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defaultThemeVersion="166925"/>
  <mc:AlternateContent xmlns:mc="http://schemas.openxmlformats.org/markup-compatibility/2006">
    <mc:Choice Requires="x15">
      <x15ac:absPath xmlns:x15ac="http://schemas.microsoft.com/office/spreadsheetml/2010/11/ac" url="D:\Users\Yuhei_Kondo\Documents\近藤悠平どっとコム\works\booking\"/>
    </mc:Choice>
  </mc:AlternateContent>
  <xr:revisionPtr revIDLastSave="0" documentId="13_ncr:1_{6B5A6DF4-1532-4DAB-86DD-F803CC4913EC}" xr6:coauthVersionLast="45" xr6:coauthVersionMax="45" xr10:uidLastSave="{00000000-0000-0000-0000-000000000000}"/>
  <bookViews>
    <workbookView xWindow="-120" yWindow="-120" windowWidth="29040" windowHeight="15840" xr2:uid="{071A1F8E-0494-438E-9A40-7FB9AAC0EE71}"/>
  </bookViews>
  <sheets>
    <sheet name="★仕訳帳" sheetId="1" r:id="rId1"/>
    <sheet name="元帳" sheetId="2" r:id="rId2"/>
    <sheet name="残高" sheetId="3" r:id="rId3"/>
    <sheet name="決算書" sheetId="4" r:id="rId4"/>
    <sheet name="科目一覧" sheetId="5" r:id="rId5"/>
    <sheet name="月別収支" sheetId="6" r:id="rId6"/>
  </sheets>
  <definedNames>
    <definedName name="_xlnm._FilterDatabase" localSheetId="1" hidden="1">元帳!$A$3:$K$3</definedName>
    <definedName name="_xlnm.Print_Area" localSheetId="1">元帳!$C:$I</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1" l="1"/>
  <c r="H5" i="1"/>
  <c r="G6" i="1"/>
  <c r="H6" i="1"/>
  <c r="G7" i="1"/>
  <c r="H7" i="1"/>
  <c r="G8" i="1"/>
  <c r="H8" i="1"/>
  <c r="G9" i="1"/>
  <c r="H9" i="1"/>
  <c r="G10" i="1"/>
  <c r="H10" i="1"/>
  <c r="G11" i="1"/>
  <c r="H11" i="1"/>
  <c r="G12" i="1"/>
  <c r="H12" i="1"/>
  <c r="G13" i="1"/>
  <c r="H13" i="1"/>
  <c r="G14" i="1"/>
  <c r="H14" i="1"/>
  <c r="G15" i="1"/>
  <c r="H15" i="1"/>
  <c r="G16" i="1"/>
  <c r="H16" i="1"/>
  <c r="G17" i="1"/>
  <c r="H17" i="1"/>
  <c r="G18" i="1"/>
  <c r="H18" i="1"/>
  <c r="G19" i="1"/>
  <c r="H19" i="1"/>
  <c r="G20" i="1"/>
  <c r="H20" i="1"/>
  <c r="G21" i="1"/>
  <c r="H21" i="1"/>
  <c r="G22" i="1"/>
  <c r="H22" i="1"/>
  <c r="G23" i="1"/>
  <c r="H23" i="1"/>
  <c r="G24" i="1"/>
  <c r="H24" i="1"/>
  <c r="G25" i="1"/>
  <c r="H25" i="1"/>
  <c r="G26" i="1"/>
  <c r="H26" i="1"/>
  <c r="G27" i="1"/>
  <c r="H27" i="1"/>
  <c r="G28" i="1"/>
  <c r="H28" i="1"/>
  <c r="G29" i="1"/>
  <c r="H29" i="1"/>
  <c r="G30" i="1"/>
  <c r="H30" i="1"/>
  <c r="G31" i="1"/>
  <c r="H31" i="1"/>
  <c r="G32" i="1"/>
  <c r="H32" i="1"/>
  <c r="G33" i="1"/>
  <c r="H33" i="1"/>
  <c r="G34" i="1"/>
  <c r="H34" i="1"/>
  <c r="G35" i="1"/>
  <c r="H35" i="1"/>
  <c r="G36" i="1"/>
  <c r="H36" i="1"/>
  <c r="G37" i="1"/>
  <c r="H37" i="1"/>
  <c r="G38" i="1"/>
  <c r="H38" i="1"/>
  <c r="G39" i="1"/>
  <c r="H39" i="1"/>
  <c r="G40" i="1"/>
  <c r="H40" i="1"/>
  <c r="G41" i="1"/>
  <c r="H41" i="1"/>
  <c r="G42" i="1"/>
  <c r="H42" i="1"/>
  <c r="G43" i="1"/>
  <c r="H43" i="1"/>
  <c r="G44" i="1"/>
  <c r="H44" i="1"/>
  <c r="G45" i="1"/>
  <c r="H45" i="1"/>
  <c r="G46" i="1"/>
  <c r="H46" i="1"/>
  <c r="G47" i="1"/>
  <c r="H47" i="1"/>
  <c r="G48" i="1"/>
  <c r="H48" i="1"/>
  <c r="G49" i="1"/>
  <c r="H49" i="1"/>
  <c r="G50" i="1"/>
  <c r="H50" i="1"/>
  <c r="G51" i="1"/>
  <c r="H51" i="1"/>
  <c r="G52" i="1"/>
  <c r="H52" i="1"/>
  <c r="G53" i="1"/>
  <c r="H53" i="1"/>
  <c r="G54" i="1"/>
  <c r="H54" i="1"/>
  <c r="G55" i="1"/>
  <c r="H55" i="1"/>
  <c r="G56" i="1"/>
  <c r="H56" i="1"/>
  <c r="G57" i="1"/>
  <c r="H57" i="1"/>
  <c r="G58" i="1"/>
  <c r="H58" i="1"/>
  <c r="G59" i="1"/>
  <c r="H59" i="1"/>
  <c r="G60" i="1"/>
  <c r="H60" i="1"/>
  <c r="G61" i="1"/>
  <c r="H61" i="1"/>
  <c r="G62" i="1"/>
  <c r="H62" i="1"/>
  <c r="G63" i="1"/>
  <c r="H63" i="1"/>
  <c r="G64" i="1"/>
  <c r="H64" i="1"/>
  <c r="G65" i="1"/>
  <c r="H65" i="1"/>
  <c r="G66" i="1"/>
  <c r="H66" i="1"/>
  <c r="G67" i="1"/>
  <c r="H67" i="1"/>
  <c r="G68" i="1"/>
  <c r="H68" i="1"/>
  <c r="G69" i="1"/>
  <c r="H69" i="1"/>
  <c r="G70" i="1"/>
  <c r="H70" i="1"/>
  <c r="G71" i="1"/>
  <c r="H71" i="1"/>
  <c r="G72" i="1"/>
  <c r="H72" i="1"/>
  <c r="G73" i="1"/>
  <c r="H73" i="1"/>
  <c r="G74" i="1"/>
  <c r="H74" i="1"/>
  <c r="G75" i="1"/>
  <c r="H75" i="1"/>
  <c r="G76" i="1"/>
  <c r="H76" i="1"/>
  <c r="G77" i="1"/>
  <c r="H77" i="1"/>
  <c r="G78" i="1"/>
  <c r="H78" i="1"/>
  <c r="G79" i="1"/>
  <c r="H79" i="1"/>
  <c r="G80" i="1"/>
  <c r="H80" i="1"/>
  <c r="G81" i="1"/>
  <c r="H81" i="1"/>
  <c r="G82" i="1"/>
  <c r="H82" i="1"/>
  <c r="G83" i="1"/>
  <c r="H83" i="1"/>
  <c r="G84" i="1"/>
  <c r="H84" i="1"/>
  <c r="G85" i="1"/>
  <c r="H85" i="1"/>
  <c r="G86" i="1"/>
  <c r="H86" i="1"/>
  <c r="G87" i="1"/>
  <c r="H87" i="1"/>
  <c r="G88" i="1"/>
  <c r="H88" i="1"/>
  <c r="G89" i="1"/>
  <c r="H89" i="1"/>
  <c r="G90" i="1"/>
  <c r="H90" i="1"/>
  <c r="G91" i="1"/>
  <c r="H91" i="1"/>
  <c r="G92" i="1"/>
  <c r="H92" i="1"/>
  <c r="G93" i="1"/>
  <c r="H93" i="1"/>
  <c r="G94" i="1"/>
  <c r="H94" i="1"/>
  <c r="G95" i="1"/>
  <c r="H95" i="1"/>
  <c r="G96" i="1"/>
  <c r="H96" i="1"/>
  <c r="G97" i="1"/>
  <c r="H97" i="1"/>
  <c r="G98" i="1"/>
  <c r="H98" i="1"/>
  <c r="G99" i="1"/>
  <c r="H99" i="1"/>
  <c r="G100" i="1"/>
  <c r="H100" i="1"/>
  <c r="G101" i="1"/>
  <c r="H101" i="1"/>
  <c r="G102" i="1"/>
  <c r="H102" i="1"/>
  <c r="G103" i="1"/>
  <c r="H103" i="1"/>
  <c r="G104" i="1"/>
  <c r="H104" i="1"/>
  <c r="G105" i="1"/>
  <c r="H105" i="1"/>
  <c r="G106" i="1"/>
  <c r="H106" i="1"/>
  <c r="G107" i="1"/>
  <c r="H107" i="1"/>
  <c r="G108" i="1"/>
  <c r="H108" i="1"/>
  <c r="G109" i="1"/>
  <c r="H109" i="1"/>
  <c r="G110" i="1"/>
  <c r="H110" i="1"/>
  <c r="G111" i="1"/>
  <c r="H111" i="1"/>
  <c r="G112" i="1"/>
  <c r="H112" i="1"/>
  <c r="G113" i="1"/>
  <c r="H113" i="1"/>
  <c r="G114" i="1"/>
  <c r="H114" i="1"/>
  <c r="G115" i="1"/>
  <c r="H115" i="1"/>
  <c r="G116" i="1"/>
  <c r="H116" i="1"/>
  <c r="G117" i="1"/>
  <c r="H117" i="1"/>
  <c r="G118" i="1"/>
  <c r="H118" i="1"/>
  <c r="G119" i="1"/>
  <c r="H119" i="1"/>
  <c r="G120" i="1"/>
  <c r="H120" i="1"/>
  <c r="G121" i="1"/>
  <c r="H121" i="1"/>
  <c r="G122" i="1"/>
  <c r="H122" i="1"/>
  <c r="G123" i="1"/>
  <c r="H123" i="1"/>
  <c r="G124" i="1"/>
  <c r="H124" i="1"/>
  <c r="G125" i="1"/>
  <c r="H125" i="1"/>
  <c r="G126" i="1"/>
  <c r="H126" i="1"/>
  <c r="G127" i="1"/>
  <c r="H127" i="1"/>
  <c r="G128" i="1"/>
  <c r="H128" i="1"/>
  <c r="G129" i="1"/>
  <c r="H129" i="1"/>
  <c r="G130" i="1"/>
  <c r="H130" i="1"/>
  <c r="G131" i="1"/>
  <c r="H131" i="1"/>
  <c r="G132" i="1"/>
  <c r="H132" i="1"/>
  <c r="G133" i="1"/>
  <c r="H133" i="1"/>
  <c r="G134" i="1"/>
  <c r="H134" i="1"/>
  <c r="G135" i="1"/>
  <c r="H135" i="1"/>
  <c r="G136" i="1"/>
  <c r="H136" i="1"/>
  <c r="G137" i="1"/>
  <c r="H137" i="1"/>
  <c r="G138" i="1"/>
  <c r="H138" i="1"/>
  <c r="G139" i="1"/>
  <c r="H139" i="1"/>
  <c r="G140" i="1"/>
  <c r="H140" i="1"/>
  <c r="G141" i="1"/>
  <c r="H141" i="1"/>
  <c r="G142" i="1"/>
  <c r="H142" i="1"/>
  <c r="G143" i="1"/>
  <c r="H143" i="1"/>
  <c r="G144" i="1"/>
  <c r="H144" i="1"/>
  <c r="G145" i="1"/>
  <c r="H145" i="1"/>
  <c r="G146" i="1"/>
  <c r="H146" i="1"/>
  <c r="G147" i="1"/>
  <c r="H147" i="1"/>
  <c r="G148" i="1"/>
  <c r="H148" i="1"/>
  <c r="G149" i="1"/>
  <c r="H149" i="1"/>
  <c r="G150" i="1"/>
  <c r="H150" i="1"/>
  <c r="G151" i="1"/>
  <c r="H151" i="1"/>
  <c r="G152" i="1"/>
  <c r="H152" i="1"/>
  <c r="G153" i="1"/>
  <c r="H153" i="1"/>
  <c r="G154" i="1"/>
  <c r="H154" i="1"/>
  <c r="G155" i="1"/>
  <c r="H155" i="1"/>
  <c r="G156" i="1"/>
  <c r="H156" i="1"/>
  <c r="G157" i="1"/>
  <c r="H157" i="1"/>
  <c r="G158" i="1"/>
  <c r="H158" i="1"/>
  <c r="G159" i="1"/>
  <c r="H159" i="1"/>
  <c r="G160" i="1"/>
  <c r="H160" i="1"/>
  <c r="G161" i="1"/>
  <c r="H161" i="1"/>
  <c r="G162" i="1"/>
  <c r="H162" i="1"/>
  <c r="G163" i="1"/>
  <c r="H163" i="1"/>
  <c r="G164" i="1"/>
  <c r="H164" i="1"/>
  <c r="G165" i="1"/>
  <c r="H165" i="1"/>
  <c r="G166" i="1"/>
  <c r="H166" i="1"/>
  <c r="G167" i="1"/>
  <c r="H167" i="1"/>
  <c r="G168" i="1"/>
  <c r="H168" i="1"/>
  <c r="G169" i="1"/>
  <c r="H169" i="1"/>
  <c r="G170" i="1"/>
  <c r="H170" i="1"/>
  <c r="G171" i="1"/>
  <c r="H171" i="1"/>
  <c r="G172" i="1"/>
  <c r="H172" i="1"/>
  <c r="G173" i="1"/>
  <c r="H173" i="1"/>
  <c r="G174" i="1"/>
  <c r="H174" i="1"/>
  <c r="G175" i="1"/>
  <c r="H175" i="1"/>
  <c r="G176" i="1"/>
  <c r="H176" i="1"/>
  <c r="G177" i="1"/>
  <c r="H177" i="1"/>
  <c r="G178" i="1"/>
  <c r="H178" i="1"/>
  <c r="G179" i="1"/>
  <c r="H179" i="1"/>
  <c r="G180" i="1"/>
  <c r="H180" i="1"/>
  <c r="G181" i="1"/>
  <c r="H181" i="1"/>
  <c r="G182" i="1"/>
  <c r="H182" i="1"/>
  <c r="G183" i="1"/>
  <c r="H183" i="1"/>
  <c r="G184" i="1"/>
  <c r="H184" i="1"/>
  <c r="G185" i="1"/>
  <c r="H185" i="1"/>
  <c r="G186" i="1"/>
  <c r="H186" i="1"/>
  <c r="G187" i="1"/>
  <c r="H187" i="1"/>
  <c r="G188" i="1"/>
  <c r="H188" i="1"/>
  <c r="G189" i="1"/>
  <c r="H189" i="1"/>
  <c r="G190" i="1"/>
  <c r="H190" i="1"/>
  <c r="G191" i="1"/>
  <c r="H191" i="1"/>
  <c r="G192" i="1"/>
  <c r="H192" i="1"/>
  <c r="G193" i="1"/>
  <c r="H193" i="1"/>
  <c r="G194" i="1"/>
  <c r="H194" i="1"/>
  <c r="G195" i="1"/>
  <c r="H195" i="1"/>
  <c r="G196" i="1"/>
  <c r="H196" i="1"/>
  <c r="G197" i="1"/>
  <c r="H197" i="1"/>
  <c r="G198" i="1"/>
  <c r="H198" i="1"/>
  <c r="G199" i="1"/>
  <c r="H199" i="1"/>
  <c r="G200" i="1"/>
  <c r="H200" i="1"/>
  <c r="G201" i="1"/>
  <c r="H201" i="1"/>
  <c r="G202" i="1"/>
  <c r="H202" i="1"/>
  <c r="G203" i="1"/>
  <c r="H203" i="1"/>
  <c r="G204" i="1"/>
  <c r="H204" i="1"/>
  <c r="G205" i="1"/>
  <c r="H205" i="1"/>
  <c r="G206" i="1"/>
  <c r="H206" i="1"/>
  <c r="G207" i="1"/>
  <c r="H207" i="1"/>
  <c r="G208" i="1"/>
  <c r="H208" i="1"/>
  <c r="G209" i="1"/>
  <c r="H209" i="1"/>
  <c r="G210" i="1"/>
  <c r="H210" i="1"/>
  <c r="G211" i="1"/>
  <c r="H211" i="1"/>
  <c r="G212" i="1"/>
  <c r="H212" i="1"/>
  <c r="G213" i="1"/>
  <c r="H213" i="1"/>
  <c r="G214" i="1"/>
  <c r="H214" i="1"/>
  <c r="G215" i="1"/>
  <c r="H215" i="1"/>
  <c r="G216" i="1"/>
  <c r="H216" i="1"/>
  <c r="G217" i="1"/>
  <c r="H217" i="1"/>
  <c r="G218" i="1"/>
  <c r="H218" i="1"/>
  <c r="G219" i="1"/>
  <c r="H219" i="1"/>
  <c r="G220" i="1"/>
  <c r="H220" i="1"/>
  <c r="G221" i="1"/>
  <c r="H221" i="1"/>
  <c r="G222" i="1"/>
  <c r="H222" i="1"/>
  <c r="G223" i="1"/>
  <c r="H223" i="1"/>
  <c r="G224" i="1"/>
  <c r="H224" i="1"/>
  <c r="G225" i="1"/>
  <c r="H225" i="1"/>
  <c r="G226" i="1"/>
  <c r="H226" i="1"/>
  <c r="G227" i="1"/>
  <c r="H227" i="1"/>
  <c r="G228" i="1"/>
  <c r="H228" i="1"/>
  <c r="G229" i="1"/>
  <c r="H229" i="1"/>
  <c r="G230" i="1"/>
  <c r="H230" i="1"/>
  <c r="G231" i="1"/>
  <c r="H231" i="1"/>
  <c r="G232" i="1"/>
  <c r="H232" i="1"/>
  <c r="G233" i="1"/>
  <c r="H233" i="1"/>
  <c r="G234" i="1"/>
  <c r="H234" i="1"/>
  <c r="G235" i="1"/>
  <c r="H235" i="1"/>
  <c r="G236" i="1"/>
  <c r="H236" i="1"/>
  <c r="G237" i="1"/>
  <c r="H237" i="1"/>
  <c r="G238" i="1"/>
  <c r="H238" i="1"/>
  <c r="G239" i="1"/>
  <c r="H239" i="1"/>
  <c r="G240" i="1"/>
  <c r="H240" i="1"/>
  <c r="G241" i="1"/>
  <c r="H241" i="1"/>
  <c r="G242" i="1"/>
  <c r="H242" i="1"/>
  <c r="G243" i="1"/>
  <c r="H243" i="1"/>
  <c r="G244" i="1"/>
  <c r="H244" i="1"/>
  <c r="G245" i="1"/>
  <c r="H245" i="1"/>
  <c r="G246" i="1"/>
  <c r="H246" i="1"/>
  <c r="G247" i="1"/>
  <c r="H247" i="1"/>
  <c r="G248" i="1"/>
  <c r="H248" i="1"/>
  <c r="G249" i="1"/>
  <c r="H249" i="1"/>
  <c r="G250" i="1"/>
  <c r="H250" i="1"/>
  <c r="G251" i="1"/>
  <c r="H251" i="1"/>
  <c r="G252" i="1"/>
  <c r="H252" i="1"/>
  <c r="G253" i="1"/>
  <c r="H253" i="1"/>
  <c r="G254" i="1"/>
  <c r="H254" i="1"/>
  <c r="G255" i="1"/>
  <c r="H255" i="1"/>
  <c r="G256" i="1"/>
  <c r="H256" i="1"/>
  <c r="G257" i="1"/>
  <c r="H257" i="1"/>
  <c r="G258" i="1"/>
  <c r="H258" i="1"/>
  <c r="G259" i="1"/>
  <c r="H259" i="1"/>
  <c r="G260" i="1"/>
  <c r="H260" i="1"/>
  <c r="G261" i="1"/>
  <c r="H261" i="1"/>
  <c r="G262" i="1"/>
  <c r="H262" i="1"/>
  <c r="G263" i="1"/>
  <c r="H263" i="1"/>
  <c r="G264" i="1"/>
  <c r="H264" i="1"/>
  <c r="G265" i="1"/>
  <c r="H265" i="1"/>
  <c r="G266" i="1"/>
  <c r="H266" i="1"/>
  <c r="G267" i="1"/>
  <c r="H267" i="1"/>
  <c r="G268" i="1"/>
  <c r="H268" i="1"/>
  <c r="G269" i="1"/>
  <c r="H269" i="1"/>
  <c r="G270" i="1"/>
  <c r="H270" i="1"/>
  <c r="G271" i="1"/>
  <c r="H271" i="1"/>
  <c r="G272" i="1"/>
  <c r="H272" i="1"/>
  <c r="G273" i="1"/>
  <c r="H273" i="1"/>
  <c r="G274" i="1"/>
  <c r="H274" i="1"/>
  <c r="G275" i="1"/>
  <c r="H275" i="1"/>
  <c r="G276" i="1"/>
  <c r="H276" i="1"/>
  <c r="G277" i="1"/>
  <c r="H277" i="1"/>
  <c r="G278" i="1"/>
  <c r="H278" i="1"/>
  <c r="G279" i="1"/>
  <c r="H279" i="1"/>
  <c r="G280" i="1"/>
  <c r="H280" i="1"/>
  <c r="G281" i="1"/>
  <c r="H281" i="1"/>
  <c r="G282" i="1"/>
  <c r="H282" i="1"/>
  <c r="G283" i="1"/>
  <c r="H283" i="1"/>
  <c r="G284" i="1"/>
  <c r="H284" i="1"/>
  <c r="G285" i="1"/>
  <c r="H285" i="1"/>
  <c r="G286" i="1"/>
  <c r="H286" i="1"/>
  <c r="G287" i="1"/>
  <c r="H287" i="1"/>
  <c r="G288" i="1"/>
  <c r="H288" i="1"/>
  <c r="G289" i="1"/>
  <c r="H289" i="1"/>
  <c r="G290" i="1"/>
  <c r="H290" i="1"/>
  <c r="G291" i="1"/>
  <c r="H291" i="1"/>
  <c r="G292" i="1"/>
  <c r="H292" i="1"/>
  <c r="G293" i="1"/>
  <c r="H293" i="1"/>
  <c r="G294" i="1"/>
  <c r="H294" i="1"/>
  <c r="G295" i="1"/>
  <c r="H295" i="1"/>
  <c r="G296" i="1"/>
  <c r="H296" i="1"/>
  <c r="G297" i="1"/>
  <c r="H297" i="1"/>
  <c r="G298" i="1"/>
  <c r="H298" i="1"/>
  <c r="G299" i="1"/>
  <c r="H299" i="1"/>
  <c r="G300" i="1"/>
  <c r="H300" i="1"/>
  <c r="G301" i="1"/>
  <c r="H301" i="1"/>
  <c r="G302" i="1"/>
  <c r="H302" i="1"/>
  <c r="G303" i="1"/>
  <c r="H303" i="1"/>
  <c r="G304" i="1"/>
  <c r="H304" i="1"/>
  <c r="G305" i="1"/>
  <c r="H305" i="1"/>
  <c r="G306" i="1"/>
  <c r="H306" i="1"/>
  <c r="G307" i="1"/>
  <c r="H307" i="1"/>
  <c r="G308" i="1"/>
  <c r="H308" i="1"/>
  <c r="G309" i="1"/>
  <c r="H309" i="1"/>
  <c r="G310" i="1"/>
  <c r="H310" i="1"/>
  <c r="G311" i="1"/>
  <c r="H311" i="1"/>
  <c r="G312" i="1"/>
  <c r="H312" i="1"/>
  <c r="G313" i="1"/>
  <c r="H313" i="1"/>
  <c r="G314" i="1"/>
  <c r="H314" i="1"/>
  <c r="G315" i="1"/>
  <c r="H315" i="1"/>
  <c r="G316" i="1"/>
  <c r="H316" i="1"/>
  <c r="G317" i="1"/>
  <c r="H317" i="1"/>
  <c r="G318" i="1"/>
  <c r="H318" i="1"/>
  <c r="G319" i="1"/>
  <c r="H319" i="1"/>
  <c r="G320" i="1"/>
  <c r="H320" i="1"/>
  <c r="G321" i="1"/>
  <c r="H321" i="1"/>
  <c r="G322" i="1"/>
  <c r="H322" i="1"/>
  <c r="G323" i="1"/>
  <c r="H323" i="1"/>
  <c r="G324" i="1"/>
  <c r="H324" i="1"/>
  <c r="G325" i="1"/>
  <c r="H325" i="1"/>
  <c r="G326" i="1"/>
  <c r="H326" i="1"/>
  <c r="G327" i="1"/>
  <c r="H327" i="1"/>
  <c r="G328" i="1"/>
  <c r="H328" i="1"/>
  <c r="G329" i="1"/>
  <c r="H329" i="1"/>
  <c r="G330" i="1"/>
  <c r="H330" i="1"/>
  <c r="G331" i="1"/>
  <c r="H331" i="1"/>
  <c r="G332" i="1"/>
  <c r="H332" i="1"/>
  <c r="G333" i="1"/>
  <c r="H333" i="1"/>
  <c r="G334" i="1"/>
  <c r="H334" i="1"/>
  <c r="G335" i="1"/>
  <c r="H335" i="1"/>
  <c r="G336" i="1"/>
  <c r="H336" i="1"/>
  <c r="G337" i="1"/>
  <c r="H337" i="1"/>
  <c r="G338" i="1"/>
  <c r="H338" i="1"/>
  <c r="G339" i="1"/>
  <c r="H339" i="1"/>
  <c r="G340" i="1"/>
  <c r="H340" i="1"/>
  <c r="G341" i="1"/>
  <c r="H341" i="1"/>
  <c r="G342" i="1"/>
  <c r="H342" i="1"/>
  <c r="G343" i="1"/>
  <c r="H343" i="1"/>
  <c r="G344" i="1"/>
  <c r="H344" i="1"/>
  <c r="G345" i="1"/>
  <c r="H345" i="1"/>
  <c r="G346" i="1"/>
  <c r="H346" i="1"/>
  <c r="G347" i="1"/>
  <c r="H347" i="1"/>
  <c r="G348" i="1"/>
  <c r="H348" i="1"/>
  <c r="G349" i="1"/>
  <c r="H349" i="1"/>
  <c r="G350" i="1"/>
  <c r="H350" i="1"/>
  <c r="G351" i="1"/>
  <c r="H351" i="1"/>
  <c r="G352" i="1"/>
  <c r="H352" i="1"/>
  <c r="G353" i="1"/>
  <c r="H353" i="1"/>
  <c r="G354" i="1"/>
  <c r="H354" i="1"/>
  <c r="G355" i="1"/>
  <c r="H355" i="1"/>
  <c r="G356" i="1"/>
  <c r="H356" i="1"/>
  <c r="G357" i="1"/>
  <c r="H357" i="1"/>
  <c r="G358" i="1"/>
  <c r="H358" i="1"/>
  <c r="G359" i="1"/>
  <c r="H359" i="1"/>
  <c r="G360" i="1"/>
  <c r="H360" i="1"/>
  <c r="G361" i="1"/>
  <c r="H361" i="1"/>
  <c r="G362" i="1"/>
  <c r="H362" i="1"/>
  <c r="G363" i="1"/>
  <c r="H363" i="1"/>
  <c r="G364" i="1"/>
  <c r="H364" i="1"/>
  <c r="G365" i="1"/>
  <c r="H365" i="1"/>
  <c r="G366" i="1"/>
  <c r="H366" i="1"/>
  <c r="G367" i="1"/>
  <c r="H367" i="1"/>
  <c r="G368" i="1"/>
  <c r="H368" i="1"/>
  <c r="G369" i="1"/>
  <c r="H369" i="1"/>
  <c r="G370" i="1"/>
  <c r="H370" i="1"/>
  <c r="G371" i="1"/>
  <c r="H371" i="1"/>
  <c r="G372" i="1"/>
  <c r="H372" i="1"/>
  <c r="G373" i="1"/>
  <c r="H373" i="1"/>
  <c r="G374" i="1"/>
  <c r="H374" i="1"/>
  <c r="G375" i="1"/>
  <c r="H375" i="1"/>
  <c r="G376" i="1"/>
  <c r="H376" i="1"/>
  <c r="G377" i="1"/>
  <c r="H377" i="1"/>
  <c r="G378" i="1"/>
  <c r="H378" i="1"/>
  <c r="G379" i="1"/>
  <c r="H379" i="1"/>
  <c r="G380" i="1"/>
  <c r="H380" i="1"/>
  <c r="G381" i="1"/>
  <c r="H381" i="1"/>
  <c r="G382" i="1"/>
  <c r="H382" i="1"/>
  <c r="G383" i="1"/>
  <c r="H383" i="1"/>
  <c r="G384" i="1"/>
  <c r="H384" i="1"/>
  <c r="G385" i="1"/>
  <c r="H385" i="1"/>
  <c r="G386" i="1"/>
  <c r="H386" i="1"/>
  <c r="G387" i="1"/>
  <c r="H387" i="1"/>
  <c r="G388" i="1"/>
  <c r="H388" i="1"/>
  <c r="G389" i="1"/>
  <c r="H389" i="1"/>
  <c r="G390" i="1"/>
  <c r="H390" i="1"/>
  <c r="G391" i="1"/>
  <c r="H391" i="1"/>
  <c r="G392" i="1"/>
  <c r="H392" i="1"/>
  <c r="G393" i="1"/>
  <c r="H393" i="1"/>
  <c r="G394" i="1"/>
  <c r="H394" i="1"/>
  <c r="G395" i="1"/>
  <c r="H395" i="1"/>
  <c r="G396" i="1"/>
  <c r="H396" i="1"/>
  <c r="G397" i="1"/>
  <c r="H397" i="1"/>
  <c r="G398" i="1"/>
  <c r="H398" i="1"/>
  <c r="G399" i="1"/>
  <c r="H399" i="1"/>
  <c r="G400" i="1"/>
  <c r="H400" i="1"/>
  <c r="G401" i="1"/>
  <c r="H401" i="1"/>
  <c r="G402" i="1"/>
  <c r="H402" i="1"/>
  <c r="G403" i="1"/>
  <c r="H403" i="1"/>
  <c r="G404" i="1"/>
  <c r="H404" i="1"/>
  <c r="G405" i="1"/>
  <c r="H405" i="1"/>
  <c r="G406" i="1"/>
  <c r="H406" i="1"/>
  <c r="G407" i="1"/>
  <c r="H407" i="1"/>
  <c r="G408" i="1"/>
  <c r="H408" i="1"/>
  <c r="G409" i="1"/>
  <c r="H409" i="1"/>
  <c r="G410" i="1"/>
  <c r="H410" i="1"/>
  <c r="G411" i="1"/>
  <c r="H411" i="1"/>
  <c r="G412" i="1"/>
  <c r="H412" i="1"/>
  <c r="G413" i="1"/>
  <c r="H413" i="1"/>
  <c r="G414" i="1"/>
  <c r="H414" i="1"/>
  <c r="G415" i="1"/>
  <c r="H415" i="1"/>
  <c r="G416" i="1"/>
  <c r="H416" i="1"/>
  <c r="G417" i="1"/>
  <c r="H417" i="1"/>
  <c r="G418" i="1"/>
  <c r="H418" i="1"/>
  <c r="G419" i="1"/>
  <c r="H419" i="1"/>
  <c r="G420" i="1"/>
  <c r="H420" i="1"/>
  <c r="G421" i="1"/>
  <c r="H421" i="1"/>
  <c r="G422" i="1"/>
  <c r="H422" i="1"/>
  <c r="G423" i="1"/>
  <c r="H423" i="1"/>
  <c r="G424" i="1"/>
  <c r="H424" i="1"/>
  <c r="G425" i="1"/>
  <c r="H425" i="1"/>
  <c r="G426" i="1"/>
  <c r="H426" i="1"/>
  <c r="G427" i="1"/>
  <c r="H427" i="1"/>
  <c r="G428" i="1"/>
  <c r="H428" i="1"/>
  <c r="G429" i="1"/>
  <c r="H429" i="1"/>
  <c r="G430" i="1"/>
  <c r="H430" i="1"/>
  <c r="G431" i="1"/>
  <c r="H431" i="1"/>
  <c r="G432" i="1"/>
  <c r="H432" i="1"/>
  <c r="G433" i="1"/>
  <c r="H433" i="1"/>
  <c r="G434" i="1"/>
  <c r="H434" i="1"/>
  <c r="G435" i="1"/>
  <c r="H435" i="1"/>
  <c r="G436" i="1"/>
  <c r="H436" i="1"/>
  <c r="G437" i="1"/>
  <c r="H437" i="1"/>
  <c r="G438" i="1"/>
  <c r="H438" i="1"/>
  <c r="G439" i="1"/>
  <c r="H439" i="1"/>
  <c r="G440" i="1"/>
  <c r="H440" i="1"/>
  <c r="G441" i="1"/>
  <c r="H441" i="1"/>
  <c r="G442" i="1"/>
  <c r="H442" i="1"/>
  <c r="G443" i="1"/>
  <c r="H443" i="1"/>
  <c r="G444" i="1"/>
  <c r="H444" i="1"/>
  <c r="G445" i="1"/>
  <c r="H445" i="1"/>
  <c r="G446" i="1"/>
  <c r="H446" i="1"/>
  <c r="G447" i="1"/>
  <c r="H447" i="1"/>
  <c r="G448" i="1"/>
  <c r="H448" i="1"/>
  <c r="G449" i="1"/>
  <c r="H449" i="1"/>
  <c r="G450" i="1"/>
  <c r="H450" i="1"/>
  <c r="G451" i="1"/>
  <c r="H451" i="1"/>
  <c r="G452" i="1"/>
  <c r="H452" i="1"/>
  <c r="G453" i="1"/>
  <c r="H453" i="1"/>
  <c r="G454" i="1"/>
  <c r="H454" i="1"/>
  <c r="G455" i="1"/>
  <c r="H455" i="1"/>
  <c r="G456" i="1"/>
  <c r="H456" i="1"/>
  <c r="G457" i="1"/>
  <c r="H457" i="1"/>
  <c r="G458" i="1"/>
  <c r="H458" i="1"/>
  <c r="G459" i="1"/>
  <c r="H459" i="1"/>
  <c r="G460" i="1"/>
  <c r="H460" i="1"/>
  <c r="G461" i="1"/>
  <c r="H461" i="1"/>
  <c r="G462" i="1"/>
  <c r="H462" i="1"/>
  <c r="G463" i="1"/>
  <c r="H463" i="1"/>
  <c r="G464" i="1"/>
  <c r="H464" i="1"/>
  <c r="G465" i="1"/>
  <c r="H465" i="1"/>
  <c r="G466" i="1"/>
  <c r="H466" i="1"/>
  <c r="G467" i="1"/>
  <c r="H467" i="1"/>
  <c r="G468" i="1"/>
  <c r="H468" i="1"/>
  <c r="G469" i="1"/>
  <c r="H469" i="1"/>
  <c r="G470" i="1"/>
  <c r="H470" i="1"/>
  <c r="G471" i="1"/>
  <c r="H471" i="1"/>
  <c r="G472" i="1"/>
  <c r="H472" i="1"/>
  <c r="G473" i="1"/>
  <c r="H473" i="1"/>
  <c r="G474" i="1"/>
  <c r="H474" i="1"/>
  <c r="G475" i="1"/>
  <c r="H475" i="1"/>
  <c r="G476" i="1"/>
  <c r="H476" i="1"/>
  <c r="G477" i="1"/>
  <c r="H477" i="1"/>
  <c r="G478" i="1"/>
  <c r="H478" i="1"/>
  <c r="G479" i="1"/>
  <c r="H479" i="1"/>
  <c r="G480" i="1"/>
  <c r="H480" i="1"/>
  <c r="G481" i="1"/>
  <c r="H481" i="1"/>
  <c r="G482" i="1"/>
  <c r="H482" i="1"/>
  <c r="G483" i="1"/>
  <c r="H483" i="1"/>
  <c r="G484" i="1"/>
  <c r="H484" i="1"/>
  <c r="G485" i="1"/>
  <c r="H485" i="1"/>
  <c r="G486" i="1"/>
  <c r="H486" i="1"/>
  <c r="G487" i="1"/>
  <c r="H487" i="1"/>
  <c r="G488" i="1"/>
  <c r="H488" i="1"/>
  <c r="G489" i="1"/>
  <c r="H489" i="1"/>
  <c r="G490" i="1"/>
  <c r="H490" i="1"/>
  <c r="G491" i="1"/>
  <c r="H491" i="1"/>
  <c r="G492" i="1"/>
  <c r="H492" i="1"/>
  <c r="G493" i="1"/>
  <c r="H493" i="1"/>
  <c r="G494" i="1"/>
  <c r="H494" i="1"/>
  <c r="G495" i="1"/>
  <c r="H495" i="1"/>
  <c r="G496" i="1"/>
  <c r="H496" i="1"/>
  <c r="G497" i="1"/>
  <c r="H497" i="1"/>
  <c r="G498" i="1"/>
  <c r="H498" i="1"/>
  <c r="G499" i="1"/>
  <c r="H499" i="1"/>
  <c r="G500" i="1"/>
  <c r="H500" i="1"/>
  <c r="G501" i="1"/>
  <c r="H501" i="1"/>
  <c r="G502" i="1"/>
  <c r="H502" i="1"/>
  <c r="G503" i="1"/>
  <c r="H503" i="1"/>
  <c r="G504" i="1"/>
  <c r="H504" i="1"/>
  <c r="G505" i="1"/>
  <c r="H505" i="1"/>
  <c r="G506" i="1"/>
  <c r="H506" i="1"/>
  <c r="G507" i="1"/>
  <c r="H507" i="1"/>
  <c r="G508" i="1"/>
  <c r="H508" i="1"/>
  <c r="G509" i="1"/>
  <c r="H509" i="1"/>
  <c r="G510" i="1"/>
  <c r="H510" i="1"/>
  <c r="G511" i="1"/>
  <c r="H511" i="1"/>
  <c r="G512" i="1"/>
  <c r="H512" i="1"/>
  <c r="G513" i="1"/>
  <c r="H513" i="1"/>
  <c r="G514" i="1"/>
  <c r="H514" i="1"/>
  <c r="G515" i="1"/>
  <c r="H515" i="1"/>
  <c r="G516" i="1"/>
  <c r="H516" i="1"/>
  <c r="G517" i="1"/>
  <c r="H517" i="1"/>
  <c r="G518" i="1"/>
  <c r="H518" i="1"/>
  <c r="G519" i="1"/>
  <c r="H519" i="1"/>
  <c r="G520" i="1"/>
  <c r="H520" i="1"/>
  <c r="G521" i="1"/>
  <c r="H521" i="1"/>
  <c r="G522" i="1"/>
  <c r="H522" i="1"/>
  <c r="G523" i="1"/>
  <c r="H523" i="1"/>
  <c r="G524" i="1"/>
  <c r="H524" i="1"/>
  <c r="G525" i="1"/>
  <c r="H525" i="1"/>
  <c r="G526" i="1"/>
  <c r="H526" i="1"/>
  <c r="G527" i="1"/>
  <c r="H527" i="1"/>
  <c r="G528" i="1"/>
  <c r="H528" i="1"/>
  <c r="G529" i="1"/>
  <c r="H529" i="1"/>
  <c r="G530" i="1"/>
  <c r="H530" i="1"/>
  <c r="G531" i="1"/>
  <c r="H531" i="1"/>
  <c r="G532" i="1"/>
  <c r="H532" i="1"/>
  <c r="G533" i="1"/>
  <c r="H533" i="1"/>
  <c r="G534" i="1"/>
  <c r="H534" i="1"/>
  <c r="G535" i="1"/>
  <c r="H535" i="1"/>
  <c r="G536" i="1"/>
  <c r="H536" i="1"/>
  <c r="G537" i="1"/>
  <c r="H537" i="1"/>
  <c r="G538" i="1"/>
  <c r="H538" i="1"/>
  <c r="G539" i="1"/>
  <c r="H539" i="1"/>
  <c r="G540" i="1"/>
  <c r="H540" i="1"/>
  <c r="G541" i="1"/>
  <c r="H541" i="1"/>
  <c r="G542" i="1"/>
  <c r="H542" i="1"/>
  <c r="G543" i="1"/>
  <c r="H543" i="1"/>
  <c r="G544" i="1"/>
  <c r="H544" i="1"/>
  <c r="G545" i="1"/>
  <c r="H545" i="1"/>
  <c r="G546" i="1"/>
  <c r="H546" i="1"/>
  <c r="G547" i="1"/>
  <c r="H547" i="1"/>
  <c r="G548" i="1"/>
  <c r="H548" i="1"/>
  <c r="G549" i="1"/>
  <c r="H549" i="1"/>
  <c r="G550" i="1"/>
  <c r="H550" i="1"/>
  <c r="G551" i="1"/>
  <c r="H551" i="1"/>
  <c r="G552" i="1"/>
  <c r="H552" i="1"/>
  <c r="G553" i="1"/>
  <c r="H553" i="1"/>
  <c r="G554" i="1"/>
  <c r="H554" i="1"/>
  <c r="G555" i="1"/>
  <c r="H555" i="1"/>
  <c r="G556" i="1"/>
  <c r="H556" i="1"/>
  <c r="G557" i="1"/>
  <c r="H557" i="1"/>
  <c r="G558" i="1"/>
  <c r="H558" i="1"/>
  <c r="G559" i="1"/>
  <c r="H559" i="1"/>
  <c r="G560" i="1"/>
  <c r="H560" i="1"/>
  <c r="G561" i="1"/>
  <c r="H561" i="1"/>
  <c r="G562" i="1"/>
  <c r="H562" i="1"/>
  <c r="G563" i="1"/>
  <c r="H563" i="1"/>
  <c r="G564" i="1"/>
  <c r="H564" i="1"/>
  <c r="G565" i="1"/>
  <c r="H565" i="1"/>
  <c r="G566" i="1"/>
  <c r="H566" i="1"/>
  <c r="G567" i="1"/>
  <c r="H567" i="1"/>
  <c r="G568" i="1"/>
  <c r="H568" i="1"/>
  <c r="G569" i="1"/>
  <c r="H569" i="1"/>
  <c r="G570" i="1"/>
  <c r="H570" i="1"/>
  <c r="G571" i="1"/>
  <c r="H571" i="1"/>
  <c r="G572" i="1"/>
  <c r="H572" i="1"/>
  <c r="G573" i="1"/>
  <c r="H573" i="1"/>
  <c r="G574" i="1"/>
  <c r="H574" i="1"/>
  <c r="G575" i="1"/>
  <c r="H575" i="1"/>
  <c r="G576" i="1"/>
  <c r="H576" i="1"/>
  <c r="G577" i="1"/>
  <c r="H577" i="1"/>
  <c r="G578" i="1"/>
  <c r="H578" i="1"/>
  <c r="G579" i="1"/>
  <c r="H579" i="1"/>
  <c r="G580" i="1"/>
  <c r="H580" i="1"/>
  <c r="G581" i="1"/>
  <c r="H581" i="1"/>
  <c r="G582" i="1"/>
  <c r="H582" i="1"/>
  <c r="G583" i="1"/>
  <c r="H583" i="1"/>
  <c r="G584" i="1"/>
  <c r="H584" i="1"/>
  <c r="G585" i="1"/>
  <c r="H585" i="1"/>
  <c r="G586" i="1"/>
  <c r="H586" i="1"/>
  <c r="G587" i="1"/>
  <c r="H587" i="1"/>
  <c r="G588" i="1"/>
  <c r="H588" i="1"/>
  <c r="G589" i="1"/>
  <c r="H589" i="1"/>
  <c r="G590" i="1"/>
  <c r="H590" i="1"/>
  <c r="G591" i="1"/>
  <c r="H591" i="1"/>
  <c r="G592" i="1"/>
  <c r="H592" i="1"/>
  <c r="G593" i="1"/>
  <c r="H593" i="1"/>
  <c r="G594" i="1"/>
  <c r="H594" i="1"/>
  <c r="G595" i="1"/>
  <c r="H595" i="1"/>
  <c r="G596" i="1"/>
  <c r="H596" i="1"/>
  <c r="G597" i="1"/>
  <c r="H597" i="1"/>
  <c r="G598" i="1"/>
  <c r="H598" i="1"/>
  <c r="G599" i="1"/>
  <c r="H599" i="1"/>
  <c r="G600" i="1"/>
  <c r="H600" i="1"/>
  <c r="G601" i="1"/>
  <c r="H601" i="1"/>
  <c r="G602" i="1"/>
  <c r="H602" i="1"/>
  <c r="G603" i="1"/>
  <c r="H603" i="1"/>
  <c r="G604" i="1"/>
  <c r="H604" i="1"/>
  <c r="G605" i="1"/>
  <c r="H605" i="1"/>
  <c r="G606" i="1"/>
  <c r="H606" i="1"/>
  <c r="G607" i="1"/>
  <c r="H607" i="1"/>
  <c r="G608" i="1"/>
  <c r="H608" i="1"/>
  <c r="G609" i="1"/>
  <c r="H609" i="1"/>
  <c r="G610" i="1"/>
  <c r="H610" i="1"/>
  <c r="G611" i="1"/>
  <c r="H611" i="1"/>
  <c r="G612" i="1"/>
  <c r="H612" i="1"/>
  <c r="G613" i="1"/>
  <c r="H613" i="1"/>
  <c r="G614" i="1"/>
  <c r="H614" i="1"/>
  <c r="G615" i="1"/>
  <c r="H615" i="1"/>
  <c r="G616" i="1"/>
  <c r="H616" i="1"/>
  <c r="G617" i="1"/>
  <c r="H617" i="1"/>
  <c r="G618" i="1"/>
  <c r="H618" i="1"/>
  <c r="G619" i="1"/>
  <c r="H619" i="1"/>
  <c r="G620" i="1"/>
  <c r="H620" i="1"/>
  <c r="G621" i="1"/>
  <c r="H621" i="1"/>
  <c r="G622" i="1"/>
  <c r="H622" i="1"/>
  <c r="G623" i="1"/>
  <c r="H623" i="1"/>
  <c r="G624" i="1"/>
  <c r="H624" i="1"/>
  <c r="G625" i="1"/>
  <c r="H625" i="1"/>
  <c r="G626" i="1"/>
  <c r="H626" i="1"/>
  <c r="G627" i="1"/>
  <c r="H627" i="1"/>
  <c r="G628" i="1"/>
  <c r="H628" i="1"/>
  <c r="G629" i="1"/>
  <c r="H629" i="1"/>
  <c r="G630" i="1"/>
  <c r="H630" i="1"/>
  <c r="G631" i="1"/>
  <c r="H631" i="1"/>
  <c r="G632" i="1"/>
  <c r="H632" i="1"/>
  <c r="G633" i="1"/>
  <c r="H633" i="1"/>
  <c r="G634" i="1"/>
  <c r="H634" i="1"/>
  <c r="G635" i="1"/>
  <c r="H635" i="1"/>
  <c r="G636" i="1"/>
  <c r="H636" i="1"/>
  <c r="G637" i="1"/>
  <c r="H637" i="1"/>
  <c r="G638" i="1"/>
  <c r="H638" i="1"/>
  <c r="G639" i="1"/>
  <c r="H639" i="1"/>
  <c r="G640" i="1"/>
  <c r="H640" i="1"/>
  <c r="G641" i="1"/>
  <c r="H641" i="1"/>
  <c r="G642" i="1"/>
  <c r="H642" i="1"/>
  <c r="G643" i="1"/>
  <c r="H643" i="1"/>
  <c r="G644" i="1"/>
  <c r="H644" i="1"/>
  <c r="G645" i="1"/>
  <c r="H645" i="1"/>
  <c r="G646" i="1"/>
  <c r="H646" i="1"/>
  <c r="G647" i="1"/>
  <c r="H647" i="1"/>
  <c r="G648" i="1"/>
  <c r="H648" i="1"/>
  <c r="G649" i="1"/>
  <c r="H649" i="1"/>
  <c r="G650" i="1"/>
  <c r="H650" i="1"/>
  <c r="G651" i="1"/>
  <c r="H651" i="1"/>
  <c r="G652" i="1"/>
  <c r="H652" i="1"/>
  <c r="G653" i="1"/>
  <c r="H653" i="1"/>
  <c r="G654" i="1"/>
  <c r="H654" i="1"/>
  <c r="G655" i="1"/>
  <c r="H655" i="1"/>
  <c r="G656" i="1"/>
  <c r="H656" i="1"/>
  <c r="G657" i="1"/>
  <c r="H657" i="1"/>
  <c r="G658" i="1"/>
  <c r="H658" i="1"/>
  <c r="G659" i="1"/>
  <c r="H659" i="1"/>
  <c r="G660" i="1"/>
  <c r="H660" i="1"/>
  <c r="G661" i="1"/>
  <c r="H661" i="1"/>
  <c r="G662" i="1"/>
  <c r="H662" i="1"/>
  <c r="G663" i="1"/>
  <c r="H663" i="1"/>
  <c r="G664" i="1"/>
  <c r="H664" i="1"/>
  <c r="G665" i="1"/>
  <c r="H665" i="1"/>
  <c r="G666" i="1"/>
  <c r="H666" i="1"/>
  <c r="G667" i="1"/>
  <c r="H667" i="1"/>
  <c r="G668" i="1"/>
  <c r="H668" i="1"/>
  <c r="G669" i="1"/>
  <c r="H669" i="1"/>
  <c r="G670" i="1"/>
  <c r="H670" i="1"/>
  <c r="G671" i="1"/>
  <c r="H671" i="1"/>
  <c r="G672" i="1"/>
  <c r="H672" i="1"/>
  <c r="G673" i="1"/>
  <c r="H673" i="1"/>
  <c r="G674" i="1"/>
  <c r="H674" i="1"/>
  <c r="G675" i="1"/>
  <c r="H675" i="1"/>
  <c r="G676" i="1"/>
  <c r="H676" i="1"/>
  <c r="G677" i="1"/>
  <c r="H677" i="1"/>
  <c r="G678" i="1"/>
  <c r="H678" i="1"/>
  <c r="G679" i="1"/>
  <c r="H679" i="1"/>
  <c r="G680" i="1"/>
  <c r="H680" i="1"/>
  <c r="G681" i="1"/>
  <c r="H681" i="1"/>
  <c r="G682" i="1"/>
  <c r="H682" i="1"/>
  <c r="G683" i="1"/>
  <c r="H683" i="1"/>
  <c r="G684" i="1"/>
  <c r="H684" i="1"/>
  <c r="G685" i="1"/>
  <c r="H685" i="1"/>
  <c r="G686" i="1"/>
  <c r="H686" i="1"/>
  <c r="G687" i="1"/>
  <c r="H687" i="1"/>
  <c r="G688" i="1"/>
  <c r="H688" i="1"/>
  <c r="G689" i="1"/>
  <c r="H689" i="1"/>
  <c r="G690" i="1"/>
  <c r="H690" i="1"/>
  <c r="G691" i="1"/>
  <c r="H691" i="1"/>
  <c r="G692" i="1"/>
  <c r="H692" i="1"/>
  <c r="G693" i="1"/>
  <c r="H693" i="1"/>
  <c r="G694" i="1"/>
  <c r="H694" i="1"/>
  <c r="G695" i="1"/>
  <c r="H695" i="1"/>
  <c r="G696" i="1"/>
  <c r="H696" i="1"/>
  <c r="G697" i="1"/>
  <c r="H697" i="1"/>
  <c r="G698" i="1"/>
  <c r="H698" i="1"/>
  <c r="G699" i="1"/>
  <c r="H699" i="1"/>
  <c r="G700" i="1"/>
  <c r="H700" i="1"/>
  <c r="G701" i="1"/>
  <c r="H701" i="1"/>
  <c r="G702" i="1"/>
  <c r="H702" i="1"/>
  <c r="G703" i="1"/>
  <c r="H703" i="1"/>
  <c r="G704" i="1"/>
  <c r="H704" i="1"/>
  <c r="G705" i="1"/>
  <c r="H705" i="1"/>
  <c r="G706" i="1"/>
  <c r="H706" i="1"/>
  <c r="G707" i="1"/>
  <c r="H707" i="1"/>
  <c r="G708" i="1"/>
  <c r="H708" i="1"/>
  <c r="G709" i="1"/>
  <c r="H709" i="1"/>
  <c r="G710" i="1"/>
  <c r="H710" i="1"/>
  <c r="G711" i="1"/>
  <c r="H711" i="1"/>
  <c r="G712" i="1"/>
  <c r="H712" i="1"/>
  <c r="G713" i="1"/>
  <c r="H713" i="1"/>
  <c r="G714" i="1"/>
  <c r="H714" i="1"/>
  <c r="G715" i="1"/>
  <c r="H715" i="1"/>
  <c r="G716" i="1"/>
  <c r="H716" i="1"/>
  <c r="G717" i="1"/>
  <c r="H717" i="1"/>
  <c r="G718" i="1"/>
  <c r="H718" i="1"/>
  <c r="G719" i="1"/>
  <c r="H719" i="1"/>
  <c r="G720" i="1"/>
  <c r="H720" i="1"/>
  <c r="G721" i="1"/>
  <c r="H721" i="1"/>
  <c r="G722" i="1"/>
  <c r="H722" i="1"/>
  <c r="G723" i="1"/>
  <c r="H723" i="1"/>
  <c r="G724" i="1"/>
  <c r="H724" i="1"/>
  <c r="G725" i="1"/>
  <c r="H725" i="1"/>
  <c r="G726" i="1"/>
  <c r="H726" i="1"/>
  <c r="G727" i="1"/>
  <c r="H727" i="1"/>
  <c r="G728" i="1"/>
  <c r="H728" i="1"/>
  <c r="G729" i="1"/>
  <c r="H729" i="1"/>
  <c r="G730" i="1"/>
  <c r="H730" i="1"/>
  <c r="G731" i="1"/>
  <c r="H731" i="1"/>
  <c r="G732" i="1"/>
  <c r="H732" i="1"/>
  <c r="G733" i="1"/>
  <c r="H733" i="1"/>
  <c r="G734" i="1"/>
  <c r="H734" i="1"/>
  <c r="G735" i="1"/>
  <c r="H735" i="1"/>
  <c r="G736" i="1"/>
  <c r="H736" i="1"/>
  <c r="G737" i="1"/>
  <c r="H737" i="1"/>
  <c r="G738" i="1"/>
  <c r="H738" i="1"/>
  <c r="G739" i="1"/>
  <c r="H739" i="1"/>
  <c r="G740" i="1"/>
  <c r="H740" i="1"/>
  <c r="G741" i="1"/>
  <c r="H741" i="1"/>
  <c r="G742" i="1"/>
  <c r="H742" i="1"/>
  <c r="G743" i="1"/>
  <c r="H743" i="1"/>
  <c r="G744" i="1"/>
  <c r="H744" i="1"/>
  <c r="G745" i="1"/>
  <c r="H745" i="1"/>
  <c r="G746" i="1"/>
  <c r="H746" i="1"/>
  <c r="G747" i="1"/>
  <c r="H747" i="1"/>
  <c r="G748" i="1"/>
  <c r="H748" i="1"/>
  <c r="G749" i="1"/>
  <c r="H749" i="1"/>
  <c r="G750" i="1"/>
  <c r="H750" i="1"/>
  <c r="G751" i="1"/>
  <c r="H751" i="1"/>
  <c r="G752" i="1"/>
  <c r="H752" i="1"/>
  <c r="G753" i="1"/>
  <c r="H753" i="1"/>
  <c r="G754" i="1"/>
  <c r="H754" i="1"/>
  <c r="G755" i="1"/>
  <c r="H755" i="1"/>
  <c r="G756" i="1"/>
  <c r="H756" i="1"/>
  <c r="G757" i="1"/>
  <c r="H757" i="1"/>
  <c r="G758" i="1"/>
  <c r="H758" i="1"/>
  <c r="G759" i="1"/>
  <c r="H759" i="1"/>
  <c r="G760" i="1"/>
  <c r="H760" i="1"/>
  <c r="G761" i="1"/>
  <c r="H761" i="1"/>
  <c r="G762" i="1"/>
  <c r="H762" i="1"/>
  <c r="G763" i="1"/>
  <c r="H763" i="1"/>
  <c r="G764" i="1"/>
  <c r="H764" i="1"/>
  <c r="G765" i="1"/>
  <c r="H765" i="1"/>
  <c r="G766" i="1"/>
  <c r="H766" i="1"/>
  <c r="G767" i="1"/>
  <c r="H767" i="1"/>
  <c r="G768" i="1"/>
  <c r="H768" i="1"/>
  <c r="G769" i="1"/>
  <c r="H769" i="1"/>
  <c r="G770" i="1"/>
  <c r="H770" i="1"/>
  <c r="G771" i="1"/>
  <c r="H771" i="1"/>
  <c r="G772" i="1"/>
  <c r="H772" i="1"/>
  <c r="G773" i="1"/>
  <c r="H773" i="1"/>
  <c r="G774" i="1"/>
  <c r="H774" i="1"/>
  <c r="G775" i="1"/>
  <c r="H775" i="1"/>
  <c r="G776" i="1"/>
  <c r="H776" i="1"/>
  <c r="G777" i="1"/>
  <c r="H777" i="1"/>
  <c r="G778" i="1"/>
  <c r="H778" i="1"/>
  <c r="G779" i="1"/>
  <c r="H779" i="1"/>
  <c r="G780" i="1"/>
  <c r="H780" i="1"/>
  <c r="G781" i="1"/>
  <c r="H781" i="1"/>
  <c r="G782" i="1"/>
  <c r="H782" i="1"/>
  <c r="G783" i="1"/>
  <c r="H783" i="1"/>
  <c r="G784" i="1"/>
  <c r="H784" i="1"/>
  <c r="G785" i="1"/>
  <c r="H785" i="1"/>
  <c r="G786" i="1"/>
  <c r="H786" i="1"/>
  <c r="G787" i="1"/>
  <c r="H787" i="1"/>
  <c r="G788" i="1"/>
  <c r="H788" i="1"/>
  <c r="G789" i="1"/>
  <c r="H789" i="1"/>
  <c r="G790" i="1"/>
  <c r="H790" i="1"/>
  <c r="G791" i="1"/>
  <c r="H791" i="1"/>
  <c r="G792" i="1"/>
  <c r="H792" i="1"/>
  <c r="G793" i="1"/>
  <c r="H793" i="1"/>
  <c r="G794" i="1"/>
  <c r="H794" i="1"/>
  <c r="G795" i="1"/>
  <c r="H795" i="1"/>
  <c r="G796" i="1"/>
  <c r="H796" i="1"/>
  <c r="G797" i="1"/>
  <c r="H797" i="1"/>
  <c r="G798" i="1"/>
  <c r="H798" i="1"/>
  <c r="G799" i="1"/>
  <c r="H799" i="1"/>
  <c r="G800" i="1"/>
  <c r="H800" i="1"/>
  <c r="G801" i="1"/>
  <c r="H801" i="1"/>
  <c r="G802" i="1"/>
  <c r="H802" i="1"/>
  <c r="G803" i="1"/>
  <c r="H803" i="1"/>
  <c r="G804" i="1"/>
  <c r="H804" i="1"/>
  <c r="G805" i="1"/>
  <c r="H805" i="1"/>
  <c r="G806" i="1"/>
  <c r="H806" i="1"/>
  <c r="G807" i="1"/>
  <c r="H807" i="1"/>
  <c r="G808" i="1"/>
  <c r="H808" i="1"/>
  <c r="G809" i="1"/>
  <c r="H809" i="1"/>
  <c r="G810" i="1"/>
  <c r="H810" i="1"/>
  <c r="G811" i="1"/>
  <c r="H811" i="1"/>
  <c r="G812" i="1"/>
  <c r="H812" i="1"/>
  <c r="G813" i="1"/>
  <c r="H813" i="1"/>
  <c r="G814" i="1"/>
  <c r="H814" i="1"/>
  <c r="G815" i="1"/>
  <c r="H815" i="1"/>
  <c r="G816" i="1"/>
  <c r="H816" i="1"/>
  <c r="G817" i="1"/>
  <c r="H817" i="1"/>
  <c r="G818" i="1"/>
  <c r="H818" i="1"/>
  <c r="G819" i="1"/>
  <c r="H819" i="1"/>
  <c r="G820" i="1"/>
  <c r="H820" i="1"/>
  <c r="G821" i="1"/>
  <c r="H821" i="1"/>
  <c r="G822" i="1"/>
  <c r="H822" i="1"/>
  <c r="G823" i="1"/>
  <c r="H823" i="1"/>
  <c r="G824" i="1"/>
  <c r="H824" i="1"/>
  <c r="G825" i="1"/>
  <c r="H825" i="1"/>
  <c r="G826" i="1"/>
  <c r="H826" i="1"/>
  <c r="G827" i="1"/>
  <c r="H827" i="1"/>
  <c r="G828" i="1"/>
  <c r="H828" i="1"/>
  <c r="G829" i="1"/>
  <c r="H829" i="1"/>
  <c r="G830" i="1"/>
  <c r="H830" i="1"/>
  <c r="G831" i="1"/>
  <c r="H831" i="1"/>
  <c r="G832" i="1"/>
  <c r="H832" i="1"/>
  <c r="G833" i="1"/>
  <c r="H833" i="1"/>
  <c r="G834" i="1"/>
  <c r="H834" i="1"/>
  <c r="G835" i="1"/>
  <c r="H835" i="1"/>
  <c r="G836" i="1"/>
  <c r="H836" i="1"/>
  <c r="G837" i="1"/>
  <c r="H837" i="1"/>
  <c r="G838" i="1"/>
  <c r="H838" i="1"/>
  <c r="G839" i="1"/>
  <c r="H839" i="1"/>
  <c r="G840" i="1"/>
  <c r="H840" i="1"/>
  <c r="G841" i="1"/>
  <c r="H841" i="1"/>
  <c r="G842" i="1"/>
  <c r="H842" i="1"/>
  <c r="G843" i="1"/>
  <c r="H843" i="1"/>
  <c r="G844" i="1"/>
  <c r="H844" i="1"/>
  <c r="G845" i="1"/>
  <c r="H845" i="1"/>
  <c r="G846" i="1"/>
  <c r="H846" i="1"/>
  <c r="G847" i="1"/>
  <c r="H847" i="1"/>
  <c r="G848" i="1"/>
  <c r="H848" i="1"/>
  <c r="G849" i="1"/>
  <c r="H849" i="1"/>
  <c r="G850" i="1"/>
  <c r="H850" i="1"/>
  <c r="G851" i="1"/>
  <c r="H851" i="1"/>
  <c r="G852" i="1"/>
  <c r="H852" i="1"/>
  <c r="G853" i="1"/>
  <c r="H853" i="1"/>
  <c r="G854" i="1"/>
  <c r="H854" i="1"/>
  <c r="G855" i="1"/>
  <c r="H855" i="1"/>
  <c r="G856" i="1"/>
  <c r="H856" i="1"/>
  <c r="G857" i="1"/>
  <c r="H857" i="1"/>
  <c r="G858" i="1"/>
  <c r="H858" i="1"/>
  <c r="G859" i="1"/>
  <c r="H859" i="1"/>
  <c r="G860" i="1"/>
  <c r="H860" i="1"/>
  <c r="G861" i="1"/>
  <c r="H861" i="1"/>
  <c r="G862" i="1"/>
  <c r="H862" i="1"/>
  <c r="G863" i="1"/>
  <c r="H863" i="1"/>
  <c r="G864" i="1"/>
  <c r="H864" i="1"/>
  <c r="G865" i="1"/>
  <c r="H865" i="1"/>
  <c r="G866" i="1"/>
  <c r="H866" i="1"/>
  <c r="G867" i="1"/>
  <c r="H867" i="1"/>
  <c r="G868" i="1"/>
  <c r="H868" i="1"/>
  <c r="G869" i="1"/>
  <c r="H869" i="1"/>
  <c r="G870" i="1"/>
  <c r="H870" i="1"/>
  <c r="G871" i="1"/>
  <c r="H871" i="1"/>
  <c r="G872" i="1"/>
  <c r="H872" i="1"/>
  <c r="G873" i="1"/>
  <c r="H873" i="1"/>
  <c r="G874" i="1"/>
  <c r="H874" i="1"/>
  <c r="G875" i="1"/>
  <c r="H875" i="1"/>
  <c r="G876" i="1"/>
  <c r="H876" i="1"/>
  <c r="G877" i="1"/>
  <c r="H877" i="1"/>
  <c r="G878" i="1"/>
  <c r="H878" i="1"/>
  <c r="G879" i="1"/>
  <c r="H879" i="1"/>
  <c r="G880" i="1"/>
  <c r="H880" i="1"/>
  <c r="G881" i="1"/>
  <c r="H881" i="1"/>
  <c r="G882" i="1"/>
  <c r="H882" i="1"/>
  <c r="G883" i="1"/>
  <c r="H883" i="1"/>
  <c r="G884" i="1"/>
  <c r="H884" i="1"/>
  <c r="G885" i="1"/>
  <c r="H885" i="1"/>
  <c r="G886" i="1"/>
  <c r="H886" i="1"/>
  <c r="G887" i="1"/>
  <c r="H887" i="1"/>
  <c r="G888" i="1"/>
  <c r="H888" i="1"/>
  <c r="G889" i="1"/>
  <c r="H889" i="1"/>
  <c r="G890" i="1"/>
  <c r="H890" i="1"/>
  <c r="G891" i="1"/>
  <c r="H891" i="1"/>
  <c r="G892" i="1"/>
  <c r="H892" i="1"/>
  <c r="G893" i="1"/>
  <c r="H893" i="1"/>
  <c r="G894" i="1"/>
  <c r="H894" i="1"/>
  <c r="G895" i="1"/>
  <c r="H895" i="1"/>
  <c r="G896" i="1"/>
  <c r="H896" i="1"/>
  <c r="G897" i="1"/>
  <c r="H897" i="1"/>
  <c r="G898" i="1"/>
  <c r="H898" i="1"/>
  <c r="G899" i="1"/>
  <c r="H899" i="1"/>
  <c r="G900" i="1"/>
  <c r="H900" i="1"/>
  <c r="G901" i="1"/>
  <c r="H901" i="1"/>
  <c r="G902" i="1"/>
  <c r="H902" i="1"/>
  <c r="G903" i="1"/>
  <c r="H903" i="1"/>
  <c r="G904" i="1"/>
  <c r="H904" i="1"/>
  <c r="G905" i="1"/>
  <c r="H905" i="1"/>
  <c r="G906" i="1"/>
  <c r="H906" i="1"/>
  <c r="G907" i="1"/>
  <c r="H907" i="1"/>
  <c r="G908" i="1"/>
  <c r="H908" i="1"/>
  <c r="G909" i="1"/>
  <c r="H909" i="1"/>
  <c r="G910" i="1"/>
  <c r="H910" i="1"/>
  <c r="G911" i="1"/>
  <c r="H911" i="1"/>
  <c r="G912" i="1"/>
  <c r="H912" i="1"/>
  <c r="G913" i="1"/>
  <c r="H913" i="1"/>
  <c r="G914" i="1"/>
  <c r="H914" i="1"/>
  <c r="G915" i="1"/>
  <c r="H915" i="1"/>
  <c r="G916" i="1"/>
  <c r="H916" i="1"/>
  <c r="G917" i="1"/>
  <c r="H917" i="1"/>
  <c r="G918" i="1"/>
  <c r="H918" i="1"/>
  <c r="G919" i="1"/>
  <c r="H919" i="1"/>
  <c r="G920" i="1"/>
  <c r="H920" i="1"/>
  <c r="G921" i="1"/>
  <c r="H921" i="1"/>
  <c r="G922" i="1"/>
  <c r="H922" i="1"/>
  <c r="G923" i="1"/>
  <c r="H923" i="1"/>
  <c r="G924" i="1"/>
  <c r="H924" i="1"/>
  <c r="G925" i="1"/>
  <c r="H925" i="1"/>
  <c r="G926" i="1"/>
  <c r="H926" i="1"/>
  <c r="G927" i="1"/>
  <c r="H927" i="1"/>
  <c r="G928" i="1"/>
  <c r="H928" i="1"/>
  <c r="G929" i="1"/>
  <c r="H929" i="1"/>
  <c r="G930" i="1"/>
  <c r="H930" i="1"/>
  <c r="G931" i="1"/>
  <c r="H931" i="1"/>
  <c r="G932" i="1"/>
  <c r="H932" i="1"/>
  <c r="G933" i="1"/>
  <c r="H933" i="1"/>
  <c r="G934" i="1"/>
  <c r="H934" i="1"/>
  <c r="G935" i="1"/>
  <c r="H935" i="1"/>
  <c r="G936" i="1"/>
  <c r="H936" i="1"/>
  <c r="G937" i="1"/>
  <c r="H937" i="1"/>
  <c r="G938" i="1"/>
  <c r="H938" i="1"/>
  <c r="G939" i="1"/>
  <c r="H939" i="1"/>
  <c r="G940" i="1"/>
  <c r="H940" i="1"/>
  <c r="G941" i="1"/>
  <c r="H941" i="1"/>
  <c r="G942" i="1"/>
  <c r="H942" i="1"/>
  <c r="G943" i="1"/>
  <c r="H943" i="1"/>
  <c r="G944" i="1"/>
  <c r="H944" i="1"/>
  <c r="G945" i="1"/>
  <c r="H945" i="1"/>
  <c r="G946" i="1"/>
  <c r="H946" i="1"/>
  <c r="G947" i="1"/>
  <c r="H947" i="1"/>
  <c r="G948" i="1"/>
  <c r="H948" i="1"/>
  <c r="G949" i="1"/>
  <c r="H949" i="1"/>
  <c r="G950" i="1"/>
  <c r="H950" i="1"/>
  <c r="G951" i="1"/>
  <c r="H951" i="1"/>
  <c r="G952" i="1"/>
  <c r="H952" i="1"/>
  <c r="G953" i="1"/>
  <c r="H953" i="1"/>
  <c r="G954" i="1"/>
  <c r="H954" i="1"/>
  <c r="G955" i="1"/>
  <c r="H955" i="1"/>
  <c r="G956" i="1"/>
  <c r="H956" i="1"/>
  <c r="G957" i="1"/>
  <c r="H957" i="1"/>
  <c r="G958" i="1"/>
  <c r="H958" i="1"/>
  <c r="G959" i="1"/>
  <c r="H959" i="1"/>
  <c r="G960" i="1"/>
  <c r="H960" i="1"/>
  <c r="G961" i="1"/>
  <c r="H961" i="1"/>
  <c r="G962" i="1"/>
  <c r="H962" i="1"/>
  <c r="G963" i="1"/>
  <c r="H963" i="1"/>
  <c r="G964" i="1"/>
  <c r="H964" i="1"/>
  <c r="G965" i="1"/>
  <c r="H965" i="1"/>
  <c r="G966" i="1"/>
  <c r="H966" i="1"/>
  <c r="G967" i="1"/>
  <c r="H967" i="1"/>
  <c r="G968" i="1"/>
  <c r="H968" i="1"/>
  <c r="G969" i="1"/>
  <c r="H969" i="1"/>
  <c r="G970" i="1"/>
  <c r="H970" i="1"/>
  <c r="G971" i="1"/>
  <c r="H971" i="1"/>
  <c r="G972" i="1"/>
  <c r="H972" i="1"/>
  <c r="G973" i="1"/>
  <c r="H973" i="1"/>
  <c r="G974" i="1"/>
  <c r="H974" i="1"/>
  <c r="G975" i="1"/>
  <c r="H975" i="1"/>
  <c r="G976" i="1"/>
  <c r="H976" i="1"/>
  <c r="G977" i="1"/>
  <c r="H977" i="1"/>
  <c r="G978" i="1"/>
  <c r="H978" i="1"/>
  <c r="G979" i="1"/>
  <c r="H979" i="1"/>
  <c r="G980" i="1"/>
  <c r="H980" i="1"/>
  <c r="G981" i="1"/>
  <c r="H981" i="1"/>
  <c r="G982" i="1"/>
  <c r="H982" i="1"/>
  <c r="G983" i="1"/>
  <c r="H983" i="1"/>
  <c r="G984" i="1"/>
  <c r="H984" i="1"/>
  <c r="G985" i="1"/>
  <c r="H985" i="1"/>
  <c r="G986" i="1"/>
  <c r="H986" i="1"/>
  <c r="G987" i="1"/>
  <c r="H987" i="1"/>
  <c r="G988" i="1"/>
  <c r="H988" i="1"/>
  <c r="G989" i="1"/>
  <c r="H989" i="1"/>
  <c r="G990" i="1"/>
  <c r="H990" i="1"/>
  <c r="G991" i="1"/>
  <c r="H991" i="1"/>
  <c r="G992" i="1"/>
  <c r="H992" i="1"/>
  <c r="G993" i="1"/>
  <c r="H993" i="1"/>
  <c r="G994" i="1"/>
  <c r="H994" i="1"/>
  <c r="G995" i="1"/>
  <c r="H995" i="1"/>
  <c r="G996" i="1"/>
  <c r="H996" i="1"/>
  <c r="G997" i="1"/>
  <c r="H997" i="1"/>
  <c r="G998" i="1"/>
  <c r="H998" i="1"/>
  <c r="G999" i="1"/>
  <c r="H999" i="1"/>
  <c r="G1000" i="1"/>
  <c r="H1000" i="1"/>
  <c r="G1001" i="1"/>
  <c r="H1001" i="1"/>
  <c r="G1002" i="1"/>
  <c r="H1002" i="1"/>
  <c r="G1003" i="1"/>
  <c r="H1003" i="1"/>
  <c r="G1004" i="1"/>
  <c r="H1004" i="1"/>
  <c r="G1005" i="1"/>
  <c r="H1005" i="1"/>
  <c r="G1006" i="1"/>
  <c r="H1006" i="1"/>
  <c r="G1007" i="1"/>
  <c r="H1007" i="1"/>
  <c r="G1008" i="1"/>
  <c r="H1008" i="1"/>
  <c r="G1009" i="1"/>
  <c r="H1009" i="1"/>
  <c r="G1010" i="1"/>
  <c r="H1010" i="1"/>
  <c r="G1011" i="1"/>
  <c r="H1011" i="1"/>
  <c r="G1012" i="1"/>
  <c r="H1012" i="1"/>
  <c r="G1013" i="1"/>
  <c r="H1013" i="1"/>
  <c r="G1014" i="1"/>
  <c r="H1014" i="1"/>
  <c r="G1015" i="1"/>
  <c r="H1015" i="1"/>
  <c r="G1016" i="1"/>
  <c r="H1016" i="1"/>
  <c r="G1017" i="1"/>
  <c r="H1017" i="1"/>
  <c r="G1018" i="1"/>
  <c r="H1018" i="1"/>
  <c r="G1019" i="1"/>
  <c r="H1019" i="1"/>
  <c r="G1020" i="1"/>
  <c r="H1020" i="1"/>
  <c r="G1021" i="1"/>
  <c r="H1021" i="1"/>
  <c r="G1022" i="1"/>
  <c r="H1022" i="1"/>
  <c r="G1023" i="1"/>
  <c r="H1023" i="1"/>
  <c r="G1024" i="1"/>
  <c r="H1024" i="1"/>
  <c r="G1025" i="1"/>
  <c r="H1025" i="1"/>
  <c r="G1026" i="1"/>
  <c r="H1026" i="1"/>
  <c r="G1027" i="1"/>
  <c r="H1027" i="1"/>
  <c r="G1028" i="1"/>
  <c r="H1028" i="1"/>
  <c r="G1029" i="1"/>
  <c r="H1029" i="1"/>
  <c r="G1030" i="1"/>
  <c r="H1030" i="1"/>
  <c r="G1031" i="1"/>
  <c r="H1031" i="1"/>
  <c r="G1032" i="1"/>
  <c r="H1032" i="1"/>
  <c r="G1033" i="1"/>
  <c r="H1033" i="1"/>
  <c r="G1034" i="1"/>
  <c r="H1034" i="1"/>
  <c r="G1035" i="1"/>
  <c r="H1035" i="1"/>
  <c r="G1036" i="1"/>
  <c r="H1036" i="1"/>
  <c r="G1037" i="1"/>
  <c r="H1037" i="1"/>
  <c r="G1038" i="1"/>
  <c r="H1038" i="1"/>
  <c r="G1039" i="1"/>
  <c r="H1039" i="1"/>
  <c r="G1040" i="1"/>
  <c r="H1040" i="1"/>
  <c r="G1041" i="1"/>
  <c r="H1041" i="1"/>
  <c r="G1042" i="1"/>
  <c r="H1042" i="1"/>
  <c r="G1043" i="1"/>
  <c r="H1043" i="1"/>
  <c r="G1044" i="1"/>
  <c r="H1044" i="1"/>
  <c r="G1045" i="1"/>
  <c r="H1045" i="1"/>
  <c r="G1046" i="1"/>
  <c r="H1046" i="1"/>
  <c r="G1047" i="1"/>
  <c r="H1047" i="1"/>
  <c r="G1048" i="1"/>
  <c r="H1048" i="1"/>
  <c r="G1049" i="1"/>
  <c r="H1049" i="1"/>
  <c r="G1050" i="1"/>
  <c r="H1050" i="1"/>
  <c r="G1051" i="1"/>
  <c r="H1051" i="1"/>
  <c r="G1052" i="1"/>
  <c r="H1052" i="1"/>
  <c r="G1053" i="1"/>
  <c r="H1053" i="1"/>
  <c r="G1054" i="1"/>
  <c r="H1054" i="1"/>
  <c r="G1055" i="1"/>
  <c r="H1055" i="1"/>
  <c r="G1056" i="1"/>
  <c r="H1056" i="1"/>
  <c r="G1057" i="1"/>
  <c r="H1057" i="1"/>
  <c r="G1058" i="1"/>
  <c r="H1058" i="1"/>
  <c r="G1059" i="1"/>
  <c r="H1059" i="1"/>
  <c r="G1060" i="1"/>
  <c r="H1060" i="1"/>
  <c r="G1061" i="1"/>
  <c r="H1061" i="1"/>
  <c r="G1062" i="1"/>
  <c r="H1062" i="1"/>
  <c r="G1063" i="1"/>
  <c r="H1063" i="1"/>
  <c r="G1064" i="1"/>
  <c r="H1064" i="1"/>
  <c r="G1065" i="1"/>
  <c r="H1065" i="1"/>
  <c r="G1066" i="1"/>
  <c r="H1066" i="1"/>
  <c r="G1067" i="1"/>
  <c r="H1067" i="1"/>
  <c r="G1068" i="1"/>
  <c r="H1068" i="1"/>
  <c r="G1069" i="1"/>
  <c r="H1069" i="1"/>
  <c r="G1070" i="1"/>
  <c r="H1070" i="1"/>
  <c r="G1071" i="1"/>
  <c r="H1071" i="1"/>
  <c r="G1072" i="1"/>
  <c r="H1072" i="1"/>
  <c r="G1073" i="1"/>
  <c r="H1073" i="1"/>
  <c r="G1074" i="1"/>
  <c r="H1074" i="1"/>
  <c r="G1075" i="1"/>
  <c r="H1075" i="1"/>
  <c r="G1076" i="1"/>
  <c r="H1076" i="1"/>
  <c r="G1077" i="1"/>
  <c r="H1077" i="1"/>
  <c r="G1078" i="1"/>
  <c r="H1078" i="1"/>
  <c r="G1079" i="1"/>
  <c r="H1079" i="1"/>
  <c r="G1080" i="1"/>
  <c r="H1080" i="1"/>
  <c r="G1081" i="1"/>
  <c r="H1081" i="1"/>
  <c r="G1082" i="1"/>
  <c r="H1082" i="1"/>
  <c r="G1083" i="1"/>
  <c r="H1083" i="1"/>
  <c r="G1084" i="1"/>
  <c r="H1084" i="1"/>
  <c r="G1085" i="1"/>
  <c r="H1085" i="1"/>
  <c r="G1086" i="1"/>
  <c r="H1086" i="1"/>
  <c r="G1087" i="1"/>
  <c r="H1087" i="1"/>
  <c r="G1088" i="1"/>
  <c r="H1088" i="1"/>
  <c r="G1089" i="1"/>
  <c r="H1089" i="1"/>
  <c r="G1090" i="1"/>
  <c r="H1090" i="1"/>
  <c r="G1091" i="1"/>
  <c r="H1091" i="1"/>
  <c r="G1092" i="1"/>
  <c r="H1092" i="1"/>
  <c r="G1093" i="1"/>
  <c r="H1093" i="1"/>
  <c r="G1094" i="1"/>
  <c r="H1094" i="1"/>
  <c r="G1095" i="1"/>
  <c r="H1095" i="1"/>
  <c r="G1096" i="1"/>
  <c r="H1096" i="1"/>
  <c r="G1097" i="1"/>
  <c r="H1097" i="1"/>
  <c r="G1098" i="1"/>
  <c r="H1098" i="1"/>
  <c r="G1099" i="1"/>
  <c r="H1099" i="1"/>
  <c r="G1100" i="1"/>
  <c r="H1100" i="1"/>
  <c r="G1101" i="1"/>
  <c r="H1101" i="1"/>
  <c r="G1102" i="1"/>
  <c r="H1102" i="1"/>
  <c r="G1103" i="1"/>
  <c r="H1103" i="1"/>
  <c r="G1104" i="1"/>
  <c r="H1104" i="1"/>
  <c r="G1105" i="1"/>
  <c r="H1105" i="1"/>
  <c r="G1106" i="1"/>
  <c r="H1106" i="1"/>
  <c r="G1107" i="1"/>
  <c r="H1107" i="1"/>
  <c r="G1108" i="1"/>
  <c r="H1108" i="1"/>
  <c r="G1109" i="1"/>
  <c r="H1109" i="1"/>
  <c r="G1110" i="1"/>
  <c r="H1110" i="1"/>
  <c r="G1111" i="1"/>
  <c r="H1111" i="1"/>
  <c r="G1112" i="1"/>
  <c r="H1112" i="1"/>
  <c r="G1113" i="1"/>
  <c r="H1113" i="1"/>
  <c r="G1114" i="1"/>
  <c r="H1114" i="1"/>
  <c r="G1115" i="1"/>
  <c r="H1115" i="1"/>
  <c r="G1116" i="1"/>
  <c r="H1116" i="1"/>
  <c r="G1117" i="1"/>
  <c r="H1117" i="1"/>
  <c r="G1118" i="1"/>
  <c r="H1118" i="1"/>
  <c r="G1119" i="1"/>
  <c r="H1119" i="1"/>
  <c r="G1120" i="1"/>
  <c r="H1120" i="1"/>
  <c r="G1121" i="1"/>
  <c r="H1121" i="1"/>
  <c r="G1122" i="1"/>
  <c r="H1122" i="1"/>
  <c r="G1123" i="1"/>
  <c r="H1123" i="1"/>
  <c r="G1124" i="1"/>
  <c r="H1124" i="1"/>
  <c r="G1125" i="1"/>
  <c r="H1125" i="1"/>
  <c r="G1126" i="1"/>
  <c r="H1126" i="1"/>
  <c r="G1127" i="1"/>
  <c r="H1127" i="1"/>
  <c r="G1128" i="1"/>
  <c r="H1128" i="1"/>
  <c r="G1129" i="1"/>
  <c r="H1129" i="1"/>
  <c r="G1130" i="1"/>
  <c r="H1130" i="1"/>
  <c r="G1131" i="1"/>
  <c r="H1131" i="1"/>
  <c r="G1132" i="1"/>
  <c r="H1132" i="1"/>
  <c r="G1133" i="1"/>
  <c r="H1133" i="1"/>
  <c r="G1134" i="1"/>
  <c r="H1134" i="1"/>
  <c r="G1135" i="1"/>
  <c r="H1135" i="1"/>
  <c r="G1136" i="1"/>
  <c r="H1136" i="1"/>
  <c r="G1137" i="1"/>
  <c r="H1137" i="1"/>
  <c r="G1138" i="1"/>
  <c r="H1138" i="1"/>
  <c r="G1139" i="1"/>
  <c r="H1139" i="1"/>
  <c r="G1140" i="1"/>
  <c r="H1140" i="1"/>
  <c r="G1141" i="1"/>
  <c r="H1141" i="1"/>
  <c r="G1142" i="1"/>
  <c r="H1142" i="1"/>
  <c r="G1143" i="1"/>
  <c r="H1143" i="1"/>
  <c r="G1144" i="1"/>
  <c r="H1144" i="1"/>
  <c r="G1145" i="1"/>
  <c r="H1145" i="1"/>
  <c r="G1146" i="1"/>
  <c r="H1146" i="1"/>
  <c r="G1147" i="1"/>
  <c r="H1147" i="1"/>
  <c r="G1148" i="1"/>
  <c r="H1148" i="1"/>
  <c r="G1149" i="1"/>
  <c r="H1149" i="1"/>
  <c r="G1150" i="1"/>
  <c r="H1150" i="1"/>
  <c r="G1151" i="1"/>
  <c r="H1151" i="1"/>
  <c r="G1152" i="1"/>
  <c r="H1152" i="1"/>
  <c r="G1153" i="1"/>
  <c r="H1153" i="1"/>
  <c r="G1154" i="1"/>
  <c r="H1154" i="1"/>
  <c r="G1155" i="1"/>
  <c r="H1155" i="1"/>
  <c r="G1156" i="1"/>
  <c r="H1156" i="1"/>
  <c r="G1157" i="1"/>
  <c r="H1157" i="1"/>
  <c r="G1158" i="1"/>
  <c r="H1158" i="1"/>
  <c r="G1159" i="1"/>
  <c r="H1159" i="1"/>
  <c r="G1160" i="1"/>
  <c r="H1160" i="1"/>
  <c r="G1161" i="1"/>
  <c r="H1161" i="1"/>
  <c r="G1162" i="1"/>
  <c r="H1162" i="1"/>
  <c r="G1163" i="1"/>
  <c r="H1163" i="1"/>
  <c r="G1164" i="1"/>
  <c r="H1164" i="1"/>
  <c r="G1165" i="1"/>
  <c r="H1165" i="1"/>
  <c r="G1166" i="1"/>
  <c r="H1166" i="1"/>
  <c r="G1167" i="1"/>
  <c r="H1167" i="1"/>
  <c r="G1168" i="1"/>
  <c r="H1168" i="1"/>
  <c r="G1169" i="1"/>
  <c r="H1169" i="1"/>
  <c r="G1170" i="1"/>
  <c r="H1170" i="1"/>
  <c r="G1171" i="1"/>
  <c r="H1171" i="1"/>
  <c r="G1172" i="1"/>
  <c r="H1172" i="1"/>
  <c r="G1173" i="1"/>
  <c r="H1173" i="1"/>
  <c r="G1174" i="1"/>
  <c r="H1174" i="1"/>
  <c r="G1175" i="1"/>
  <c r="H1175" i="1"/>
  <c r="G1176" i="1"/>
  <c r="H1176" i="1"/>
  <c r="G1177" i="1"/>
  <c r="H1177" i="1"/>
  <c r="G1178" i="1"/>
  <c r="H1178" i="1"/>
  <c r="G1179" i="1"/>
  <c r="H1179" i="1"/>
  <c r="G1180" i="1"/>
  <c r="H1180" i="1"/>
  <c r="G1181" i="1"/>
  <c r="H1181" i="1"/>
  <c r="G1182" i="1"/>
  <c r="H1182" i="1"/>
  <c r="G1183" i="1"/>
  <c r="H1183" i="1"/>
  <c r="G1184" i="1"/>
  <c r="H1184" i="1"/>
  <c r="G1185" i="1"/>
  <c r="H1185" i="1"/>
  <c r="G1186" i="1"/>
  <c r="H1186" i="1"/>
  <c r="G1187" i="1"/>
  <c r="H1187" i="1"/>
  <c r="G1188" i="1"/>
  <c r="H1188" i="1"/>
  <c r="G1189" i="1"/>
  <c r="H1189" i="1"/>
  <c r="G1190" i="1"/>
  <c r="H1190" i="1"/>
  <c r="G1191" i="1"/>
  <c r="H1191" i="1"/>
  <c r="G1192" i="1"/>
  <c r="H1192" i="1"/>
  <c r="G1193" i="1"/>
  <c r="H1193" i="1"/>
  <c r="G1194" i="1"/>
  <c r="H1194" i="1"/>
  <c r="G1195" i="1"/>
  <c r="H1195" i="1"/>
  <c r="G1196" i="1"/>
  <c r="H1196" i="1"/>
  <c r="G1197" i="1"/>
  <c r="H1197" i="1"/>
  <c r="G1198" i="1"/>
  <c r="H1198" i="1"/>
  <c r="G1199" i="1"/>
  <c r="H1199" i="1"/>
  <c r="G1200" i="1"/>
  <c r="H1200" i="1"/>
  <c r="G1201" i="1"/>
  <c r="H1201" i="1"/>
  <c r="G1202" i="1"/>
  <c r="H1202" i="1"/>
  <c r="G1203" i="1"/>
  <c r="H1203" i="1"/>
  <c r="G1204" i="1"/>
  <c r="H1204" i="1"/>
  <c r="G1205" i="1"/>
  <c r="H1205" i="1"/>
  <c r="G1206" i="1"/>
  <c r="H1206" i="1"/>
  <c r="G1207" i="1"/>
  <c r="H1207" i="1"/>
  <c r="G1208" i="1"/>
  <c r="H1208" i="1"/>
  <c r="G1209" i="1"/>
  <c r="H1209" i="1"/>
  <c r="G1210" i="1"/>
  <c r="H1210" i="1"/>
  <c r="G1211" i="1"/>
  <c r="H1211" i="1"/>
  <c r="G1212" i="1"/>
  <c r="H1212" i="1"/>
  <c r="G1213" i="1"/>
  <c r="H1213" i="1"/>
  <c r="G1214" i="1"/>
  <c r="H1214" i="1"/>
  <c r="G1215" i="1"/>
  <c r="H1215" i="1"/>
  <c r="G1216" i="1"/>
  <c r="H1216" i="1"/>
  <c r="G1217" i="1"/>
  <c r="H1217" i="1"/>
  <c r="G1218" i="1"/>
  <c r="H1218" i="1"/>
  <c r="G1219" i="1"/>
  <c r="H1219" i="1"/>
  <c r="G1220" i="1"/>
  <c r="H1220" i="1"/>
  <c r="G1221" i="1"/>
  <c r="H1221" i="1"/>
  <c r="G1222" i="1"/>
  <c r="H1222" i="1"/>
  <c r="G1223" i="1"/>
  <c r="H1223" i="1"/>
  <c r="G1224" i="1"/>
  <c r="H1224" i="1"/>
  <c r="G1225" i="1"/>
  <c r="H1225" i="1"/>
  <c r="G1226" i="1"/>
  <c r="H1226" i="1"/>
  <c r="G1227" i="1"/>
  <c r="H1227" i="1"/>
  <c r="G1228" i="1"/>
  <c r="H1228" i="1"/>
  <c r="G1229" i="1"/>
  <c r="H1229" i="1"/>
  <c r="G1230" i="1"/>
  <c r="H1230" i="1"/>
  <c r="G1231" i="1"/>
  <c r="H1231" i="1"/>
  <c r="G1232" i="1"/>
  <c r="H1232" i="1"/>
  <c r="G1233" i="1"/>
  <c r="H1233" i="1"/>
  <c r="G1234" i="1"/>
  <c r="H1234" i="1"/>
  <c r="G1235" i="1"/>
  <c r="H1235" i="1"/>
  <c r="G1236" i="1"/>
  <c r="H1236" i="1"/>
  <c r="G1237" i="1"/>
  <c r="H1237" i="1"/>
  <c r="G1238" i="1"/>
  <c r="H1238" i="1"/>
  <c r="G1239" i="1"/>
  <c r="H1239" i="1"/>
  <c r="G1240" i="1"/>
  <c r="H1240" i="1"/>
  <c r="G1241" i="1"/>
  <c r="H1241" i="1"/>
  <c r="G1242" i="1"/>
  <c r="H1242" i="1"/>
  <c r="G1243" i="1"/>
  <c r="H1243" i="1"/>
  <c r="G1244" i="1"/>
  <c r="H1244" i="1"/>
  <c r="G1245" i="1"/>
  <c r="H1245" i="1"/>
  <c r="G1246" i="1"/>
  <c r="H1246" i="1"/>
  <c r="G1247" i="1"/>
  <c r="H1247" i="1"/>
  <c r="G1248" i="1"/>
  <c r="H1248" i="1"/>
  <c r="G1249" i="1"/>
  <c r="H1249" i="1"/>
  <c r="G1250" i="1"/>
  <c r="H1250" i="1"/>
  <c r="G1251" i="1"/>
  <c r="H1251" i="1"/>
  <c r="G1252" i="1"/>
  <c r="H1252" i="1"/>
  <c r="G1253" i="1"/>
  <c r="H1253" i="1"/>
  <c r="G1254" i="1"/>
  <c r="H1254" i="1"/>
  <c r="G1255" i="1"/>
  <c r="H1255" i="1"/>
  <c r="G1256" i="1"/>
  <c r="H1256" i="1"/>
  <c r="G1257" i="1"/>
  <c r="H1257" i="1"/>
  <c r="G1258" i="1"/>
  <c r="H1258" i="1"/>
  <c r="G1259" i="1"/>
  <c r="H1259" i="1"/>
  <c r="G1260" i="1"/>
  <c r="H1260" i="1"/>
  <c r="G1261" i="1"/>
  <c r="H1261" i="1"/>
  <c r="G1262" i="1"/>
  <c r="H1262" i="1"/>
  <c r="G1263" i="1"/>
  <c r="H1263" i="1"/>
  <c r="G1264" i="1"/>
  <c r="H1264" i="1"/>
  <c r="G1265" i="1"/>
  <c r="H1265" i="1"/>
  <c r="G1266" i="1"/>
  <c r="H1266" i="1"/>
  <c r="G1267" i="1"/>
  <c r="H1267" i="1"/>
  <c r="G1268" i="1"/>
  <c r="H1268" i="1"/>
  <c r="G1269" i="1"/>
  <c r="H1269" i="1"/>
  <c r="G1270" i="1"/>
  <c r="H1270" i="1"/>
  <c r="G1271" i="1"/>
  <c r="H1271" i="1"/>
  <c r="G1272" i="1"/>
  <c r="H1272" i="1"/>
  <c r="G1273" i="1"/>
  <c r="H1273" i="1"/>
  <c r="G1274" i="1"/>
  <c r="H1274" i="1"/>
  <c r="G1275" i="1"/>
  <c r="H1275" i="1"/>
  <c r="G1276" i="1"/>
  <c r="H1276" i="1"/>
  <c r="G1277" i="1"/>
  <c r="H1277" i="1"/>
  <c r="G1278" i="1"/>
  <c r="H1278" i="1"/>
  <c r="G1279" i="1"/>
  <c r="H1279" i="1"/>
  <c r="G1280" i="1"/>
  <c r="H1280" i="1"/>
  <c r="G1281" i="1"/>
  <c r="H1281" i="1"/>
  <c r="G1282" i="1"/>
  <c r="H1282" i="1"/>
  <c r="G1283" i="1"/>
  <c r="H1283" i="1"/>
  <c r="G1284" i="1"/>
  <c r="H1284" i="1"/>
  <c r="G1285" i="1"/>
  <c r="H1285" i="1"/>
  <c r="G1286" i="1"/>
  <c r="H1286" i="1"/>
  <c r="G1287" i="1"/>
  <c r="H1287" i="1"/>
  <c r="G1288" i="1"/>
  <c r="H1288" i="1"/>
  <c r="G1289" i="1"/>
  <c r="H1289" i="1"/>
  <c r="G1290" i="1"/>
  <c r="H1290" i="1"/>
  <c r="G1291" i="1"/>
  <c r="H1291" i="1"/>
  <c r="G1292" i="1"/>
  <c r="H1292" i="1"/>
  <c r="G1293" i="1"/>
  <c r="H1293" i="1"/>
  <c r="G1294" i="1"/>
  <c r="H1294" i="1"/>
  <c r="G1295" i="1"/>
  <c r="H1295" i="1"/>
  <c r="G1296" i="1"/>
  <c r="H1296" i="1"/>
  <c r="G1297" i="1"/>
  <c r="H1297" i="1"/>
  <c r="G1298" i="1"/>
  <c r="H1298" i="1"/>
  <c r="G1299" i="1"/>
  <c r="H1299" i="1"/>
  <c r="G1300" i="1"/>
  <c r="H1300" i="1"/>
  <c r="G1301" i="1"/>
  <c r="H1301" i="1"/>
  <c r="G1302" i="1"/>
  <c r="H1302" i="1"/>
  <c r="G1303" i="1"/>
  <c r="H1303" i="1"/>
  <c r="G1304" i="1"/>
  <c r="H1304" i="1"/>
  <c r="G1305" i="1"/>
  <c r="H1305" i="1"/>
  <c r="G1306" i="1"/>
  <c r="H1306" i="1"/>
  <c r="G1307" i="1"/>
  <c r="H1307" i="1"/>
  <c r="G1308" i="1"/>
  <c r="H1308" i="1"/>
  <c r="G1309" i="1"/>
  <c r="H1309" i="1"/>
  <c r="G1310" i="1"/>
  <c r="H1310" i="1"/>
  <c r="G1311" i="1"/>
  <c r="H1311" i="1"/>
  <c r="G1312" i="1"/>
  <c r="H1312" i="1"/>
  <c r="G1313" i="1"/>
  <c r="H1313" i="1"/>
  <c r="G1314" i="1"/>
  <c r="H1314" i="1"/>
  <c r="G1315" i="1"/>
  <c r="H1315" i="1"/>
  <c r="G1316" i="1"/>
  <c r="H1316" i="1"/>
  <c r="G1317" i="1"/>
  <c r="H1317" i="1"/>
  <c r="G1318" i="1"/>
  <c r="H1318" i="1"/>
  <c r="G1319" i="1"/>
  <c r="H1319" i="1"/>
  <c r="G1320" i="1"/>
  <c r="H1320" i="1"/>
  <c r="G1321" i="1"/>
  <c r="H1321" i="1"/>
  <c r="G1322" i="1"/>
  <c r="H1322" i="1"/>
  <c r="G1323" i="1"/>
  <c r="H1323" i="1"/>
  <c r="G1324" i="1"/>
  <c r="H1324" i="1"/>
  <c r="G1325" i="1"/>
  <c r="H1325" i="1"/>
  <c r="G1326" i="1"/>
  <c r="H1326" i="1"/>
  <c r="G1327" i="1"/>
  <c r="H1327" i="1"/>
  <c r="G1328" i="1"/>
  <c r="H1328" i="1"/>
  <c r="G1329" i="1"/>
  <c r="H1329" i="1"/>
  <c r="G1330" i="1"/>
  <c r="H1330" i="1"/>
  <c r="G1331" i="1"/>
  <c r="H1331" i="1"/>
  <c r="G1332" i="1"/>
  <c r="H1332" i="1"/>
  <c r="G1333" i="1"/>
  <c r="H1333" i="1"/>
  <c r="G1334" i="1"/>
  <c r="H1334" i="1"/>
  <c r="G1335" i="1"/>
  <c r="H1335" i="1"/>
  <c r="G1336" i="1"/>
  <c r="H1336" i="1"/>
  <c r="G1337" i="1"/>
  <c r="H1337" i="1"/>
  <c r="G1338" i="1"/>
  <c r="H1338" i="1"/>
  <c r="G1339" i="1"/>
  <c r="H1339" i="1"/>
  <c r="G1340" i="1"/>
  <c r="H1340" i="1"/>
  <c r="G1341" i="1"/>
  <c r="H1341" i="1"/>
  <c r="G1342" i="1"/>
  <c r="H1342" i="1"/>
  <c r="G1343" i="1"/>
  <c r="H1343" i="1"/>
  <c r="G1344" i="1"/>
  <c r="H1344" i="1"/>
  <c r="G1345" i="1"/>
  <c r="H1345" i="1"/>
  <c r="G1346" i="1"/>
  <c r="H1346" i="1"/>
  <c r="G1347" i="1"/>
  <c r="H1347" i="1"/>
  <c r="G1348" i="1"/>
  <c r="H1348" i="1"/>
  <c r="G1349" i="1"/>
  <c r="H1349" i="1"/>
  <c r="G1350" i="1"/>
  <c r="H1350" i="1"/>
  <c r="G1351" i="1"/>
  <c r="H1351" i="1"/>
  <c r="G1352" i="1"/>
  <c r="H1352" i="1"/>
  <c r="G1353" i="1"/>
  <c r="H1353" i="1"/>
  <c r="G1354" i="1"/>
  <c r="H1354" i="1"/>
  <c r="G1355" i="1"/>
  <c r="H1355" i="1"/>
  <c r="G1356" i="1"/>
  <c r="H1356" i="1"/>
  <c r="G1357" i="1"/>
  <c r="H1357" i="1"/>
  <c r="G1358" i="1"/>
  <c r="H1358" i="1"/>
  <c r="G1359" i="1"/>
  <c r="H1359" i="1"/>
  <c r="G1360" i="1"/>
  <c r="H1360" i="1"/>
  <c r="G1361" i="1"/>
  <c r="H1361" i="1"/>
  <c r="G1362" i="1"/>
  <c r="H1362" i="1"/>
  <c r="G1363" i="1"/>
  <c r="H1363" i="1"/>
  <c r="G1364" i="1"/>
  <c r="H1364" i="1"/>
  <c r="G1365" i="1"/>
  <c r="H1365" i="1"/>
  <c r="G1366" i="1"/>
  <c r="H1366" i="1"/>
  <c r="G1367" i="1"/>
  <c r="H1367" i="1"/>
  <c r="G1368" i="1"/>
  <c r="H1368" i="1"/>
  <c r="G1369" i="1"/>
  <c r="H1369" i="1"/>
  <c r="G1370" i="1"/>
  <c r="H1370" i="1"/>
  <c r="G1371" i="1"/>
  <c r="H1371" i="1"/>
  <c r="G1372" i="1"/>
  <c r="H1372" i="1"/>
  <c r="G1373" i="1"/>
  <c r="H1373" i="1"/>
  <c r="G1374" i="1"/>
  <c r="H1374" i="1"/>
  <c r="G1375" i="1"/>
  <c r="H1375" i="1"/>
  <c r="G1376" i="1"/>
  <c r="H1376" i="1"/>
  <c r="G1377" i="1"/>
  <c r="H1377" i="1"/>
  <c r="G1378" i="1"/>
  <c r="H1378" i="1"/>
  <c r="G1379" i="1"/>
  <c r="H1379" i="1"/>
  <c r="G1380" i="1"/>
  <c r="H1380" i="1"/>
  <c r="G1381" i="1"/>
  <c r="H1381" i="1"/>
  <c r="G1382" i="1"/>
  <c r="H1382" i="1"/>
  <c r="G1383" i="1"/>
  <c r="H1383" i="1"/>
  <c r="G1384" i="1"/>
  <c r="H1384" i="1"/>
  <c r="G1385" i="1"/>
  <c r="H1385" i="1"/>
  <c r="G1386" i="1"/>
  <c r="H1386" i="1"/>
  <c r="G1387" i="1"/>
  <c r="H1387" i="1"/>
  <c r="G1388" i="1"/>
  <c r="H1388" i="1"/>
  <c r="G1389" i="1"/>
  <c r="H1389" i="1"/>
  <c r="G1390" i="1"/>
  <c r="H1390" i="1"/>
  <c r="G1391" i="1"/>
  <c r="H1391" i="1"/>
  <c r="G1392" i="1"/>
  <c r="H1392" i="1"/>
  <c r="G1393" i="1"/>
  <c r="H1393" i="1"/>
  <c r="G1394" i="1"/>
  <c r="H1394" i="1"/>
  <c r="G1395" i="1"/>
  <c r="H1395" i="1"/>
  <c r="G1396" i="1"/>
  <c r="H1396" i="1"/>
  <c r="G1397" i="1"/>
  <c r="H1397" i="1"/>
  <c r="G1398" i="1"/>
  <c r="H1398" i="1"/>
  <c r="G1399" i="1"/>
  <c r="H1399" i="1"/>
  <c r="G1400" i="1"/>
  <c r="H1400" i="1"/>
  <c r="G1401" i="1"/>
  <c r="H1401" i="1"/>
  <c r="G1402" i="1"/>
  <c r="H1402" i="1"/>
  <c r="G1403" i="1"/>
  <c r="H1403" i="1"/>
  <c r="G1404" i="1"/>
  <c r="H1404" i="1"/>
  <c r="G1405" i="1"/>
  <c r="H1405" i="1"/>
  <c r="G1406" i="1"/>
  <c r="H1406" i="1"/>
  <c r="G1407" i="1"/>
  <c r="H1407" i="1"/>
  <c r="G1408" i="1"/>
  <c r="H1408" i="1"/>
  <c r="G1409" i="1"/>
  <c r="H1409" i="1"/>
  <c r="G1410" i="1"/>
  <c r="H1410" i="1"/>
  <c r="G1411" i="1"/>
  <c r="H1411" i="1"/>
  <c r="G1412" i="1"/>
  <c r="H1412" i="1"/>
  <c r="G1413" i="1"/>
  <c r="H1413" i="1"/>
  <c r="G1414" i="1"/>
  <c r="H1414" i="1"/>
  <c r="G1415" i="1"/>
  <c r="H1415" i="1"/>
  <c r="G1416" i="1"/>
  <c r="H1416" i="1"/>
  <c r="G1417" i="1"/>
  <c r="H1417" i="1"/>
  <c r="G1418" i="1"/>
  <c r="H1418" i="1"/>
  <c r="G1419" i="1"/>
  <c r="H1419" i="1"/>
  <c r="G1420" i="1"/>
  <c r="H1420" i="1"/>
  <c r="G1421" i="1"/>
  <c r="H1421" i="1"/>
  <c r="G1422" i="1"/>
  <c r="H1422" i="1"/>
  <c r="G1423" i="1"/>
  <c r="H1423" i="1"/>
  <c r="G1424" i="1"/>
  <c r="H1424" i="1"/>
  <c r="G1425" i="1"/>
  <c r="H1425" i="1"/>
  <c r="G1426" i="1"/>
  <c r="H1426" i="1"/>
  <c r="G1427" i="1"/>
  <c r="H1427" i="1"/>
  <c r="G1428" i="1"/>
  <c r="H1428" i="1"/>
  <c r="G1429" i="1"/>
  <c r="H1429" i="1"/>
  <c r="G1430" i="1"/>
  <c r="H1430" i="1"/>
  <c r="G1431" i="1"/>
  <c r="H1431" i="1"/>
  <c r="G1432" i="1"/>
  <c r="H1432" i="1"/>
  <c r="G1433" i="1"/>
  <c r="H1433" i="1"/>
  <c r="G1434" i="1"/>
  <c r="H1434" i="1"/>
  <c r="G1435" i="1"/>
  <c r="H1435" i="1"/>
  <c r="G1436" i="1"/>
  <c r="H1436" i="1"/>
  <c r="G1437" i="1"/>
  <c r="H1437" i="1"/>
  <c r="G1438" i="1"/>
  <c r="H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H1453" i="1"/>
  <c r="G1454" i="1"/>
  <c r="H1454" i="1"/>
  <c r="G1455" i="1"/>
  <c r="H1455" i="1"/>
  <c r="G1456" i="1"/>
  <c r="H1456" i="1"/>
  <c r="G1457" i="1"/>
  <c r="H1457" i="1"/>
  <c r="G1458" i="1"/>
  <c r="H1458" i="1"/>
  <c r="G1459" i="1"/>
  <c r="H1459" i="1"/>
  <c r="G1460" i="1"/>
  <c r="H1460" i="1"/>
  <c r="G1461" i="1"/>
  <c r="H1461" i="1"/>
  <c r="G1462" i="1"/>
  <c r="H1462" i="1"/>
  <c r="G1463" i="1"/>
  <c r="H1463" i="1"/>
  <c r="G1464" i="1"/>
  <c r="H1464" i="1"/>
  <c r="G1465" i="1"/>
  <c r="H1465" i="1"/>
  <c r="G1466" i="1"/>
  <c r="H1466" i="1"/>
  <c r="G1467" i="1"/>
  <c r="H1467" i="1"/>
  <c r="G1468" i="1"/>
  <c r="H1468" i="1"/>
  <c r="G1469" i="1"/>
  <c r="H1469" i="1"/>
  <c r="G1470" i="1"/>
  <c r="H1470" i="1"/>
  <c r="G1471" i="1"/>
  <c r="H1471" i="1"/>
  <c r="G1472" i="1"/>
  <c r="H1472" i="1"/>
  <c r="G1473" i="1"/>
  <c r="H1473" i="1"/>
  <c r="G1474" i="1"/>
  <c r="H1474" i="1"/>
  <c r="G1475" i="1"/>
  <c r="H1475" i="1"/>
  <c r="G1476" i="1"/>
  <c r="H1476" i="1"/>
  <c r="G1477" i="1"/>
  <c r="H1477" i="1"/>
  <c r="G1478" i="1"/>
  <c r="H1478" i="1"/>
  <c r="G1479" i="1"/>
  <c r="H1479" i="1"/>
  <c r="G1480" i="1"/>
  <c r="H1480" i="1"/>
  <c r="G1481" i="1"/>
  <c r="H1481" i="1"/>
  <c r="G1482" i="1"/>
  <c r="H1482" i="1"/>
  <c r="G1483" i="1"/>
  <c r="H1483" i="1"/>
  <c r="G1484" i="1"/>
  <c r="H1484" i="1"/>
  <c r="G1485" i="1"/>
  <c r="H1485" i="1"/>
  <c r="G1486" i="1"/>
  <c r="H1486" i="1"/>
  <c r="G1487" i="1"/>
  <c r="H1487" i="1"/>
  <c r="G1488" i="1"/>
  <c r="H1488" i="1"/>
  <c r="G1489" i="1"/>
  <c r="H1489" i="1"/>
  <c r="G1490" i="1"/>
  <c r="H1490" i="1"/>
  <c r="G1491" i="1"/>
  <c r="H1491" i="1"/>
  <c r="G1492" i="1"/>
  <c r="H1492" i="1"/>
  <c r="G1493" i="1"/>
  <c r="H1493" i="1"/>
  <c r="G1494" i="1"/>
  <c r="H1494" i="1"/>
  <c r="G1495" i="1"/>
  <c r="H1495" i="1"/>
  <c r="G1496" i="1"/>
  <c r="H1496" i="1"/>
  <c r="G1497" i="1"/>
  <c r="H1497" i="1"/>
  <c r="G1498" i="1"/>
  <c r="H1498" i="1"/>
  <c r="G1499" i="1"/>
  <c r="H1499" i="1"/>
  <c r="G1500" i="1"/>
  <c r="H1500" i="1"/>
  <c r="G1501" i="1"/>
  <c r="H1501" i="1"/>
  <c r="G1502" i="1"/>
  <c r="H1502" i="1"/>
  <c r="G1503" i="1"/>
  <c r="H1503" i="1"/>
  <c r="G1504" i="1"/>
  <c r="H1504" i="1"/>
  <c r="G1505" i="1"/>
  <c r="H1505" i="1"/>
  <c r="G1506" i="1"/>
  <c r="H1506" i="1"/>
  <c r="G1507" i="1"/>
  <c r="H1507" i="1"/>
  <c r="G1508" i="1"/>
  <c r="H1508" i="1"/>
  <c r="G1509" i="1"/>
  <c r="H1509" i="1"/>
  <c r="G1510" i="1"/>
  <c r="H1510" i="1"/>
  <c r="G1511" i="1"/>
  <c r="H1511" i="1"/>
  <c r="G1512" i="1"/>
  <c r="H1512" i="1"/>
  <c r="G1513" i="1"/>
  <c r="H1513" i="1"/>
  <c r="G1514" i="1"/>
  <c r="H1514" i="1"/>
  <c r="G1515" i="1"/>
  <c r="H1515" i="1"/>
  <c r="G1516" i="1"/>
  <c r="H1516" i="1"/>
  <c r="G1517" i="1"/>
  <c r="H1517" i="1"/>
  <c r="G1518" i="1"/>
  <c r="H1518" i="1"/>
  <c r="G1519" i="1"/>
  <c r="H1519" i="1"/>
  <c r="G1520" i="1"/>
  <c r="H1520" i="1"/>
  <c r="G1521" i="1"/>
  <c r="H1521" i="1"/>
  <c r="G1522" i="1"/>
  <c r="H1522" i="1"/>
  <c r="G1523" i="1"/>
  <c r="H1523" i="1"/>
  <c r="G1524" i="1"/>
  <c r="H1524" i="1"/>
  <c r="G1525" i="1"/>
  <c r="H1525" i="1"/>
  <c r="G1526" i="1"/>
  <c r="H1526" i="1"/>
  <c r="G1527" i="1"/>
  <c r="H1527" i="1"/>
  <c r="G1528" i="1"/>
  <c r="H1528" i="1"/>
  <c r="G1529" i="1"/>
  <c r="H1529" i="1"/>
  <c r="G1530" i="1"/>
  <c r="H1530" i="1"/>
  <c r="G1531" i="1"/>
  <c r="H1531" i="1"/>
  <c r="G1532" i="1"/>
  <c r="H1532" i="1"/>
  <c r="G1533" i="1"/>
  <c r="H1533" i="1"/>
  <c r="G1534" i="1"/>
  <c r="H1534" i="1"/>
  <c r="G1535" i="1"/>
  <c r="H1535" i="1"/>
  <c r="G1536" i="1"/>
  <c r="H1536" i="1"/>
  <c r="G1537" i="1"/>
  <c r="H1537" i="1"/>
  <c r="G1538" i="1"/>
  <c r="H1538" i="1"/>
  <c r="G1539" i="1"/>
  <c r="H1539" i="1"/>
  <c r="G1540" i="1"/>
  <c r="H1540" i="1"/>
  <c r="G1541" i="1"/>
  <c r="H1541" i="1"/>
  <c r="G1542" i="1"/>
  <c r="H1542" i="1"/>
  <c r="G1543" i="1"/>
  <c r="H1543" i="1"/>
  <c r="G1544" i="1"/>
  <c r="H1544" i="1"/>
  <c r="G1545" i="1"/>
  <c r="H1545" i="1"/>
  <c r="G1546" i="1"/>
  <c r="H1546" i="1"/>
  <c r="G1547" i="1"/>
  <c r="H1547" i="1"/>
  <c r="G1548" i="1"/>
  <c r="H1548" i="1"/>
  <c r="G1549" i="1"/>
  <c r="H1549" i="1"/>
  <c r="G1550" i="1"/>
  <c r="H1550" i="1"/>
  <c r="G1551" i="1"/>
  <c r="H1551" i="1"/>
  <c r="G1552" i="1"/>
  <c r="H1552" i="1"/>
  <c r="G1553" i="1"/>
  <c r="H1553" i="1"/>
  <c r="G1554" i="1"/>
  <c r="H1554" i="1"/>
  <c r="G1555" i="1"/>
  <c r="H1555" i="1"/>
  <c r="G1556" i="1"/>
  <c r="H1556" i="1"/>
  <c r="G1557" i="1"/>
  <c r="H1557" i="1"/>
  <c r="G1558" i="1"/>
  <c r="H1558" i="1"/>
  <c r="G1559" i="1"/>
  <c r="H1559" i="1"/>
  <c r="G1560" i="1"/>
  <c r="H1560" i="1"/>
  <c r="G1561" i="1"/>
  <c r="H1561" i="1"/>
  <c r="G1562" i="1"/>
  <c r="H1562" i="1"/>
  <c r="G1563" i="1"/>
  <c r="H1563" i="1"/>
  <c r="G1564" i="1"/>
  <c r="H1564" i="1"/>
  <c r="G1565" i="1"/>
  <c r="H1565" i="1"/>
  <c r="G1566" i="1"/>
  <c r="H1566" i="1"/>
  <c r="G1567" i="1"/>
  <c r="H1567" i="1"/>
  <c r="G1568" i="1"/>
  <c r="H1568" i="1"/>
  <c r="G1569" i="1"/>
  <c r="H1569" i="1"/>
  <c r="G1570" i="1"/>
  <c r="H1570" i="1"/>
  <c r="G1571" i="1"/>
  <c r="H1571" i="1"/>
  <c r="G1572" i="1"/>
  <c r="H1572" i="1"/>
  <c r="G1573" i="1"/>
  <c r="H1573" i="1"/>
  <c r="G1574" i="1"/>
  <c r="H1574" i="1"/>
  <c r="G1575" i="1"/>
  <c r="H1575" i="1"/>
  <c r="G1576" i="1"/>
  <c r="H1576" i="1"/>
  <c r="G1577" i="1"/>
  <c r="H1577" i="1"/>
  <c r="G1578" i="1"/>
  <c r="H1578" i="1"/>
  <c r="G1579" i="1"/>
  <c r="H1579" i="1"/>
  <c r="G1580" i="1"/>
  <c r="H1580" i="1"/>
  <c r="G1581" i="1"/>
  <c r="H1581" i="1"/>
  <c r="G1582" i="1"/>
  <c r="H1582" i="1"/>
  <c r="G1583" i="1"/>
  <c r="H1583" i="1"/>
  <c r="G1584" i="1"/>
  <c r="H1584" i="1"/>
  <c r="G1585" i="1"/>
  <c r="H1585" i="1"/>
  <c r="G1586" i="1"/>
  <c r="H1586" i="1"/>
  <c r="G1587" i="1"/>
  <c r="H1587" i="1"/>
  <c r="G1588" i="1"/>
  <c r="H1588" i="1"/>
  <c r="G1589" i="1"/>
  <c r="H1589" i="1"/>
  <c r="G1590" i="1"/>
  <c r="H1590" i="1"/>
  <c r="G1591" i="1"/>
  <c r="H1591" i="1"/>
  <c r="G1592" i="1"/>
  <c r="H1592" i="1"/>
  <c r="G1593" i="1"/>
  <c r="H1593" i="1"/>
  <c r="G1594" i="1"/>
  <c r="H1594" i="1"/>
  <c r="G1595" i="1"/>
  <c r="H1595" i="1"/>
  <c r="G1596" i="1"/>
  <c r="H1596" i="1"/>
  <c r="G1597" i="1"/>
  <c r="H1597" i="1"/>
  <c r="G1598" i="1"/>
  <c r="H1598" i="1"/>
  <c r="G1599" i="1"/>
  <c r="H1599" i="1"/>
  <c r="G1600" i="1"/>
  <c r="H1600" i="1"/>
  <c r="G1601" i="1"/>
  <c r="H1601" i="1"/>
  <c r="G1602" i="1"/>
  <c r="H1602" i="1"/>
  <c r="G1603" i="1"/>
  <c r="H1603" i="1"/>
  <c r="G1604" i="1"/>
  <c r="H1604" i="1"/>
  <c r="G1605" i="1"/>
  <c r="H1605" i="1"/>
  <c r="G1606" i="1"/>
  <c r="H1606" i="1"/>
  <c r="G1607" i="1"/>
  <c r="H1607" i="1"/>
  <c r="G1608" i="1"/>
  <c r="H1608" i="1"/>
  <c r="G1609" i="1"/>
  <c r="H1609" i="1"/>
  <c r="G1610" i="1"/>
  <c r="H1610" i="1"/>
  <c r="G1611" i="1"/>
  <c r="H1611" i="1"/>
  <c r="G1612" i="1"/>
  <c r="H1612" i="1"/>
  <c r="G1613" i="1"/>
  <c r="H1613" i="1"/>
  <c r="G1614" i="1"/>
  <c r="H1614" i="1"/>
  <c r="G1615" i="1"/>
  <c r="H1615" i="1"/>
  <c r="G1616" i="1"/>
  <c r="H1616" i="1"/>
  <c r="G1617" i="1"/>
  <c r="H1617" i="1"/>
  <c r="G1618" i="1"/>
  <c r="H1618" i="1"/>
  <c r="G1619" i="1"/>
  <c r="H1619" i="1"/>
  <c r="G1620" i="1"/>
  <c r="H1620" i="1"/>
  <c r="G1621" i="1"/>
  <c r="H1621" i="1"/>
  <c r="G1622" i="1"/>
  <c r="H1622" i="1"/>
  <c r="G1623" i="1"/>
  <c r="H1623" i="1"/>
  <c r="G1624" i="1"/>
  <c r="H1624" i="1"/>
  <c r="G1625" i="1"/>
  <c r="H1625" i="1"/>
  <c r="G1626" i="1"/>
  <c r="H1626" i="1"/>
  <c r="G1627" i="1"/>
  <c r="H1627" i="1"/>
  <c r="G1628" i="1"/>
  <c r="H1628" i="1"/>
  <c r="G1629" i="1"/>
  <c r="H1629" i="1"/>
  <c r="G1630" i="1"/>
  <c r="H1630" i="1"/>
  <c r="G1631" i="1"/>
  <c r="H1631" i="1"/>
  <c r="G1632" i="1"/>
  <c r="H1632" i="1"/>
  <c r="G1633" i="1"/>
  <c r="H1633" i="1"/>
  <c r="G1634" i="1"/>
  <c r="H1634" i="1"/>
  <c r="G1635" i="1"/>
  <c r="H1635" i="1"/>
  <c r="G1636" i="1"/>
  <c r="H1636" i="1"/>
  <c r="G1637" i="1"/>
  <c r="H1637" i="1"/>
  <c r="G1638" i="1"/>
  <c r="H1638" i="1"/>
  <c r="G1639" i="1"/>
  <c r="H1639" i="1"/>
  <c r="G1640" i="1"/>
  <c r="H1640" i="1"/>
  <c r="G1641" i="1"/>
  <c r="H1641" i="1"/>
  <c r="G1642" i="1"/>
  <c r="H1642" i="1"/>
  <c r="G1643" i="1"/>
  <c r="H1643" i="1"/>
  <c r="G1644" i="1"/>
  <c r="H1644" i="1"/>
  <c r="G1645" i="1"/>
  <c r="H1645" i="1"/>
  <c r="G1646" i="1"/>
  <c r="H1646" i="1"/>
  <c r="G1647" i="1"/>
  <c r="H1647" i="1"/>
  <c r="G1648" i="1"/>
  <c r="H1648" i="1"/>
  <c r="G1649" i="1"/>
  <c r="H1649" i="1"/>
  <c r="G1650" i="1"/>
  <c r="H1650" i="1"/>
  <c r="G1651" i="1"/>
  <c r="H1651" i="1"/>
  <c r="G1652" i="1"/>
  <c r="H1652" i="1"/>
  <c r="G1653" i="1"/>
  <c r="H1653" i="1"/>
  <c r="G1654" i="1"/>
  <c r="H1654" i="1"/>
  <c r="G1655" i="1"/>
  <c r="H1655" i="1"/>
  <c r="G1656" i="1"/>
  <c r="H1656" i="1"/>
  <c r="G1657" i="1"/>
  <c r="H1657" i="1"/>
  <c r="G1658" i="1"/>
  <c r="H1658" i="1"/>
  <c r="G1659" i="1"/>
  <c r="H1659" i="1"/>
  <c r="G1660" i="1"/>
  <c r="H1660" i="1"/>
  <c r="G1661" i="1"/>
  <c r="H1661" i="1"/>
  <c r="G1662" i="1"/>
  <c r="H1662" i="1"/>
  <c r="G1663" i="1"/>
  <c r="H1663" i="1"/>
  <c r="G1664" i="1"/>
  <c r="H1664" i="1"/>
  <c r="G1665" i="1"/>
  <c r="H1665" i="1"/>
  <c r="G1666" i="1"/>
  <c r="H1666" i="1"/>
  <c r="G1667" i="1"/>
  <c r="H1667" i="1"/>
  <c r="G1668" i="1"/>
  <c r="H1668" i="1"/>
  <c r="G1669" i="1"/>
  <c r="H1669" i="1"/>
  <c r="G1670" i="1"/>
  <c r="H1670" i="1"/>
  <c r="G1671" i="1"/>
  <c r="H1671" i="1"/>
  <c r="G1672" i="1"/>
  <c r="H1672" i="1"/>
  <c r="G1673" i="1"/>
  <c r="H1673" i="1"/>
  <c r="G1674" i="1"/>
  <c r="H1674" i="1"/>
  <c r="G1675" i="1"/>
  <c r="H1675" i="1"/>
  <c r="G1676" i="1"/>
  <c r="H1676" i="1"/>
  <c r="G1677" i="1"/>
  <c r="H1677" i="1"/>
  <c r="G1678" i="1"/>
  <c r="H1678" i="1"/>
  <c r="G1679" i="1"/>
  <c r="H1679" i="1"/>
  <c r="G1680" i="1"/>
  <c r="H1680" i="1"/>
  <c r="G1681" i="1"/>
  <c r="H1681" i="1"/>
  <c r="G1682" i="1"/>
  <c r="H1682" i="1"/>
  <c r="G1683" i="1"/>
  <c r="H1683" i="1"/>
  <c r="G1684" i="1"/>
  <c r="H1684" i="1"/>
  <c r="G1685" i="1"/>
  <c r="H1685" i="1"/>
  <c r="G1686" i="1"/>
  <c r="H1686" i="1"/>
  <c r="G1687" i="1"/>
  <c r="H1687" i="1"/>
  <c r="G1688" i="1"/>
  <c r="H1688" i="1"/>
  <c r="G1689" i="1"/>
  <c r="H1689" i="1"/>
  <c r="G1690" i="1"/>
  <c r="H1690" i="1"/>
  <c r="G1691" i="1"/>
  <c r="H1691" i="1"/>
  <c r="G1692" i="1"/>
  <c r="H1692" i="1"/>
  <c r="G1693" i="1"/>
  <c r="H1693" i="1"/>
  <c r="G1694" i="1"/>
  <c r="H1694" i="1"/>
  <c r="G1695" i="1"/>
  <c r="H1695" i="1"/>
  <c r="G1696" i="1"/>
  <c r="H1696" i="1"/>
  <c r="G1697" i="1"/>
  <c r="H1697" i="1"/>
  <c r="G1698" i="1"/>
  <c r="H1698" i="1"/>
  <c r="G1699" i="1"/>
  <c r="H1699" i="1"/>
  <c r="G1700" i="1"/>
  <c r="H1700" i="1"/>
  <c r="G1701" i="1"/>
  <c r="H1701" i="1"/>
  <c r="G1702" i="1"/>
  <c r="H1702" i="1"/>
  <c r="G1703" i="1"/>
  <c r="H1703" i="1"/>
  <c r="G1704" i="1"/>
  <c r="H1704" i="1"/>
  <c r="G1705" i="1"/>
  <c r="H1705" i="1"/>
  <c r="G1706" i="1"/>
  <c r="H1706" i="1"/>
  <c r="G1707" i="1"/>
  <c r="H1707" i="1"/>
  <c r="G1708" i="1"/>
  <c r="H1708" i="1"/>
  <c r="G1709" i="1"/>
  <c r="H1709" i="1"/>
  <c r="G1710" i="1"/>
  <c r="H1710" i="1"/>
  <c r="G1711" i="1"/>
  <c r="H1711" i="1"/>
  <c r="G1712" i="1"/>
  <c r="H1712" i="1"/>
  <c r="G1713" i="1"/>
  <c r="H1713" i="1"/>
  <c r="G1714" i="1"/>
  <c r="H1714" i="1"/>
  <c r="G1715" i="1"/>
  <c r="H1715" i="1"/>
  <c r="G1716" i="1"/>
  <c r="H1716" i="1"/>
  <c r="G1717" i="1"/>
  <c r="H1717" i="1"/>
  <c r="G1718" i="1"/>
  <c r="H1718" i="1"/>
  <c r="G1719" i="1"/>
  <c r="H1719" i="1"/>
  <c r="G1720" i="1"/>
  <c r="H1720" i="1"/>
  <c r="G1721" i="1"/>
  <c r="H1721" i="1"/>
  <c r="G1722" i="1"/>
  <c r="H1722" i="1"/>
  <c r="G1723" i="1"/>
  <c r="H1723" i="1"/>
  <c r="G1724" i="1"/>
  <c r="H1724" i="1"/>
  <c r="G1725" i="1"/>
  <c r="H1725" i="1"/>
  <c r="G1726" i="1"/>
  <c r="H1726" i="1"/>
  <c r="G1727" i="1"/>
  <c r="H1727" i="1"/>
  <c r="G1728" i="1"/>
  <c r="H1728" i="1"/>
  <c r="G1729" i="1"/>
  <c r="H1729" i="1"/>
  <c r="G1730" i="1"/>
  <c r="H1730" i="1"/>
  <c r="G1731" i="1"/>
  <c r="H1731" i="1"/>
  <c r="G1732" i="1"/>
  <c r="H1732" i="1"/>
  <c r="G1733" i="1"/>
  <c r="H1733" i="1"/>
  <c r="G1734" i="1"/>
  <c r="H1734" i="1"/>
  <c r="G1735" i="1"/>
  <c r="H1735" i="1"/>
  <c r="G1736" i="1"/>
  <c r="H1736" i="1"/>
  <c r="G1737" i="1"/>
  <c r="H1737" i="1"/>
  <c r="G1738" i="1"/>
  <c r="H1738" i="1"/>
  <c r="G1739" i="1"/>
  <c r="H1739" i="1"/>
  <c r="G1740" i="1"/>
  <c r="H1740" i="1"/>
  <c r="G1741" i="1"/>
  <c r="H1741" i="1"/>
  <c r="G1742" i="1"/>
  <c r="H1742" i="1"/>
  <c r="G1743" i="1"/>
  <c r="H1743" i="1"/>
  <c r="G1744" i="1"/>
  <c r="H1744" i="1"/>
  <c r="G1745" i="1"/>
  <c r="H1745" i="1"/>
  <c r="G1746" i="1"/>
  <c r="H1746" i="1"/>
  <c r="G1747" i="1"/>
  <c r="H1747" i="1"/>
  <c r="G1748" i="1"/>
  <c r="H1748" i="1"/>
  <c r="G1749" i="1"/>
  <c r="H1749" i="1"/>
  <c r="G1750" i="1"/>
  <c r="H1750" i="1"/>
  <c r="G1751" i="1"/>
  <c r="H1751" i="1"/>
  <c r="G1752" i="1"/>
  <c r="H1752" i="1"/>
  <c r="G1753" i="1"/>
  <c r="H1753" i="1"/>
  <c r="G1754" i="1"/>
  <c r="H1754" i="1"/>
  <c r="G1755" i="1"/>
  <c r="H1755" i="1"/>
  <c r="G1756" i="1"/>
  <c r="H1756" i="1"/>
  <c r="G1757" i="1"/>
  <c r="H1757" i="1"/>
  <c r="G1758" i="1"/>
  <c r="H1758" i="1"/>
  <c r="G1759" i="1"/>
  <c r="H1759" i="1"/>
  <c r="G1760" i="1"/>
  <c r="H1760" i="1"/>
  <c r="G1761" i="1"/>
  <c r="H1761" i="1"/>
  <c r="G1762" i="1"/>
  <c r="H1762" i="1"/>
  <c r="G1763" i="1"/>
  <c r="H1763" i="1"/>
  <c r="G1764" i="1"/>
  <c r="H1764" i="1"/>
  <c r="G1765" i="1"/>
  <c r="H1765" i="1"/>
  <c r="G1766" i="1"/>
  <c r="H1766" i="1"/>
  <c r="G1767" i="1"/>
  <c r="H1767" i="1"/>
  <c r="G1768" i="1"/>
  <c r="H1768" i="1"/>
  <c r="G1769" i="1"/>
  <c r="H1769" i="1"/>
  <c r="G1770" i="1"/>
  <c r="H1770" i="1"/>
  <c r="G1771" i="1"/>
  <c r="H1771" i="1"/>
  <c r="G1772" i="1"/>
  <c r="H1772" i="1"/>
  <c r="G1773" i="1"/>
  <c r="H1773" i="1"/>
  <c r="G1774" i="1"/>
  <c r="H1774" i="1"/>
  <c r="G1775" i="1"/>
  <c r="H1775" i="1"/>
  <c r="G1776" i="1"/>
  <c r="H1776" i="1"/>
  <c r="G1777" i="1"/>
  <c r="H1777" i="1"/>
  <c r="G1778" i="1"/>
  <c r="H1778" i="1"/>
  <c r="G1779" i="1"/>
  <c r="H1779" i="1"/>
  <c r="G1780" i="1"/>
  <c r="H1780" i="1"/>
  <c r="G1781" i="1"/>
  <c r="H1781" i="1"/>
  <c r="G1782" i="1"/>
  <c r="H1782" i="1"/>
  <c r="G1783" i="1"/>
  <c r="H1783" i="1"/>
  <c r="G1784" i="1"/>
  <c r="H1784" i="1"/>
  <c r="G1785" i="1"/>
  <c r="H1785" i="1"/>
  <c r="G1786" i="1"/>
  <c r="H1786" i="1"/>
  <c r="G1787" i="1"/>
  <c r="H1787" i="1"/>
  <c r="G1788" i="1"/>
  <c r="H1788" i="1"/>
  <c r="G1789" i="1"/>
  <c r="H1789" i="1"/>
  <c r="G1790" i="1"/>
  <c r="H1790" i="1"/>
  <c r="G1791" i="1"/>
  <c r="H1791" i="1"/>
  <c r="G1792" i="1"/>
  <c r="H1792" i="1"/>
  <c r="G1793" i="1"/>
  <c r="H1793" i="1"/>
  <c r="G1794" i="1"/>
  <c r="H1794" i="1"/>
  <c r="G1795" i="1"/>
  <c r="H1795" i="1"/>
  <c r="G1796" i="1"/>
  <c r="H1796" i="1"/>
  <c r="G1797" i="1"/>
  <c r="H1797" i="1"/>
  <c r="G1798" i="1"/>
  <c r="H1798" i="1"/>
  <c r="G1799" i="1"/>
  <c r="H1799" i="1"/>
  <c r="G1800" i="1"/>
  <c r="H1800" i="1"/>
  <c r="G1801" i="1"/>
  <c r="H1801" i="1"/>
  <c r="G1802" i="1"/>
  <c r="H1802" i="1"/>
  <c r="G1803" i="1"/>
  <c r="H1803" i="1"/>
  <c r="G1804" i="1"/>
  <c r="H1804" i="1"/>
  <c r="G1805" i="1"/>
  <c r="H1805" i="1"/>
  <c r="G1806" i="1"/>
  <c r="H1806" i="1"/>
  <c r="G1807" i="1"/>
  <c r="H1807" i="1"/>
  <c r="G1808" i="1"/>
  <c r="H1808" i="1"/>
  <c r="G1809" i="1"/>
  <c r="H1809" i="1"/>
  <c r="G1810" i="1"/>
  <c r="H1810" i="1"/>
  <c r="G1811" i="1"/>
  <c r="H1811" i="1"/>
  <c r="G1812" i="1"/>
  <c r="H1812" i="1"/>
  <c r="G1813" i="1"/>
  <c r="H1813" i="1"/>
  <c r="G1814" i="1"/>
  <c r="H1814" i="1"/>
  <c r="G1815" i="1"/>
  <c r="H1815" i="1"/>
  <c r="G1816" i="1"/>
  <c r="H1816" i="1"/>
  <c r="G1817" i="1"/>
  <c r="H1817" i="1"/>
  <c r="G1818" i="1"/>
  <c r="H1818" i="1"/>
  <c r="G1819" i="1"/>
  <c r="H1819" i="1"/>
  <c r="G1820" i="1"/>
  <c r="H1820" i="1"/>
  <c r="G1821" i="1"/>
  <c r="H1821" i="1"/>
  <c r="G1822" i="1"/>
  <c r="H1822" i="1"/>
  <c r="G1823" i="1"/>
  <c r="H1823" i="1"/>
  <c r="G1824" i="1"/>
  <c r="H1824" i="1"/>
  <c r="G1825" i="1"/>
  <c r="H1825" i="1"/>
  <c r="G1826" i="1"/>
  <c r="H1826" i="1"/>
  <c r="G1827" i="1"/>
  <c r="H1827" i="1"/>
  <c r="G1828" i="1"/>
  <c r="H1828" i="1"/>
  <c r="G1829" i="1"/>
  <c r="H1829" i="1"/>
  <c r="G1830" i="1"/>
  <c r="H1830" i="1"/>
  <c r="G1831" i="1"/>
  <c r="H1831" i="1"/>
  <c r="G1832" i="1"/>
  <c r="H1832" i="1"/>
  <c r="G1833" i="1"/>
  <c r="H1833" i="1"/>
  <c r="G1834" i="1"/>
  <c r="H1834" i="1"/>
  <c r="G1835" i="1"/>
  <c r="H1835" i="1"/>
  <c r="G1836" i="1"/>
  <c r="H1836" i="1"/>
  <c r="G1837" i="1"/>
  <c r="H1837" i="1"/>
  <c r="G1838" i="1"/>
  <c r="H1838" i="1"/>
  <c r="G1839" i="1"/>
  <c r="H1839" i="1"/>
  <c r="G1840" i="1"/>
  <c r="H1840" i="1"/>
  <c r="G1841" i="1"/>
  <c r="H1841" i="1"/>
  <c r="G1842" i="1"/>
  <c r="H1842" i="1"/>
  <c r="G1843" i="1"/>
  <c r="H1843" i="1"/>
  <c r="G1844" i="1"/>
  <c r="H1844" i="1"/>
  <c r="G1845" i="1"/>
  <c r="H1845" i="1"/>
  <c r="G1846" i="1"/>
  <c r="H1846" i="1"/>
  <c r="G1847" i="1"/>
  <c r="H1847" i="1"/>
  <c r="G1848" i="1"/>
  <c r="H1848" i="1"/>
  <c r="G1849" i="1"/>
  <c r="H1849" i="1"/>
  <c r="G1850" i="1"/>
  <c r="H1850" i="1"/>
  <c r="G1851" i="1"/>
  <c r="H1851" i="1"/>
  <c r="G1852" i="1"/>
  <c r="H1852" i="1"/>
  <c r="G1853" i="1"/>
  <c r="H1853" i="1"/>
  <c r="G1854" i="1"/>
  <c r="H1854" i="1"/>
  <c r="G1855" i="1"/>
  <c r="H1855" i="1"/>
  <c r="G1856" i="1"/>
  <c r="H1856" i="1"/>
  <c r="G1857" i="1"/>
  <c r="H1857" i="1"/>
  <c r="G1858" i="1"/>
  <c r="H1858" i="1"/>
  <c r="G1859" i="1"/>
  <c r="H1859" i="1"/>
  <c r="G1860" i="1"/>
  <c r="H1860" i="1"/>
  <c r="G1861" i="1"/>
  <c r="H1861" i="1"/>
  <c r="G1862" i="1"/>
  <c r="H1862" i="1"/>
  <c r="G1863" i="1"/>
  <c r="H1863" i="1"/>
  <c r="G1864" i="1"/>
  <c r="H1864" i="1"/>
  <c r="G1865" i="1"/>
  <c r="H1865" i="1"/>
  <c r="G1866" i="1"/>
  <c r="H1866" i="1"/>
  <c r="G1867" i="1"/>
  <c r="H1867" i="1"/>
  <c r="G1868" i="1"/>
  <c r="H1868" i="1"/>
  <c r="G1869" i="1"/>
  <c r="H1869" i="1"/>
  <c r="G1870" i="1"/>
  <c r="H1870" i="1"/>
  <c r="G1871" i="1"/>
  <c r="H1871" i="1"/>
  <c r="G1872" i="1"/>
  <c r="H1872" i="1"/>
  <c r="G1873" i="1"/>
  <c r="H1873" i="1"/>
  <c r="G1874" i="1"/>
  <c r="H1874" i="1"/>
  <c r="G1875" i="1"/>
  <c r="H1875" i="1"/>
  <c r="G1876" i="1"/>
  <c r="H1876" i="1"/>
  <c r="G1877" i="1"/>
  <c r="H1877" i="1"/>
  <c r="G1878" i="1"/>
  <c r="H1878" i="1"/>
  <c r="G1879" i="1"/>
  <c r="H1879" i="1"/>
  <c r="G1880" i="1"/>
  <c r="H1880" i="1"/>
  <c r="G1881" i="1"/>
  <c r="H1881" i="1"/>
  <c r="G1882" i="1"/>
  <c r="H1882" i="1"/>
  <c r="G1883" i="1"/>
  <c r="H1883" i="1"/>
  <c r="G1884" i="1"/>
  <c r="H1884" i="1"/>
  <c r="G1885" i="1"/>
  <c r="H1885" i="1"/>
  <c r="G1886" i="1"/>
  <c r="H1886" i="1"/>
  <c r="G1887" i="1"/>
  <c r="H1887" i="1"/>
  <c r="G1888" i="1"/>
  <c r="H1888" i="1"/>
  <c r="G1889" i="1"/>
  <c r="H1889" i="1"/>
  <c r="G1890" i="1"/>
  <c r="H1890" i="1"/>
  <c r="G1891" i="1"/>
  <c r="H1891" i="1"/>
  <c r="G1892" i="1"/>
  <c r="H1892" i="1"/>
  <c r="G1893" i="1"/>
  <c r="H1893" i="1"/>
  <c r="G1894" i="1"/>
  <c r="H1894" i="1"/>
  <c r="G1895" i="1"/>
  <c r="H1895" i="1"/>
  <c r="G1896" i="1"/>
  <c r="H1896" i="1"/>
  <c r="G1897" i="1"/>
  <c r="H1897" i="1"/>
  <c r="G1898" i="1"/>
  <c r="H1898" i="1"/>
  <c r="G1899" i="1"/>
  <c r="H1899" i="1"/>
  <c r="G1900" i="1"/>
  <c r="H1900" i="1"/>
  <c r="G1901" i="1"/>
  <c r="H1901" i="1"/>
  <c r="G1902" i="1"/>
  <c r="H1902" i="1"/>
  <c r="G1903" i="1"/>
  <c r="H1903" i="1"/>
  <c r="G1904" i="1"/>
  <c r="H1904" i="1"/>
  <c r="G1905" i="1"/>
  <c r="H1905" i="1"/>
  <c r="G1906" i="1"/>
  <c r="H1906" i="1"/>
  <c r="G1907" i="1"/>
  <c r="H1907" i="1"/>
  <c r="G1908" i="1"/>
  <c r="H1908" i="1"/>
  <c r="G1909" i="1"/>
  <c r="H1909" i="1"/>
  <c r="G1910" i="1"/>
  <c r="H1910" i="1"/>
  <c r="G1911" i="1"/>
  <c r="H1911" i="1"/>
  <c r="G1912" i="1"/>
  <c r="H1912" i="1"/>
  <c r="G1913" i="1"/>
  <c r="H1913" i="1"/>
  <c r="G1914" i="1"/>
  <c r="H1914" i="1"/>
  <c r="G1915" i="1"/>
  <c r="H1915" i="1"/>
  <c r="G1916" i="1"/>
  <c r="H1916" i="1"/>
  <c r="G1917" i="1"/>
  <c r="H1917" i="1"/>
  <c r="G1918" i="1"/>
  <c r="H1918" i="1"/>
  <c r="G1919" i="1"/>
  <c r="H1919" i="1"/>
  <c r="G1920" i="1"/>
  <c r="H1920" i="1"/>
  <c r="G1921" i="1"/>
  <c r="H1921" i="1"/>
  <c r="G1922" i="1"/>
  <c r="H1922" i="1"/>
  <c r="G1923" i="1"/>
  <c r="H1923" i="1"/>
  <c r="G1924" i="1"/>
  <c r="H1924" i="1"/>
  <c r="G1925" i="1"/>
  <c r="H1925" i="1"/>
  <c r="G1926" i="1"/>
  <c r="H1926" i="1"/>
  <c r="G1927" i="1"/>
  <c r="H1927" i="1"/>
  <c r="G1928" i="1"/>
  <c r="H1928" i="1"/>
  <c r="G1929" i="1"/>
  <c r="H1929" i="1"/>
  <c r="G1930" i="1"/>
  <c r="H1930" i="1"/>
  <c r="G1931" i="1"/>
  <c r="H1931" i="1"/>
  <c r="G1932" i="1"/>
  <c r="H1932" i="1"/>
  <c r="G1933" i="1"/>
  <c r="H1933" i="1"/>
  <c r="G1934" i="1"/>
  <c r="H1934" i="1"/>
  <c r="G1935" i="1"/>
  <c r="H1935" i="1"/>
  <c r="G1936" i="1"/>
  <c r="H1936" i="1"/>
  <c r="G1937" i="1"/>
  <c r="H1937" i="1"/>
  <c r="G1938" i="1"/>
  <c r="H1938" i="1"/>
  <c r="G1939" i="1"/>
  <c r="H1939" i="1"/>
  <c r="G1940" i="1"/>
  <c r="H1940" i="1"/>
  <c r="G1941" i="1"/>
  <c r="H1941" i="1"/>
  <c r="G1942" i="1"/>
  <c r="H1942" i="1"/>
  <c r="G1943" i="1"/>
  <c r="H1943" i="1"/>
  <c r="G1944" i="1"/>
  <c r="H1944" i="1"/>
  <c r="G1945" i="1"/>
  <c r="H1945" i="1"/>
  <c r="G1946" i="1"/>
  <c r="H1946" i="1"/>
  <c r="G1947" i="1"/>
  <c r="H1947" i="1"/>
  <c r="G1948" i="1"/>
  <c r="H1948" i="1"/>
  <c r="G1949" i="1"/>
  <c r="H1949" i="1"/>
  <c r="G1950" i="1"/>
  <c r="H1950" i="1"/>
  <c r="G1951" i="1"/>
  <c r="H1951" i="1"/>
  <c r="G1952" i="1"/>
  <c r="H1952" i="1"/>
  <c r="G1953" i="1"/>
  <c r="H1953" i="1"/>
  <c r="G1954" i="1"/>
  <c r="H1954" i="1"/>
  <c r="G1955" i="1"/>
  <c r="H1955" i="1"/>
  <c r="G1956" i="1"/>
  <c r="H1956" i="1"/>
  <c r="G1957" i="1"/>
  <c r="H1957" i="1"/>
  <c r="G1958" i="1"/>
  <c r="H1958" i="1"/>
  <c r="G1959" i="1"/>
  <c r="H1959" i="1"/>
  <c r="G1960" i="1"/>
  <c r="H1960" i="1"/>
  <c r="G1961" i="1"/>
  <c r="H1961" i="1"/>
  <c r="G1962" i="1"/>
  <c r="H1962" i="1"/>
  <c r="G1963" i="1"/>
  <c r="H1963" i="1"/>
  <c r="G1964" i="1"/>
  <c r="H1964" i="1"/>
  <c r="G1965" i="1"/>
  <c r="H1965" i="1"/>
  <c r="G1966" i="1"/>
  <c r="H1966" i="1"/>
  <c r="G1967" i="1"/>
  <c r="H1967" i="1"/>
  <c r="G1968" i="1"/>
  <c r="H1968" i="1"/>
  <c r="G1969" i="1"/>
  <c r="H1969" i="1"/>
  <c r="G1970" i="1"/>
  <c r="H1970" i="1"/>
  <c r="G1971" i="1"/>
  <c r="H1971" i="1"/>
  <c r="G1972" i="1"/>
  <c r="H1972" i="1"/>
  <c r="G1973" i="1"/>
  <c r="H1973" i="1"/>
  <c r="G1974" i="1"/>
  <c r="H1974" i="1"/>
  <c r="G1975" i="1"/>
  <c r="H1975" i="1"/>
  <c r="G1976" i="1"/>
  <c r="H1976" i="1"/>
  <c r="G1977" i="1"/>
  <c r="H1977" i="1"/>
  <c r="G1978" i="1"/>
  <c r="H1978" i="1"/>
  <c r="G1979" i="1"/>
  <c r="H1979" i="1"/>
  <c r="G1980" i="1"/>
  <c r="H1980" i="1"/>
  <c r="G1981" i="1"/>
  <c r="H1981" i="1"/>
  <c r="G1982" i="1"/>
  <c r="H1982" i="1"/>
  <c r="G1983" i="1"/>
  <c r="H1983" i="1"/>
  <c r="G1984" i="1"/>
  <c r="H1984" i="1"/>
  <c r="G1985" i="1"/>
  <c r="H1985" i="1"/>
  <c r="G1986" i="1"/>
  <c r="H1986" i="1"/>
  <c r="G1987" i="1"/>
  <c r="H1987" i="1"/>
  <c r="G1988" i="1"/>
  <c r="H1988" i="1"/>
  <c r="G1989" i="1"/>
  <c r="H1989" i="1"/>
  <c r="G1990" i="1"/>
  <c r="H1990" i="1"/>
  <c r="G1991" i="1"/>
  <c r="H1991" i="1"/>
  <c r="G1992" i="1"/>
  <c r="H1992" i="1"/>
  <c r="G1993" i="1"/>
  <c r="H1993" i="1"/>
  <c r="G1994" i="1"/>
  <c r="H1994" i="1"/>
  <c r="G1995" i="1"/>
  <c r="H1995" i="1"/>
  <c r="G1996" i="1"/>
  <c r="H1996" i="1"/>
  <c r="G1997" i="1"/>
  <c r="H1997" i="1"/>
  <c r="G1998" i="1"/>
  <c r="H1998" i="1"/>
  <c r="G1999" i="1"/>
  <c r="H1999" i="1"/>
  <c r="G2000" i="1"/>
  <c r="H2000" i="1"/>
  <c r="G2001" i="1"/>
  <c r="H2001" i="1"/>
  <c r="G2002" i="1"/>
  <c r="H2002" i="1"/>
  <c r="G2003" i="1"/>
  <c r="H2003" i="1"/>
  <c r="G2004" i="1"/>
  <c r="H2004" i="1"/>
  <c r="G2005" i="1"/>
  <c r="H2005" i="1"/>
  <c r="G2006" i="1"/>
  <c r="H2006" i="1"/>
  <c r="G2007" i="1"/>
  <c r="H2007" i="1"/>
  <c r="G2008" i="1"/>
  <c r="H2008" i="1"/>
  <c r="G2009" i="1"/>
  <c r="H2009" i="1"/>
  <c r="G2010" i="1"/>
  <c r="H2010" i="1"/>
  <c r="G2011" i="1"/>
  <c r="H2011" i="1"/>
  <c r="G2012" i="1"/>
  <c r="H2012" i="1"/>
  <c r="G2013" i="1"/>
  <c r="H2013" i="1"/>
  <c r="G2014" i="1"/>
  <c r="H2014" i="1"/>
  <c r="G2015" i="1"/>
  <c r="H2015" i="1"/>
  <c r="G2016" i="1"/>
  <c r="H2016" i="1"/>
  <c r="G2017" i="1"/>
  <c r="H2017" i="1"/>
  <c r="G2018" i="1"/>
  <c r="H2018" i="1"/>
  <c r="G2019" i="1"/>
  <c r="H2019" i="1"/>
  <c r="G2020" i="1"/>
  <c r="H2020" i="1"/>
  <c r="G2021" i="1"/>
  <c r="H2021" i="1"/>
  <c r="G2022" i="1"/>
  <c r="H2022" i="1"/>
  <c r="G2023" i="1"/>
  <c r="H2023" i="1"/>
  <c r="G2024" i="1"/>
  <c r="H2024" i="1"/>
  <c r="G2025" i="1"/>
  <c r="H2025" i="1"/>
  <c r="G2026" i="1"/>
  <c r="H2026" i="1"/>
  <c r="G2027" i="1"/>
  <c r="H2027" i="1"/>
  <c r="G2028" i="1"/>
  <c r="H2028" i="1"/>
  <c r="G2029" i="1"/>
  <c r="H2029" i="1"/>
  <c r="G2030" i="1"/>
  <c r="H2030" i="1"/>
  <c r="G2031" i="1"/>
  <c r="H2031" i="1"/>
  <c r="G2032" i="1"/>
  <c r="H2032" i="1"/>
  <c r="G2033" i="1"/>
  <c r="H2033" i="1"/>
  <c r="G2034" i="1"/>
  <c r="H2034" i="1"/>
  <c r="G2035" i="1"/>
  <c r="H2035" i="1"/>
  <c r="G2036" i="1"/>
  <c r="H2036" i="1"/>
  <c r="G2037" i="1"/>
  <c r="H2037" i="1"/>
  <c r="G2038" i="1"/>
  <c r="H2038" i="1"/>
  <c r="G2039" i="1"/>
  <c r="H2039" i="1"/>
  <c r="G2040" i="1"/>
  <c r="H2040" i="1"/>
  <c r="G2041" i="1"/>
  <c r="H2041" i="1"/>
  <c r="G2042" i="1"/>
  <c r="H2042" i="1"/>
  <c r="G2043" i="1"/>
  <c r="H2043" i="1"/>
  <c r="G2044" i="1"/>
  <c r="H2044" i="1"/>
  <c r="G2045" i="1"/>
  <c r="H2045" i="1"/>
  <c r="G2046" i="1"/>
  <c r="H2046" i="1"/>
  <c r="G2047" i="1"/>
  <c r="H2047" i="1"/>
  <c r="G2048" i="1"/>
  <c r="H2048" i="1"/>
  <c r="G2049" i="1"/>
  <c r="H2049" i="1"/>
  <c r="G2050" i="1"/>
  <c r="H2050" i="1"/>
  <c r="G2051" i="1"/>
  <c r="H2051" i="1"/>
  <c r="G2052" i="1"/>
  <c r="H2052" i="1"/>
  <c r="G2053" i="1"/>
  <c r="H2053" i="1"/>
  <c r="G2054" i="1"/>
  <c r="H2054" i="1"/>
  <c r="G2055" i="1"/>
  <c r="H2055" i="1"/>
  <c r="G2056" i="1"/>
  <c r="H2056" i="1"/>
  <c r="G2057" i="1"/>
  <c r="H2057" i="1"/>
  <c r="G2058" i="1"/>
  <c r="H2058" i="1"/>
  <c r="G2059" i="1"/>
  <c r="H2059" i="1"/>
  <c r="G2060" i="1"/>
  <c r="H2060" i="1"/>
  <c r="G2061" i="1"/>
  <c r="H2061" i="1"/>
  <c r="G2062" i="1"/>
  <c r="H2062" i="1"/>
  <c r="G2063" i="1"/>
  <c r="H2063" i="1"/>
  <c r="G2064" i="1"/>
  <c r="H2064" i="1"/>
  <c r="G2065" i="1"/>
  <c r="H2065" i="1"/>
  <c r="G2066" i="1"/>
  <c r="H2066" i="1"/>
  <c r="G2067" i="1"/>
  <c r="H2067" i="1"/>
  <c r="G2068" i="1"/>
  <c r="H2068" i="1"/>
  <c r="G2069" i="1"/>
  <c r="H2069" i="1"/>
  <c r="G2070" i="1"/>
  <c r="H2070" i="1"/>
  <c r="G2071" i="1"/>
  <c r="H2071" i="1"/>
  <c r="G2072" i="1"/>
  <c r="H2072" i="1"/>
  <c r="G2073" i="1"/>
  <c r="H2073" i="1"/>
  <c r="G2074" i="1"/>
  <c r="H2074" i="1"/>
  <c r="G2075" i="1"/>
  <c r="H2075" i="1"/>
  <c r="G2076" i="1"/>
  <c r="H2076" i="1"/>
  <c r="G2077" i="1"/>
  <c r="H2077" i="1"/>
  <c r="G2078" i="1"/>
  <c r="H2078" i="1"/>
  <c r="G2079" i="1"/>
  <c r="H2079" i="1"/>
  <c r="G2080" i="1"/>
  <c r="H2080" i="1"/>
  <c r="G2081" i="1"/>
  <c r="H2081" i="1"/>
  <c r="G2082" i="1"/>
  <c r="H2082" i="1"/>
  <c r="G2083" i="1"/>
  <c r="H2083" i="1"/>
  <c r="G2084" i="1"/>
  <c r="H2084" i="1"/>
  <c r="G2085" i="1"/>
  <c r="H2085" i="1"/>
  <c r="G2086" i="1"/>
  <c r="H2086" i="1"/>
  <c r="G2087" i="1"/>
  <c r="H2087" i="1"/>
  <c r="G2088" i="1"/>
  <c r="H2088" i="1"/>
  <c r="G2089" i="1"/>
  <c r="H2089" i="1"/>
  <c r="G2090" i="1"/>
  <c r="H2090" i="1"/>
  <c r="G2091" i="1"/>
  <c r="H2091" i="1"/>
  <c r="G2092" i="1"/>
  <c r="H2092" i="1"/>
  <c r="G2093" i="1"/>
  <c r="H2093" i="1"/>
  <c r="G2094" i="1"/>
  <c r="H2094" i="1"/>
  <c r="G2095" i="1"/>
  <c r="H2095" i="1"/>
  <c r="G2096" i="1"/>
  <c r="H2096" i="1"/>
  <c r="G2097" i="1"/>
  <c r="H2097" i="1"/>
  <c r="G2098" i="1"/>
  <c r="H2098" i="1"/>
  <c r="G2099" i="1"/>
  <c r="H2099" i="1"/>
  <c r="G2100" i="1"/>
  <c r="H2100" i="1"/>
  <c r="G2101" i="1"/>
  <c r="H2101" i="1"/>
  <c r="G2102" i="1"/>
  <c r="H2102" i="1"/>
  <c r="G2103" i="1"/>
  <c r="H2103" i="1"/>
  <c r="G2104" i="1"/>
  <c r="H2104" i="1"/>
  <c r="G2105" i="1"/>
  <c r="H2105" i="1"/>
  <c r="G2106" i="1"/>
  <c r="H2106" i="1"/>
  <c r="G2107" i="1"/>
  <c r="H2107" i="1"/>
  <c r="G2108" i="1"/>
  <c r="H2108" i="1"/>
  <c r="G2109" i="1"/>
  <c r="H2109" i="1"/>
  <c r="G2110" i="1"/>
  <c r="H2110" i="1"/>
  <c r="G2111" i="1"/>
  <c r="H2111" i="1"/>
  <c r="G2112" i="1"/>
  <c r="H2112" i="1"/>
  <c r="G2113" i="1"/>
  <c r="H2113" i="1"/>
  <c r="G2114" i="1"/>
  <c r="H2114" i="1"/>
  <c r="G2115" i="1"/>
  <c r="H2115" i="1"/>
  <c r="G2116" i="1"/>
  <c r="H2116" i="1"/>
  <c r="G2117" i="1"/>
  <c r="H2117" i="1"/>
  <c r="G2118" i="1"/>
  <c r="H2118" i="1"/>
  <c r="G2119" i="1"/>
  <c r="H2119" i="1"/>
  <c r="G2120" i="1"/>
  <c r="H2120" i="1"/>
  <c r="G2121" i="1"/>
  <c r="H2121" i="1"/>
  <c r="G2122" i="1"/>
  <c r="H2122" i="1"/>
  <c r="G2123" i="1"/>
  <c r="H2123" i="1"/>
  <c r="G2124" i="1"/>
  <c r="H2124" i="1"/>
  <c r="G2125" i="1"/>
  <c r="H2125" i="1"/>
  <c r="G2126" i="1"/>
  <c r="H2126" i="1"/>
  <c r="G2127" i="1"/>
  <c r="H2127" i="1"/>
  <c r="G2128" i="1"/>
  <c r="H2128" i="1"/>
  <c r="G2129" i="1"/>
  <c r="H2129" i="1"/>
  <c r="G2130" i="1"/>
  <c r="H2130" i="1"/>
  <c r="G2131" i="1"/>
  <c r="H2131" i="1"/>
  <c r="G2132" i="1"/>
  <c r="H2132" i="1"/>
  <c r="G2133" i="1"/>
  <c r="H2133" i="1"/>
  <c r="G2134" i="1"/>
  <c r="H2134" i="1"/>
  <c r="G2135" i="1"/>
  <c r="H2135" i="1"/>
  <c r="G2136" i="1"/>
  <c r="H2136" i="1"/>
  <c r="G2137" i="1"/>
  <c r="H2137" i="1"/>
  <c r="G2138" i="1"/>
  <c r="H2138" i="1"/>
  <c r="G2139" i="1"/>
  <c r="H2139" i="1"/>
  <c r="G2140" i="1"/>
  <c r="H2140" i="1"/>
  <c r="G2141" i="1"/>
  <c r="H2141" i="1"/>
  <c r="G2142" i="1"/>
  <c r="H2142" i="1"/>
  <c r="G2143" i="1"/>
  <c r="H2143" i="1"/>
  <c r="G2144" i="1"/>
  <c r="H2144" i="1"/>
  <c r="G2145" i="1"/>
  <c r="H2145" i="1"/>
  <c r="G2146" i="1"/>
  <c r="H2146" i="1"/>
  <c r="G2147" i="1"/>
  <c r="H2147" i="1"/>
  <c r="G2148" i="1"/>
  <c r="H2148" i="1"/>
  <c r="G2149" i="1"/>
  <c r="H2149" i="1"/>
  <c r="G2150" i="1"/>
  <c r="H2150" i="1"/>
  <c r="G2151" i="1"/>
  <c r="H2151" i="1"/>
  <c r="G2152" i="1"/>
  <c r="H2152" i="1"/>
  <c r="G2153" i="1"/>
  <c r="H2153" i="1"/>
  <c r="G2154" i="1"/>
  <c r="H2154" i="1"/>
  <c r="G2155" i="1"/>
  <c r="H2155" i="1"/>
  <c r="G2156" i="1"/>
  <c r="H2156" i="1"/>
  <c r="G2157" i="1"/>
  <c r="H2157" i="1"/>
  <c r="G2158" i="1"/>
  <c r="H2158" i="1"/>
  <c r="G2159" i="1"/>
  <c r="H2159" i="1"/>
  <c r="G2160" i="1"/>
  <c r="H2160" i="1"/>
  <c r="G2161" i="1"/>
  <c r="H2161" i="1"/>
  <c r="G2162" i="1"/>
  <c r="H2162" i="1"/>
  <c r="G2163" i="1"/>
  <c r="H2163" i="1"/>
  <c r="G2164" i="1"/>
  <c r="H2164" i="1"/>
  <c r="G2165" i="1"/>
  <c r="H2165" i="1"/>
  <c r="G2166" i="1"/>
  <c r="H2166" i="1"/>
  <c r="G2167" i="1"/>
  <c r="H2167" i="1"/>
  <c r="G2168" i="1"/>
  <c r="H2168" i="1"/>
  <c r="G2169" i="1"/>
  <c r="H2169" i="1"/>
  <c r="G2170" i="1"/>
  <c r="H2170" i="1"/>
  <c r="G2171" i="1"/>
  <c r="H2171" i="1"/>
  <c r="G2172" i="1"/>
  <c r="H2172" i="1"/>
  <c r="G2173" i="1"/>
  <c r="H2173" i="1"/>
  <c r="G2174" i="1"/>
  <c r="H2174" i="1"/>
  <c r="G2175" i="1"/>
  <c r="H2175" i="1"/>
  <c r="G2176" i="1"/>
  <c r="H2176" i="1"/>
  <c r="G2177" i="1"/>
  <c r="H2177" i="1"/>
  <c r="G2178" i="1"/>
  <c r="H2178" i="1"/>
  <c r="G2179" i="1"/>
  <c r="H2179" i="1"/>
  <c r="G2180" i="1"/>
  <c r="H2180" i="1"/>
  <c r="G2181" i="1"/>
  <c r="H2181" i="1"/>
  <c r="G2182" i="1"/>
  <c r="H2182" i="1"/>
  <c r="G2183" i="1"/>
  <c r="H2183" i="1"/>
  <c r="G2184" i="1"/>
  <c r="H2184" i="1"/>
  <c r="G2185" i="1"/>
  <c r="H2185" i="1"/>
  <c r="G2186" i="1"/>
  <c r="H2186" i="1"/>
  <c r="G2187" i="1"/>
  <c r="H2187" i="1"/>
  <c r="G2188" i="1"/>
  <c r="H2188" i="1"/>
  <c r="G2189" i="1"/>
  <c r="H2189" i="1"/>
  <c r="G2190" i="1"/>
  <c r="H2190" i="1"/>
  <c r="G2191" i="1"/>
  <c r="H2191" i="1"/>
  <c r="G2192" i="1"/>
  <c r="H2192" i="1"/>
  <c r="G2193" i="1"/>
  <c r="H2193" i="1"/>
  <c r="G2194" i="1"/>
  <c r="H2194" i="1"/>
  <c r="G2195" i="1"/>
  <c r="H2195" i="1"/>
  <c r="G2196" i="1"/>
  <c r="H2196" i="1"/>
  <c r="G2197" i="1"/>
  <c r="H2197" i="1"/>
  <c r="G2198" i="1"/>
  <c r="H2198" i="1"/>
  <c r="G2199" i="1"/>
  <c r="H2199" i="1"/>
  <c r="G2200" i="1"/>
  <c r="H2200" i="1"/>
  <c r="G2201" i="1"/>
  <c r="H2201" i="1"/>
  <c r="G2202" i="1"/>
  <c r="H2202" i="1"/>
  <c r="G2203" i="1"/>
  <c r="H2203" i="1"/>
  <c r="G2204" i="1"/>
  <c r="H2204" i="1"/>
  <c r="G2205" i="1"/>
  <c r="H2205" i="1"/>
  <c r="G2206" i="1"/>
  <c r="H2206" i="1"/>
  <c r="G2207" i="1"/>
  <c r="H2207" i="1"/>
  <c r="G2208" i="1"/>
  <c r="H2208" i="1"/>
  <c r="G2209" i="1"/>
  <c r="H2209" i="1"/>
  <c r="G2210" i="1"/>
  <c r="H2210" i="1"/>
  <c r="G2211" i="1"/>
  <c r="H2211" i="1"/>
  <c r="G2212" i="1"/>
  <c r="H2212" i="1"/>
  <c r="G2213" i="1"/>
  <c r="H2213" i="1"/>
  <c r="G2214" i="1"/>
  <c r="H2214" i="1"/>
  <c r="G2215" i="1"/>
  <c r="H2215" i="1"/>
  <c r="G2216" i="1"/>
  <c r="H2216" i="1"/>
  <c r="G2217" i="1"/>
  <c r="H2217" i="1"/>
  <c r="G2218" i="1"/>
  <c r="H2218" i="1"/>
  <c r="G2219" i="1"/>
  <c r="H2219" i="1"/>
  <c r="G2220" i="1"/>
  <c r="H2220" i="1"/>
  <c r="G2221" i="1"/>
  <c r="H2221" i="1"/>
  <c r="G2222" i="1"/>
  <c r="H2222" i="1"/>
  <c r="G2223" i="1"/>
  <c r="H2223" i="1"/>
  <c r="G2224" i="1"/>
  <c r="H2224" i="1"/>
  <c r="G2225" i="1"/>
  <c r="H2225" i="1"/>
  <c r="G2226" i="1"/>
  <c r="H2226" i="1"/>
  <c r="G2227" i="1"/>
  <c r="H2227" i="1"/>
  <c r="G2228" i="1"/>
  <c r="H2228" i="1"/>
  <c r="G2229" i="1"/>
  <c r="H2229" i="1"/>
  <c r="G2230" i="1"/>
  <c r="H2230" i="1"/>
  <c r="G2231" i="1"/>
  <c r="H2231" i="1"/>
  <c r="G2232" i="1"/>
  <c r="H2232" i="1"/>
  <c r="G2233" i="1"/>
  <c r="H2233" i="1"/>
  <c r="G2234" i="1"/>
  <c r="H2234" i="1"/>
  <c r="G2235" i="1"/>
  <c r="H2235" i="1"/>
  <c r="G2236" i="1"/>
  <c r="H2236" i="1"/>
  <c r="G2237" i="1"/>
  <c r="H2237" i="1"/>
  <c r="G2238" i="1"/>
  <c r="H2238" i="1"/>
  <c r="G2239" i="1"/>
  <c r="H2239" i="1"/>
  <c r="G2240" i="1"/>
  <c r="H2240" i="1"/>
  <c r="G2241" i="1"/>
  <c r="H2241" i="1"/>
  <c r="G2242" i="1"/>
  <c r="H2242" i="1"/>
  <c r="G2243" i="1"/>
  <c r="H2243" i="1"/>
  <c r="G2244" i="1"/>
  <c r="H2244" i="1"/>
  <c r="G2245" i="1"/>
  <c r="H2245" i="1"/>
  <c r="G2246" i="1"/>
  <c r="H2246" i="1"/>
  <c r="G2247" i="1"/>
  <c r="H2247" i="1"/>
  <c r="G2248" i="1"/>
  <c r="H2248" i="1"/>
  <c r="G2249" i="1"/>
  <c r="H2249" i="1"/>
  <c r="G2250" i="1"/>
  <c r="H2250" i="1"/>
  <c r="G2251" i="1"/>
  <c r="H2251" i="1"/>
  <c r="G2252" i="1"/>
  <c r="H2252" i="1"/>
  <c r="G2253" i="1"/>
  <c r="H2253" i="1"/>
  <c r="G2254" i="1"/>
  <c r="H2254" i="1"/>
  <c r="G2255" i="1"/>
  <c r="H2255" i="1"/>
  <c r="G2256" i="1"/>
  <c r="H2256" i="1"/>
  <c r="G2257" i="1"/>
  <c r="H2257" i="1"/>
  <c r="G2258" i="1"/>
  <c r="H2258" i="1"/>
  <c r="G2259" i="1"/>
  <c r="H2259" i="1"/>
  <c r="G2260" i="1"/>
  <c r="H2260" i="1"/>
  <c r="G2261" i="1"/>
  <c r="H2261" i="1"/>
  <c r="G2262" i="1"/>
  <c r="H2262" i="1"/>
  <c r="G2263" i="1"/>
  <c r="H2263" i="1"/>
  <c r="G2264" i="1"/>
  <c r="H2264" i="1"/>
  <c r="G2265" i="1"/>
  <c r="H2265" i="1"/>
  <c r="G2266" i="1"/>
  <c r="H2266" i="1"/>
  <c r="G2267" i="1"/>
  <c r="H2267" i="1"/>
  <c r="G2268" i="1"/>
  <c r="H2268" i="1"/>
  <c r="G2269" i="1"/>
  <c r="H2269" i="1"/>
  <c r="G2270" i="1"/>
  <c r="H2270" i="1"/>
  <c r="G2271" i="1"/>
  <c r="H2271" i="1"/>
  <c r="G2272" i="1"/>
  <c r="H2272" i="1"/>
  <c r="G2273" i="1"/>
  <c r="H2273" i="1"/>
  <c r="G2274" i="1"/>
  <c r="H2274" i="1"/>
  <c r="G2275" i="1"/>
  <c r="H2275" i="1"/>
  <c r="G2276" i="1"/>
  <c r="H2276" i="1"/>
  <c r="G2277" i="1"/>
  <c r="H2277" i="1"/>
  <c r="G2278" i="1"/>
  <c r="H2278" i="1"/>
  <c r="G2279" i="1"/>
  <c r="H2279" i="1"/>
  <c r="G2280" i="1"/>
  <c r="H2280" i="1"/>
  <c r="G2281" i="1"/>
  <c r="H2281" i="1"/>
  <c r="G2282" i="1"/>
  <c r="H2282" i="1"/>
  <c r="G2283" i="1"/>
  <c r="H2283" i="1"/>
  <c r="G2284" i="1"/>
  <c r="H2284" i="1"/>
  <c r="G2285" i="1"/>
  <c r="H2285" i="1"/>
  <c r="G2286" i="1"/>
  <c r="H2286" i="1"/>
  <c r="G2287" i="1"/>
  <c r="H2287" i="1"/>
  <c r="G2288" i="1"/>
  <c r="H2288" i="1"/>
  <c r="G2289" i="1"/>
  <c r="H2289" i="1"/>
  <c r="G2290" i="1"/>
  <c r="H2290" i="1"/>
  <c r="G2291" i="1"/>
  <c r="H2291" i="1"/>
  <c r="G2292" i="1"/>
  <c r="H2292" i="1"/>
  <c r="G2293" i="1"/>
  <c r="H2293" i="1"/>
  <c r="G2294" i="1"/>
  <c r="H2294" i="1"/>
  <c r="G2295" i="1"/>
  <c r="H2295" i="1"/>
  <c r="G2296" i="1"/>
  <c r="H2296" i="1"/>
  <c r="G2297" i="1"/>
  <c r="H2297" i="1"/>
  <c r="G2298" i="1"/>
  <c r="H2298" i="1"/>
  <c r="G2299" i="1"/>
  <c r="H2299" i="1"/>
  <c r="G2300" i="1"/>
  <c r="H2300" i="1"/>
  <c r="G2301" i="1"/>
  <c r="H2301" i="1"/>
  <c r="G2302" i="1"/>
  <c r="H2302" i="1"/>
  <c r="G2303" i="1"/>
  <c r="H2303" i="1"/>
  <c r="G2304" i="1"/>
  <c r="H2304" i="1"/>
  <c r="G2305" i="1"/>
  <c r="H2305" i="1"/>
  <c r="G2306" i="1"/>
  <c r="H2306" i="1"/>
  <c r="G2307" i="1"/>
  <c r="H2307" i="1"/>
  <c r="G2308" i="1"/>
  <c r="H2308" i="1"/>
  <c r="G2309" i="1"/>
  <c r="H2309" i="1"/>
  <c r="G2310" i="1"/>
  <c r="H2310" i="1"/>
  <c r="G2311" i="1"/>
  <c r="H2311" i="1"/>
  <c r="G2312" i="1"/>
  <c r="H2312" i="1"/>
  <c r="G2313" i="1"/>
  <c r="H2313" i="1"/>
  <c r="G2314" i="1"/>
  <c r="H2314" i="1"/>
  <c r="G2315" i="1"/>
  <c r="H2315" i="1"/>
  <c r="G2316" i="1"/>
  <c r="H2316" i="1"/>
  <c r="G2317" i="1"/>
  <c r="H2317" i="1"/>
  <c r="G2318" i="1"/>
  <c r="H2318" i="1"/>
  <c r="G2319" i="1"/>
  <c r="H2319" i="1"/>
  <c r="G2320" i="1"/>
  <c r="H2320" i="1"/>
  <c r="G2321" i="1"/>
  <c r="H2321" i="1"/>
  <c r="G2322" i="1"/>
  <c r="H2322" i="1"/>
  <c r="G2323" i="1"/>
  <c r="H2323" i="1"/>
  <c r="G2324" i="1"/>
  <c r="H2324" i="1"/>
  <c r="G2325" i="1"/>
  <c r="H2325" i="1"/>
  <c r="G2326" i="1"/>
  <c r="H2326" i="1"/>
  <c r="G2327" i="1"/>
  <c r="H2327" i="1"/>
  <c r="G2328" i="1"/>
  <c r="H2328" i="1"/>
  <c r="G2329" i="1"/>
  <c r="H2329" i="1"/>
  <c r="G2330" i="1"/>
  <c r="H2330" i="1"/>
  <c r="G2331" i="1"/>
  <c r="H2331" i="1"/>
  <c r="G2332" i="1"/>
  <c r="H2332" i="1"/>
  <c r="G2333" i="1"/>
  <c r="H2333" i="1"/>
  <c r="G2334" i="1"/>
  <c r="H2334" i="1"/>
  <c r="G2335" i="1"/>
  <c r="H2335" i="1"/>
  <c r="G2336" i="1"/>
  <c r="H2336" i="1"/>
  <c r="G2337" i="1"/>
  <c r="H2337" i="1"/>
  <c r="G2338" i="1"/>
  <c r="H2338" i="1"/>
  <c r="G2339" i="1"/>
  <c r="H2339" i="1"/>
  <c r="G2340" i="1"/>
  <c r="H2340" i="1"/>
  <c r="G2341" i="1"/>
  <c r="H2341" i="1"/>
  <c r="G2342" i="1"/>
  <c r="H2342" i="1"/>
  <c r="G2343" i="1"/>
  <c r="H2343" i="1"/>
  <c r="G2344" i="1"/>
  <c r="H2344" i="1"/>
  <c r="G2345" i="1"/>
  <c r="H2345" i="1"/>
  <c r="G2346" i="1"/>
  <c r="H2346" i="1"/>
  <c r="G2347" i="1"/>
  <c r="H2347" i="1"/>
  <c r="G2348" i="1"/>
  <c r="H2348" i="1"/>
  <c r="G2349" i="1"/>
  <c r="H2349" i="1"/>
  <c r="G2350" i="1"/>
  <c r="H2350" i="1"/>
  <c r="G2351" i="1"/>
  <c r="H2351" i="1"/>
  <c r="G2352" i="1"/>
  <c r="H2352" i="1"/>
  <c r="G2353" i="1"/>
  <c r="H2353" i="1"/>
  <c r="G2354" i="1"/>
  <c r="H2354" i="1"/>
  <c r="G2355" i="1"/>
  <c r="H2355" i="1"/>
  <c r="G2356" i="1"/>
  <c r="H2356" i="1"/>
  <c r="G2357" i="1"/>
  <c r="H2357" i="1"/>
  <c r="G2358" i="1"/>
  <c r="H2358" i="1"/>
  <c r="G2359" i="1"/>
  <c r="H2359" i="1"/>
  <c r="G2360" i="1"/>
  <c r="H2360" i="1"/>
  <c r="G2361" i="1"/>
  <c r="H2361" i="1"/>
  <c r="G2362" i="1"/>
  <c r="H2362" i="1"/>
  <c r="G2363" i="1"/>
  <c r="H2363" i="1"/>
  <c r="G2364" i="1"/>
  <c r="H2364" i="1"/>
  <c r="G2365" i="1"/>
  <c r="H2365" i="1"/>
  <c r="G2366" i="1"/>
  <c r="H2366" i="1"/>
  <c r="G2367" i="1"/>
  <c r="H2367" i="1"/>
  <c r="G2368" i="1"/>
  <c r="H2368" i="1"/>
  <c r="G2369" i="1"/>
  <c r="H2369" i="1"/>
  <c r="G2370" i="1"/>
  <c r="H2370" i="1"/>
  <c r="G2371" i="1"/>
  <c r="H2371" i="1"/>
  <c r="G2372" i="1"/>
  <c r="H2372" i="1"/>
  <c r="G2373" i="1"/>
  <c r="H2373" i="1"/>
  <c r="G2374" i="1"/>
  <c r="H2374" i="1"/>
  <c r="G2375" i="1"/>
  <c r="H2375" i="1"/>
  <c r="G2376" i="1"/>
  <c r="H2376" i="1"/>
  <c r="G2377" i="1"/>
  <c r="H2377" i="1"/>
  <c r="G2378" i="1"/>
  <c r="H2378" i="1"/>
  <c r="G2379" i="1"/>
  <c r="H2379" i="1"/>
  <c r="G2380" i="1"/>
  <c r="H2380" i="1"/>
  <c r="G2381" i="1"/>
  <c r="H2381" i="1"/>
  <c r="G2382" i="1"/>
  <c r="H2382" i="1"/>
  <c r="G2383" i="1"/>
  <c r="H2383" i="1"/>
  <c r="G2384" i="1"/>
  <c r="H2384" i="1"/>
  <c r="G2385" i="1"/>
  <c r="H2385" i="1"/>
  <c r="G2386" i="1"/>
  <c r="H2386" i="1"/>
  <c r="G2387" i="1"/>
  <c r="H2387" i="1"/>
  <c r="G2388" i="1"/>
  <c r="H2388" i="1"/>
  <c r="G2389" i="1"/>
  <c r="H2389" i="1"/>
  <c r="G2390" i="1"/>
  <c r="H2390" i="1"/>
  <c r="G2391" i="1"/>
  <c r="H2391" i="1"/>
  <c r="G2392" i="1"/>
  <c r="H2392" i="1"/>
  <c r="G2393" i="1"/>
  <c r="H2393" i="1"/>
  <c r="G2394" i="1"/>
  <c r="H2394" i="1"/>
  <c r="G2395" i="1"/>
  <c r="H2395" i="1"/>
  <c r="G2396" i="1"/>
  <c r="H2396" i="1"/>
  <c r="G2397" i="1"/>
  <c r="H2397" i="1"/>
  <c r="G2398" i="1"/>
  <c r="H2398" i="1"/>
  <c r="G2399" i="1"/>
  <c r="H2399" i="1"/>
  <c r="G2400" i="1"/>
  <c r="H2400" i="1"/>
  <c r="G2401" i="1"/>
  <c r="H2401" i="1"/>
  <c r="G2402" i="1"/>
  <c r="H2402" i="1"/>
  <c r="G2403" i="1"/>
  <c r="H2403" i="1"/>
  <c r="G2404" i="1"/>
  <c r="H2404" i="1"/>
  <c r="G2405" i="1"/>
  <c r="H2405" i="1"/>
  <c r="G2406" i="1"/>
  <c r="H2406" i="1"/>
  <c r="G2407" i="1"/>
  <c r="H2407" i="1"/>
  <c r="G2408" i="1"/>
  <c r="H2408" i="1"/>
  <c r="G2409" i="1"/>
  <c r="H2409" i="1"/>
  <c r="G2410" i="1"/>
  <c r="H2410" i="1"/>
  <c r="G2411" i="1"/>
  <c r="H2411" i="1"/>
  <c r="G2412" i="1"/>
  <c r="H2412" i="1"/>
  <c r="G2413" i="1"/>
  <c r="H2413" i="1"/>
  <c r="G2414" i="1"/>
  <c r="H2414" i="1"/>
  <c r="G2415" i="1"/>
  <c r="H2415" i="1"/>
  <c r="G2416" i="1"/>
  <c r="H2416" i="1"/>
  <c r="G2417" i="1"/>
  <c r="H2417" i="1"/>
  <c r="G2418" i="1"/>
  <c r="H2418" i="1"/>
  <c r="G2419" i="1"/>
  <c r="H2419" i="1"/>
  <c r="G2420" i="1"/>
  <c r="H2420" i="1"/>
  <c r="G2421" i="1"/>
  <c r="H2421" i="1"/>
  <c r="G2422" i="1"/>
  <c r="H2422" i="1"/>
  <c r="G2423" i="1"/>
  <c r="H2423" i="1"/>
  <c r="G2424" i="1"/>
  <c r="H2424" i="1"/>
  <c r="G2425" i="1"/>
  <c r="H2425" i="1"/>
  <c r="G2426" i="1"/>
  <c r="H2426" i="1"/>
  <c r="G2427" i="1"/>
  <c r="H2427" i="1"/>
  <c r="G2428" i="1"/>
  <c r="H2428" i="1"/>
  <c r="G2429" i="1"/>
  <c r="H2429" i="1"/>
  <c r="G2430" i="1"/>
  <c r="H2430" i="1"/>
  <c r="G2431" i="1"/>
  <c r="H2431" i="1"/>
  <c r="G2432" i="1"/>
  <c r="H2432" i="1"/>
  <c r="G2433" i="1"/>
  <c r="H2433" i="1"/>
  <c r="G2434" i="1"/>
  <c r="H2434" i="1"/>
  <c r="G2435" i="1"/>
  <c r="H2435" i="1"/>
  <c r="G2436" i="1"/>
  <c r="H2436" i="1"/>
  <c r="G2437" i="1"/>
  <c r="H2437" i="1"/>
  <c r="G2438" i="1"/>
  <c r="H2438" i="1"/>
  <c r="G2439" i="1"/>
  <c r="H2439" i="1"/>
  <c r="G2440" i="1"/>
  <c r="H2440" i="1"/>
  <c r="G2441" i="1"/>
  <c r="H2441" i="1"/>
  <c r="G2442" i="1"/>
  <c r="H2442" i="1"/>
  <c r="G2443" i="1"/>
  <c r="H2443" i="1"/>
  <c r="G2444" i="1"/>
  <c r="H2444" i="1"/>
  <c r="G2445" i="1"/>
  <c r="H2445" i="1"/>
  <c r="G2446" i="1"/>
  <c r="H2446" i="1"/>
  <c r="G2447" i="1"/>
  <c r="H2447" i="1"/>
  <c r="G2448" i="1"/>
  <c r="H2448" i="1"/>
  <c r="G2449" i="1"/>
  <c r="H2449" i="1"/>
  <c r="G2450" i="1"/>
  <c r="H2450" i="1"/>
  <c r="G2451" i="1"/>
  <c r="H2451" i="1"/>
  <c r="G2452" i="1"/>
  <c r="H2452" i="1"/>
  <c r="G2453" i="1"/>
  <c r="H2453" i="1"/>
  <c r="G2454" i="1"/>
  <c r="H2454" i="1"/>
  <c r="G2455" i="1"/>
  <c r="H2455" i="1"/>
  <c r="G2456" i="1"/>
  <c r="H2456" i="1"/>
  <c r="G2457" i="1"/>
  <c r="H2457" i="1"/>
  <c r="G2458" i="1"/>
  <c r="H2458" i="1"/>
  <c r="G2459" i="1"/>
  <c r="H2459" i="1"/>
  <c r="G2460" i="1"/>
  <c r="H2460" i="1"/>
  <c r="G2461" i="1"/>
  <c r="H2461" i="1"/>
  <c r="G2462" i="1"/>
  <c r="H2462" i="1"/>
  <c r="G2463" i="1"/>
  <c r="H2463" i="1"/>
  <c r="G2464" i="1"/>
  <c r="H2464" i="1"/>
  <c r="G2465" i="1"/>
  <c r="H2465" i="1"/>
  <c r="G2466" i="1"/>
  <c r="H2466" i="1"/>
  <c r="G2467" i="1"/>
  <c r="H2467" i="1"/>
  <c r="G2468" i="1"/>
  <c r="H2468" i="1"/>
  <c r="G2469" i="1"/>
  <c r="H2469" i="1"/>
  <c r="G2470" i="1"/>
  <c r="H2470" i="1"/>
  <c r="G2471" i="1"/>
  <c r="H2471" i="1"/>
  <c r="G2472" i="1"/>
  <c r="H2472" i="1"/>
  <c r="G2473" i="1"/>
  <c r="H2473" i="1"/>
  <c r="G2474" i="1"/>
  <c r="H2474" i="1"/>
  <c r="G2475" i="1"/>
  <c r="H2475" i="1"/>
  <c r="G2476" i="1"/>
  <c r="H2476" i="1"/>
  <c r="G2477" i="1"/>
  <c r="H2477" i="1"/>
  <c r="G2478" i="1"/>
  <c r="H2478" i="1"/>
  <c r="G2479" i="1"/>
  <c r="H2479" i="1"/>
  <c r="G2480" i="1"/>
  <c r="H2480" i="1"/>
  <c r="G2481" i="1"/>
  <c r="H2481" i="1"/>
  <c r="G2482" i="1"/>
  <c r="H2482" i="1"/>
  <c r="G2483" i="1"/>
  <c r="H2483" i="1"/>
  <c r="G2484" i="1"/>
  <c r="H2484" i="1"/>
  <c r="G2485" i="1"/>
  <c r="H2485" i="1"/>
  <c r="G2486" i="1"/>
  <c r="H2486" i="1"/>
  <c r="G2487" i="1"/>
  <c r="H2487" i="1"/>
  <c r="G2488" i="1"/>
  <c r="H2488" i="1"/>
  <c r="G2489" i="1"/>
  <c r="H2489" i="1"/>
  <c r="G2490" i="1"/>
  <c r="H2490" i="1"/>
  <c r="G2491" i="1"/>
  <c r="H2491" i="1"/>
  <c r="G2492" i="1"/>
  <c r="H2492" i="1"/>
  <c r="G2493" i="1"/>
  <c r="H2493" i="1"/>
  <c r="G2494" i="1"/>
  <c r="H2494" i="1"/>
  <c r="G2495" i="1"/>
  <c r="H2495" i="1"/>
  <c r="G2496" i="1"/>
  <c r="H2496" i="1"/>
  <c r="G2497" i="1"/>
  <c r="H2497" i="1"/>
  <c r="G2498" i="1"/>
  <c r="H2498" i="1"/>
  <c r="G2499" i="1"/>
  <c r="H2499" i="1"/>
  <c r="G2500" i="1"/>
  <c r="H2500" i="1"/>
  <c r="G2501" i="1"/>
  <c r="H2501" i="1"/>
  <c r="G2502" i="1"/>
  <c r="H2502" i="1"/>
  <c r="G2503" i="1"/>
  <c r="H2503" i="1"/>
  <c r="G2504" i="1"/>
  <c r="H2504" i="1"/>
  <c r="G2505" i="1"/>
  <c r="H2505" i="1"/>
  <c r="G2506" i="1"/>
  <c r="H2506" i="1"/>
  <c r="G2507" i="1"/>
  <c r="H2507" i="1"/>
  <c r="G2508" i="1"/>
  <c r="H2508" i="1"/>
  <c r="G2509" i="1"/>
  <c r="H2509" i="1"/>
  <c r="G2510" i="1"/>
  <c r="H2510" i="1"/>
  <c r="G2511" i="1"/>
  <c r="H2511" i="1"/>
  <c r="G2512" i="1"/>
  <c r="H2512" i="1"/>
  <c r="G2513" i="1"/>
  <c r="H2513" i="1"/>
  <c r="G2514" i="1"/>
  <c r="H2514" i="1"/>
  <c r="G2515" i="1"/>
  <c r="H2515" i="1"/>
  <c r="G2516" i="1"/>
  <c r="H2516" i="1"/>
  <c r="G2517" i="1"/>
  <c r="H2517" i="1"/>
  <c r="G2518" i="1"/>
  <c r="H2518" i="1"/>
  <c r="G2519" i="1"/>
  <c r="H2519" i="1"/>
  <c r="G2520" i="1"/>
  <c r="H2520" i="1"/>
  <c r="G2521" i="1"/>
  <c r="H2521" i="1"/>
  <c r="G2522" i="1"/>
  <c r="H2522" i="1"/>
  <c r="G2523" i="1"/>
  <c r="H2523" i="1"/>
  <c r="G2524" i="1"/>
  <c r="H2524" i="1"/>
  <c r="G2525" i="1"/>
  <c r="H2525" i="1"/>
  <c r="G2526" i="1"/>
  <c r="H2526" i="1"/>
  <c r="G2527" i="1"/>
  <c r="H2527" i="1"/>
  <c r="G2528" i="1"/>
  <c r="H2528" i="1"/>
  <c r="G2529" i="1"/>
  <c r="H2529" i="1"/>
  <c r="G2530" i="1"/>
  <c r="H2530" i="1"/>
  <c r="G2531" i="1"/>
  <c r="H2531" i="1"/>
  <c r="G2532" i="1"/>
  <c r="H2532" i="1"/>
  <c r="G2533" i="1"/>
  <c r="H2533" i="1"/>
  <c r="G2534" i="1"/>
  <c r="H2534" i="1"/>
  <c r="G2535" i="1"/>
  <c r="H2535" i="1"/>
  <c r="G2536" i="1"/>
  <c r="H2536" i="1"/>
  <c r="G2537" i="1"/>
  <c r="H2537" i="1"/>
  <c r="G2538" i="1"/>
  <c r="H2538" i="1"/>
  <c r="G2539" i="1"/>
  <c r="H2539" i="1"/>
  <c r="G2540" i="1"/>
  <c r="H2540" i="1"/>
  <c r="G2541" i="1"/>
  <c r="H2541" i="1"/>
  <c r="G2542" i="1"/>
  <c r="H2542" i="1"/>
  <c r="G2543" i="1"/>
  <c r="H2543" i="1"/>
  <c r="G2544" i="1"/>
  <c r="H2544" i="1"/>
  <c r="G2545" i="1"/>
  <c r="H2545" i="1"/>
  <c r="G2546" i="1"/>
  <c r="H2546" i="1"/>
  <c r="G2547" i="1"/>
  <c r="H2547" i="1"/>
  <c r="G2548" i="1"/>
  <c r="H2548" i="1"/>
  <c r="G2549" i="1"/>
  <c r="H2549" i="1"/>
  <c r="G2550" i="1"/>
  <c r="H2550" i="1"/>
  <c r="G2551" i="1"/>
  <c r="H2551" i="1"/>
  <c r="G2552" i="1"/>
  <c r="H2552" i="1"/>
  <c r="G2553" i="1"/>
  <c r="H2553" i="1"/>
  <c r="G2554" i="1"/>
  <c r="H2554" i="1"/>
  <c r="G2555" i="1"/>
  <c r="H2555" i="1"/>
  <c r="G2556" i="1"/>
  <c r="H2556" i="1"/>
  <c r="G2557" i="1"/>
  <c r="H2557" i="1"/>
  <c r="G2558" i="1"/>
  <c r="H2558" i="1"/>
  <c r="G2559" i="1"/>
  <c r="H2559" i="1"/>
  <c r="G2560" i="1"/>
  <c r="H2560" i="1"/>
  <c r="G2561" i="1"/>
  <c r="H2561" i="1"/>
  <c r="G2562" i="1"/>
  <c r="H2562" i="1"/>
  <c r="G2563" i="1"/>
  <c r="H2563" i="1"/>
  <c r="G2564" i="1"/>
  <c r="H2564" i="1"/>
  <c r="G2565" i="1"/>
  <c r="H2565" i="1"/>
  <c r="G2566" i="1"/>
  <c r="H2566" i="1"/>
  <c r="G2567" i="1"/>
  <c r="H2567" i="1"/>
  <c r="G2568" i="1"/>
  <c r="H2568" i="1"/>
  <c r="G2569" i="1"/>
  <c r="H2569" i="1"/>
  <c r="G2570" i="1"/>
  <c r="H2570" i="1"/>
  <c r="G2571" i="1"/>
  <c r="H2571" i="1"/>
  <c r="G2572" i="1"/>
  <c r="H2572" i="1"/>
  <c r="G2573" i="1"/>
  <c r="H2573" i="1"/>
  <c r="G2574" i="1"/>
  <c r="H2574" i="1"/>
  <c r="G2575" i="1"/>
  <c r="H2575" i="1"/>
  <c r="G2576" i="1"/>
  <c r="H2576" i="1"/>
  <c r="G2577" i="1"/>
  <c r="H2577" i="1"/>
  <c r="G2578" i="1"/>
  <c r="H2578" i="1"/>
  <c r="G2579" i="1"/>
  <c r="H2579" i="1"/>
  <c r="G2580" i="1"/>
  <c r="H2580" i="1"/>
  <c r="G2581" i="1"/>
  <c r="H2581" i="1"/>
  <c r="G2582" i="1"/>
  <c r="H2582" i="1"/>
  <c r="G2583" i="1"/>
  <c r="H2583" i="1"/>
  <c r="G2584" i="1"/>
  <c r="H2584" i="1"/>
  <c r="G2585" i="1"/>
  <c r="H2585" i="1"/>
  <c r="G2586" i="1"/>
  <c r="H2586" i="1"/>
  <c r="G2587" i="1"/>
  <c r="H2587" i="1"/>
  <c r="G2588" i="1"/>
  <c r="H2588" i="1"/>
  <c r="G2589" i="1"/>
  <c r="H2589" i="1"/>
  <c r="G2590" i="1"/>
  <c r="H2590" i="1"/>
  <c r="G2591" i="1"/>
  <c r="H2591" i="1"/>
  <c r="G2592" i="1"/>
  <c r="H2592" i="1"/>
  <c r="G2593" i="1"/>
  <c r="H2593" i="1"/>
  <c r="G2594" i="1"/>
  <c r="H2594" i="1"/>
  <c r="G2595" i="1"/>
  <c r="H2595" i="1"/>
  <c r="G2596" i="1"/>
  <c r="H2596" i="1"/>
  <c r="G2597" i="1"/>
  <c r="H2597" i="1"/>
  <c r="G2598" i="1"/>
  <c r="H2598" i="1"/>
  <c r="G2599" i="1"/>
  <c r="H2599" i="1"/>
  <c r="G2600" i="1"/>
  <c r="H2600" i="1"/>
  <c r="G2601" i="1"/>
  <c r="H2601" i="1"/>
  <c r="G2602" i="1"/>
  <c r="H2602" i="1"/>
  <c r="G2603" i="1"/>
  <c r="H2603" i="1"/>
  <c r="G2604" i="1"/>
  <c r="H2604" i="1"/>
  <c r="G2605" i="1"/>
  <c r="H2605" i="1"/>
  <c r="G2606" i="1"/>
  <c r="H2606" i="1"/>
  <c r="G2607" i="1"/>
  <c r="H2607" i="1"/>
  <c r="G2608" i="1"/>
  <c r="H2608" i="1"/>
  <c r="G2609" i="1"/>
  <c r="H2609" i="1"/>
  <c r="G2610" i="1"/>
  <c r="H2610" i="1"/>
  <c r="G2611" i="1"/>
  <c r="H2611" i="1"/>
  <c r="G2612" i="1"/>
  <c r="H2612" i="1"/>
  <c r="G2613" i="1"/>
  <c r="H2613" i="1"/>
  <c r="G2614" i="1"/>
  <c r="H2614" i="1"/>
  <c r="G2615" i="1"/>
  <c r="H2615" i="1"/>
  <c r="G2616" i="1"/>
  <c r="H2616" i="1"/>
  <c r="G2617" i="1"/>
  <c r="H2617" i="1"/>
  <c r="G2618" i="1"/>
  <c r="H2618" i="1"/>
  <c r="G2619" i="1"/>
  <c r="H2619" i="1"/>
  <c r="G2620" i="1"/>
  <c r="H2620" i="1"/>
  <c r="G2621" i="1"/>
  <c r="H2621" i="1"/>
  <c r="G2622" i="1"/>
  <c r="H2622" i="1"/>
  <c r="G2623" i="1"/>
  <c r="H2623" i="1"/>
  <c r="G2624" i="1"/>
  <c r="H2624" i="1"/>
  <c r="G2625" i="1"/>
  <c r="H2625" i="1"/>
  <c r="G2626" i="1"/>
  <c r="H2626" i="1"/>
  <c r="G2627" i="1"/>
  <c r="H2627" i="1"/>
  <c r="G2628" i="1"/>
  <c r="H2628" i="1"/>
  <c r="G2629" i="1"/>
  <c r="H2629" i="1"/>
  <c r="G2630" i="1"/>
  <c r="H2630" i="1"/>
  <c r="G2631" i="1"/>
  <c r="H2631" i="1"/>
  <c r="G2632" i="1"/>
  <c r="H2632" i="1"/>
  <c r="G2633" i="1"/>
  <c r="H2633" i="1"/>
  <c r="G2634" i="1"/>
  <c r="H2634" i="1"/>
  <c r="G2635" i="1"/>
  <c r="H2635" i="1"/>
  <c r="G2636" i="1"/>
  <c r="H2636" i="1"/>
  <c r="G2637" i="1"/>
  <c r="H2637" i="1"/>
  <c r="G2638" i="1"/>
  <c r="H2638" i="1"/>
  <c r="G2639" i="1"/>
  <c r="H2639" i="1"/>
  <c r="G2640" i="1"/>
  <c r="H2640" i="1"/>
  <c r="G2641" i="1"/>
  <c r="H2641" i="1"/>
  <c r="G2642" i="1"/>
  <c r="H2642" i="1"/>
  <c r="G2643" i="1"/>
  <c r="H2643" i="1"/>
  <c r="G2644" i="1"/>
  <c r="H2644" i="1"/>
  <c r="G2645" i="1"/>
  <c r="H2645" i="1"/>
  <c r="G2646" i="1"/>
  <c r="H2646" i="1"/>
  <c r="G2647" i="1"/>
  <c r="H2647" i="1"/>
  <c r="G2648" i="1"/>
  <c r="H2648" i="1"/>
  <c r="G2649" i="1"/>
  <c r="H2649" i="1"/>
  <c r="G2650" i="1"/>
  <c r="H2650" i="1"/>
  <c r="G2651" i="1"/>
  <c r="H2651" i="1"/>
  <c r="G2652" i="1"/>
  <c r="H2652" i="1"/>
  <c r="G2653" i="1"/>
  <c r="H2653" i="1"/>
  <c r="G2654" i="1"/>
  <c r="H2654" i="1"/>
  <c r="G2655" i="1"/>
  <c r="H2655" i="1"/>
  <c r="G2656" i="1"/>
  <c r="H2656" i="1"/>
  <c r="G2657" i="1"/>
  <c r="H2657" i="1"/>
  <c r="G2658" i="1"/>
  <c r="H2658" i="1"/>
  <c r="G2659" i="1"/>
  <c r="H2659" i="1"/>
  <c r="G2660" i="1"/>
  <c r="H2660" i="1"/>
  <c r="G2661" i="1"/>
  <c r="H2661" i="1"/>
  <c r="G2662" i="1"/>
  <c r="H2662" i="1"/>
  <c r="G2663" i="1"/>
  <c r="H2663" i="1"/>
  <c r="G2664" i="1"/>
  <c r="H2664" i="1"/>
  <c r="G2665" i="1"/>
  <c r="H2665" i="1"/>
  <c r="G2666" i="1"/>
  <c r="H2666" i="1"/>
  <c r="G2667" i="1"/>
  <c r="H2667" i="1"/>
  <c r="G2668" i="1"/>
  <c r="H2668" i="1"/>
  <c r="G2669" i="1"/>
  <c r="H2669" i="1"/>
  <c r="G2670" i="1"/>
  <c r="H2670" i="1"/>
  <c r="G2671" i="1"/>
  <c r="H2671" i="1"/>
  <c r="G2672" i="1"/>
  <c r="H2672" i="1"/>
  <c r="G2673" i="1"/>
  <c r="H2673" i="1"/>
  <c r="G2674" i="1"/>
  <c r="H2674" i="1"/>
  <c r="G2675" i="1"/>
  <c r="H2675" i="1"/>
  <c r="G2676" i="1"/>
  <c r="H2676" i="1"/>
  <c r="G2677" i="1"/>
  <c r="H2677" i="1"/>
  <c r="G2678" i="1"/>
  <c r="H2678" i="1"/>
  <c r="G2679" i="1"/>
  <c r="H2679" i="1"/>
  <c r="G2680" i="1"/>
  <c r="H2680" i="1"/>
  <c r="G2681" i="1"/>
  <c r="H2681" i="1"/>
  <c r="G2682" i="1"/>
  <c r="H2682" i="1"/>
  <c r="G2683" i="1"/>
  <c r="H2683" i="1"/>
  <c r="G2684" i="1"/>
  <c r="H2684" i="1"/>
  <c r="G2685" i="1"/>
  <c r="H2685" i="1"/>
  <c r="G2686" i="1"/>
  <c r="H2686" i="1"/>
  <c r="G2687" i="1"/>
  <c r="H2687" i="1"/>
  <c r="G2688" i="1"/>
  <c r="H2688" i="1"/>
  <c r="G2689" i="1"/>
  <c r="H2689" i="1"/>
  <c r="G2690" i="1"/>
  <c r="H2690" i="1"/>
  <c r="G2691" i="1"/>
  <c r="H2691" i="1"/>
  <c r="G2692" i="1"/>
  <c r="H2692" i="1"/>
  <c r="G2693" i="1"/>
  <c r="H2693" i="1"/>
  <c r="G2694" i="1"/>
  <c r="H2694" i="1"/>
  <c r="G2695" i="1"/>
  <c r="H2695" i="1"/>
  <c r="G2696" i="1"/>
  <c r="H2696" i="1"/>
  <c r="G2697" i="1"/>
  <c r="H2697" i="1"/>
  <c r="G2698" i="1"/>
  <c r="H2698" i="1"/>
  <c r="G2699" i="1"/>
  <c r="H2699" i="1"/>
  <c r="G2700" i="1"/>
  <c r="H2700" i="1"/>
  <c r="G2701" i="1"/>
  <c r="H2701" i="1"/>
  <c r="G2702" i="1"/>
  <c r="H2702" i="1"/>
  <c r="G2703" i="1"/>
  <c r="H2703" i="1"/>
  <c r="G2704" i="1"/>
  <c r="H2704" i="1"/>
  <c r="G2705" i="1"/>
  <c r="H2705" i="1"/>
  <c r="G2706" i="1"/>
  <c r="H2706" i="1"/>
  <c r="G2707" i="1"/>
  <c r="H2707" i="1"/>
  <c r="G2708" i="1"/>
  <c r="H2708" i="1"/>
  <c r="G2709" i="1"/>
  <c r="H2709" i="1"/>
  <c r="G2710" i="1"/>
  <c r="H2710" i="1"/>
  <c r="G2711" i="1"/>
  <c r="H2711" i="1"/>
  <c r="G2712" i="1"/>
  <c r="H2712" i="1"/>
  <c r="G2713" i="1"/>
  <c r="H2713" i="1"/>
  <c r="G2714" i="1"/>
  <c r="H2714" i="1"/>
  <c r="G2715" i="1"/>
  <c r="H2715" i="1"/>
  <c r="G2716" i="1"/>
  <c r="H2716" i="1"/>
  <c r="G2717" i="1"/>
  <c r="H2717" i="1"/>
  <c r="G2718" i="1"/>
  <c r="H2718" i="1"/>
  <c r="G2719" i="1"/>
  <c r="H2719" i="1"/>
  <c r="G2720" i="1"/>
  <c r="H2720" i="1"/>
  <c r="G2721" i="1"/>
  <c r="H2721" i="1"/>
  <c r="G2722" i="1"/>
  <c r="H2722" i="1"/>
  <c r="G2723" i="1"/>
  <c r="H2723" i="1"/>
  <c r="G2724" i="1"/>
  <c r="H2724" i="1"/>
  <c r="G2725" i="1"/>
  <c r="H2725" i="1"/>
  <c r="G2726" i="1"/>
  <c r="H2726" i="1"/>
  <c r="G2727" i="1"/>
  <c r="H2727" i="1"/>
  <c r="G2728" i="1"/>
  <c r="H2728" i="1"/>
  <c r="G2729" i="1"/>
  <c r="H2729" i="1"/>
  <c r="G2730" i="1"/>
  <c r="H2730" i="1"/>
  <c r="G2731" i="1"/>
  <c r="H2731" i="1"/>
  <c r="G2732" i="1"/>
  <c r="H2732" i="1"/>
  <c r="G2733" i="1"/>
  <c r="H2733" i="1"/>
  <c r="G2734" i="1"/>
  <c r="H2734" i="1"/>
  <c r="G2735" i="1"/>
  <c r="H2735" i="1"/>
  <c r="G2736" i="1"/>
  <c r="H2736" i="1"/>
  <c r="G2737" i="1"/>
  <c r="H2737" i="1"/>
  <c r="G2738" i="1"/>
  <c r="H2738" i="1"/>
  <c r="G2739" i="1"/>
  <c r="H2739" i="1"/>
  <c r="G2740" i="1"/>
  <c r="H2740" i="1"/>
  <c r="G2741" i="1"/>
  <c r="H2741" i="1"/>
  <c r="G2742" i="1"/>
  <c r="H2742" i="1"/>
  <c r="G2743" i="1"/>
  <c r="H2743" i="1"/>
  <c r="G2744" i="1"/>
  <c r="H2744" i="1"/>
  <c r="G2745" i="1"/>
  <c r="H2745" i="1"/>
  <c r="G2746" i="1"/>
  <c r="H2746" i="1"/>
  <c r="G2747" i="1"/>
  <c r="H2747" i="1"/>
  <c r="G2748" i="1"/>
  <c r="H2748" i="1"/>
  <c r="G2749" i="1"/>
  <c r="H2749" i="1"/>
  <c r="G2750" i="1"/>
  <c r="H2750" i="1"/>
  <c r="G2751" i="1"/>
  <c r="H2751" i="1"/>
  <c r="G2752" i="1"/>
  <c r="H2752" i="1"/>
  <c r="G2753" i="1"/>
  <c r="H2753" i="1"/>
  <c r="G2754" i="1"/>
  <c r="H2754" i="1"/>
  <c r="G2755" i="1"/>
  <c r="H2755" i="1"/>
  <c r="G2756" i="1"/>
  <c r="H2756" i="1"/>
  <c r="G2757" i="1"/>
  <c r="H2757" i="1"/>
  <c r="G2758" i="1"/>
  <c r="H2758" i="1"/>
  <c r="G2759" i="1"/>
  <c r="H2759" i="1"/>
  <c r="G2760" i="1"/>
  <c r="H2760" i="1"/>
  <c r="G2761" i="1"/>
  <c r="H2761" i="1"/>
  <c r="G2762" i="1"/>
  <c r="H2762" i="1"/>
  <c r="G2763" i="1"/>
  <c r="H2763" i="1"/>
  <c r="G2764" i="1"/>
  <c r="H2764" i="1"/>
  <c r="G2765" i="1"/>
  <c r="H2765" i="1"/>
  <c r="G2766" i="1"/>
  <c r="H2766" i="1"/>
  <c r="G2767" i="1"/>
  <c r="H2767" i="1"/>
  <c r="G2768" i="1"/>
  <c r="H2768" i="1"/>
  <c r="G2769" i="1"/>
  <c r="H2769" i="1"/>
  <c r="G2770" i="1"/>
  <c r="H2770" i="1"/>
  <c r="G2771" i="1"/>
  <c r="H2771" i="1"/>
  <c r="G2772" i="1"/>
  <c r="H2772" i="1"/>
  <c r="G2773" i="1"/>
  <c r="H2773" i="1"/>
  <c r="G2774" i="1"/>
  <c r="H2774" i="1"/>
  <c r="G2775" i="1"/>
  <c r="H2775" i="1"/>
  <c r="G2776" i="1"/>
  <c r="H2776" i="1"/>
  <c r="G2777" i="1"/>
  <c r="H2777" i="1"/>
  <c r="G2778" i="1"/>
  <c r="H2778" i="1"/>
  <c r="G2779" i="1"/>
  <c r="H2779" i="1"/>
  <c r="G2780" i="1"/>
  <c r="H2780" i="1"/>
  <c r="G2781" i="1"/>
  <c r="H2781" i="1"/>
  <c r="G2782" i="1"/>
  <c r="H2782" i="1"/>
  <c r="G2783" i="1"/>
  <c r="H2783" i="1"/>
  <c r="G2784" i="1"/>
  <c r="H2784" i="1"/>
  <c r="G2785" i="1"/>
  <c r="H2785" i="1"/>
  <c r="G2786" i="1"/>
  <c r="H2786" i="1"/>
  <c r="G2787" i="1"/>
  <c r="H2787" i="1"/>
  <c r="G2788" i="1"/>
  <c r="H2788" i="1"/>
  <c r="G2789" i="1"/>
  <c r="H2789" i="1"/>
  <c r="G2790" i="1"/>
  <c r="H2790" i="1"/>
  <c r="G2791" i="1"/>
  <c r="H2791" i="1"/>
  <c r="G2792" i="1"/>
  <c r="H2792" i="1"/>
  <c r="G2793" i="1"/>
  <c r="H2793" i="1"/>
  <c r="G2794" i="1"/>
  <c r="H2794" i="1"/>
  <c r="G2795" i="1"/>
  <c r="H2795" i="1"/>
  <c r="G2796" i="1"/>
  <c r="H2796" i="1"/>
  <c r="G2797" i="1"/>
  <c r="H2797" i="1"/>
  <c r="G2798" i="1"/>
  <c r="H2798" i="1"/>
  <c r="G2799" i="1"/>
  <c r="H2799" i="1"/>
  <c r="G2800" i="1"/>
  <c r="H2800" i="1"/>
  <c r="G2801" i="1"/>
  <c r="H2801" i="1"/>
  <c r="G2802" i="1"/>
  <c r="H2802" i="1"/>
  <c r="G2803" i="1"/>
  <c r="H2803" i="1"/>
  <c r="G2804" i="1"/>
  <c r="H2804" i="1"/>
  <c r="G2805" i="1"/>
  <c r="H2805" i="1"/>
  <c r="G2806" i="1"/>
  <c r="H2806" i="1"/>
  <c r="G2807" i="1"/>
  <c r="H2807" i="1"/>
  <c r="G2808" i="1"/>
  <c r="H2808" i="1"/>
  <c r="G2809" i="1"/>
  <c r="H2809" i="1"/>
  <c r="G2810" i="1"/>
  <c r="H2810" i="1"/>
  <c r="G2811" i="1"/>
  <c r="H2811" i="1"/>
  <c r="G2812" i="1"/>
  <c r="H2812" i="1"/>
  <c r="G2813" i="1"/>
  <c r="H2813" i="1"/>
  <c r="G2814" i="1"/>
  <c r="H2814" i="1"/>
  <c r="G2815" i="1"/>
  <c r="H2815" i="1"/>
  <c r="G2816" i="1"/>
  <c r="H2816" i="1"/>
  <c r="G2817" i="1"/>
  <c r="H2817" i="1"/>
  <c r="G2818" i="1"/>
  <c r="H2818" i="1"/>
  <c r="G2819" i="1"/>
  <c r="H2819" i="1"/>
  <c r="G2820" i="1"/>
  <c r="H2820" i="1"/>
  <c r="G2821" i="1"/>
  <c r="H2821" i="1"/>
  <c r="G2822" i="1"/>
  <c r="H2822" i="1"/>
  <c r="G2823" i="1"/>
  <c r="H2823" i="1"/>
  <c r="G2824" i="1"/>
  <c r="H2824" i="1"/>
  <c r="G2825" i="1"/>
  <c r="H2825" i="1"/>
  <c r="G2826" i="1"/>
  <c r="H2826" i="1"/>
  <c r="G2827" i="1"/>
  <c r="H2827" i="1"/>
  <c r="G2828" i="1"/>
  <c r="H2828" i="1"/>
  <c r="G2829" i="1"/>
  <c r="H2829" i="1"/>
  <c r="G2830" i="1"/>
  <c r="H2830" i="1"/>
  <c r="G2831" i="1"/>
  <c r="H2831" i="1"/>
  <c r="G2832" i="1"/>
  <c r="H2832" i="1"/>
  <c r="G2833" i="1"/>
  <c r="H2833" i="1"/>
  <c r="G2834" i="1"/>
  <c r="H2834" i="1"/>
  <c r="G2835" i="1"/>
  <c r="H2835" i="1"/>
  <c r="G2836" i="1"/>
  <c r="H2836" i="1"/>
  <c r="G2837" i="1"/>
  <c r="H2837" i="1"/>
  <c r="G2838" i="1"/>
  <c r="H2838" i="1"/>
  <c r="G2839" i="1"/>
  <c r="H2839" i="1"/>
  <c r="G2840" i="1"/>
  <c r="H2840" i="1"/>
  <c r="G2841" i="1"/>
  <c r="H2841" i="1"/>
  <c r="G2842" i="1"/>
  <c r="H2842" i="1"/>
  <c r="G2843" i="1"/>
  <c r="H2843" i="1"/>
  <c r="G2844" i="1"/>
  <c r="H2844" i="1"/>
  <c r="G2845" i="1"/>
  <c r="H2845" i="1"/>
  <c r="G2846" i="1"/>
  <c r="H2846" i="1"/>
  <c r="G2847" i="1"/>
  <c r="H2847" i="1"/>
  <c r="G2848" i="1"/>
  <c r="H2848" i="1"/>
  <c r="G2849" i="1"/>
  <c r="H2849" i="1"/>
  <c r="G2850" i="1"/>
  <c r="H2850" i="1"/>
  <c r="G2851" i="1"/>
  <c r="H2851" i="1"/>
  <c r="G2852" i="1"/>
  <c r="H2852" i="1"/>
  <c r="G2853" i="1"/>
  <c r="H2853" i="1"/>
  <c r="G2854" i="1"/>
  <c r="H2854" i="1"/>
  <c r="G2855" i="1"/>
  <c r="H2855" i="1"/>
  <c r="G2856" i="1"/>
  <c r="H2856" i="1"/>
  <c r="G2857" i="1"/>
  <c r="H2857" i="1"/>
  <c r="G2858" i="1"/>
  <c r="H2858" i="1"/>
  <c r="G2859" i="1"/>
  <c r="H2859" i="1"/>
  <c r="G2860" i="1"/>
  <c r="H2860" i="1"/>
  <c r="G2861" i="1"/>
  <c r="H2861" i="1"/>
  <c r="G2862" i="1"/>
  <c r="H2862" i="1"/>
  <c r="G2863" i="1"/>
  <c r="H2863" i="1"/>
  <c r="G2864" i="1"/>
  <c r="H2864" i="1"/>
  <c r="G2865" i="1"/>
  <c r="H2865" i="1"/>
  <c r="G2866" i="1"/>
  <c r="H2866" i="1"/>
  <c r="G2867" i="1"/>
  <c r="H2867" i="1"/>
  <c r="G2868" i="1"/>
  <c r="H2868" i="1"/>
  <c r="G2869" i="1"/>
  <c r="H2869" i="1"/>
  <c r="G2870" i="1"/>
  <c r="H2870" i="1"/>
  <c r="G2871" i="1"/>
  <c r="H2871" i="1"/>
  <c r="G2872" i="1"/>
  <c r="H2872" i="1"/>
  <c r="G2873" i="1"/>
  <c r="H2873" i="1"/>
  <c r="G2874" i="1"/>
  <c r="H2874" i="1"/>
  <c r="G2875" i="1"/>
  <c r="H2875" i="1"/>
  <c r="G2876" i="1"/>
  <c r="H2876" i="1"/>
  <c r="G2877" i="1"/>
  <c r="H2877" i="1"/>
  <c r="G2878" i="1"/>
  <c r="H2878" i="1"/>
  <c r="G2879" i="1"/>
  <c r="H2879" i="1"/>
  <c r="G2880" i="1"/>
  <c r="H2880" i="1"/>
  <c r="G2881" i="1"/>
  <c r="H2881" i="1"/>
  <c r="G2882" i="1"/>
  <c r="H2882" i="1"/>
  <c r="G2883" i="1"/>
  <c r="H2883" i="1"/>
  <c r="G2884" i="1"/>
  <c r="H2884" i="1"/>
  <c r="G2885" i="1"/>
  <c r="H2885" i="1"/>
  <c r="G2886" i="1"/>
  <c r="H2886" i="1"/>
  <c r="G2887" i="1"/>
  <c r="H2887" i="1"/>
  <c r="G2888" i="1"/>
  <c r="H2888" i="1"/>
  <c r="G2889" i="1"/>
  <c r="H2889" i="1"/>
  <c r="G2890" i="1"/>
  <c r="H2890" i="1"/>
  <c r="G2891" i="1"/>
  <c r="H2891" i="1"/>
  <c r="G2892" i="1"/>
  <c r="H2892" i="1"/>
  <c r="G2893" i="1"/>
  <c r="H2893" i="1"/>
  <c r="G2894" i="1"/>
  <c r="H2894" i="1"/>
  <c r="G2895" i="1"/>
  <c r="H2895" i="1"/>
  <c r="G2896" i="1"/>
  <c r="H2896" i="1"/>
  <c r="G2897" i="1"/>
  <c r="H2897" i="1"/>
  <c r="G2898" i="1"/>
  <c r="H2898" i="1"/>
  <c r="G2899" i="1"/>
  <c r="H2899" i="1"/>
  <c r="G2900" i="1"/>
  <c r="H2900" i="1"/>
  <c r="G2901" i="1"/>
  <c r="H2901" i="1"/>
  <c r="G2902" i="1"/>
  <c r="H2902" i="1"/>
  <c r="G2903" i="1"/>
  <c r="H2903" i="1"/>
  <c r="G2904" i="1"/>
  <c r="H2904" i="1"/>
  <c r="G2905" i="1"/>
  <c r="H2905" i="1"/>
  <c r="G2906" i="1"/>
  <c r="H2906" i="1"/>
  <c r="G2907" i="1"/>
  <c r="H2907" i="1"/>
  <c r="G2908" i="1"/>
  <c r="H2908" i="1"/>
  <c r="G2909" i="1"/>
  <c r="H2909" i="1"/>
  <c r="G2910" i="1"/>
  <c r="H2910" i="1"/>
  <c r="G2911" i="1"/>
  <c r="H2911" i="1"/>
  <c r="G2912" i="1"/>
  <c r="H2912" i="1"/>
  <c r="G2913" i="1"/>
  <c r="H2913" i="1"/>
  <c r="G2914" i="1"/>
  <c r="H2914" i="1"/>
  <c r="G2915" i="1"/>
  <c r="H2915" i="1"/>
  <c r="G2916" i="1"/>
  <c r="H2916" i="1"/>
  <c r="G2917" i="1"/>
  <c r="H2917" i="1"/>
  <c r="G2918" i="1"/>
  <c r="H2918" i="1"/>
  <c r="G2919" i="1"/>
  <c r="H2919" i="1"/>
  <c r="G2920" i="1"/>
  <c r="H2920" i="1"/>
  <c r="G2921" i="1"/>
  <c r="H2921" i="1"/>
  <c r="G2922" i="1"/>
  <c r="H2922" i="1"/>
  <c r="G2923" i="1"/>
  <c r="H2923" i="1"/>
  <c r="G2924" i="1"/>
  <c r="H2924" i="1"/>
  <c r="G2925" i="1"/>
  <c r="H2925" i="1"/>
  <c r="G2926" i="1"/>
  <c r="H2926" i="1"/>
  <c r="G2927" i="1"/>
  <c r="H2927" i="1"/>
  <c r="G2928" i="1"/>
  <c r="H2928" i="1"/>
  <c r="G2929" i="1"/>
  <c r="H2929" i="1"/>
  <c r="G2930" i="1"/>
  <c r="H2930" i="1"/>
  <c r="G2931" i="1"/>
  <c r="H2931" i="1"/>
  <c r="G2932" i="1"/>
  <c r="H2932" i="1"/>
  <c r="G2933" i="1"/>
  <c r="H2933" i="1"/>
  <c r="G2934" i="1"/>
  <c r="H2934" i="1"/>
  <c r="G2935" i="1"/>
  <c r="H2935" i="1"/>
  <c r="G2936" i="1"/>
  <c r="H2936" i="1"/>
  <c r="G2937" i="1"/>
  <c r="H2937" i="1"/>
  <c r="G2938" i="1"/>
  <c r="H2938" i="1"/>
  <c r="G2939" i="1"/>
  <c r="H2939" i="1"/>
  <c r="G2940" i="1"/>
  <c r="H2940" i="1"/>
  <c r="G2941" i="1"/>
  <c r="H2941" i="1"/>
  <c r="G2942" i="1"/>
  <c r="H2942" i="1"/>
  <c r="G2943" i="1"/>
  <c r="H2943" i="1"/>
  <c r="G2944" i="1"/>
  <c r="H2944" i="1"/>
  <c r="G2945" i="1"/>
  <c r="H2945" i="1"/>
  <c r="G2946" i="1"/>
  <c r="H2946" i="1"/>
  <c r="G2947" i="1"/>
  <c r="H2947" i="1"/>
  <c r="G2948" i="1"/>
  <c r="H2948" i="1"/>
  <c r="G2949" i="1"/>
  <c r="H2949" i="1"/>
  <c r="G2950" i="1"/>
  <c r="H2950" i="1"/>
  <c r="G2951" i="1"/>
  <c r="H2951" i="1"/>
  <c r="G2952" i="1"/>
  <c r="H2952" i="1"/>
  <c r="G2953" i="1"/>
  <c r="H2953" i="1"/>
  <c r="G2954" i="1"/>
  <c r="H2954" i="1"/>
  <c r="G2955" i="1"/>
  <c r="H2955" i="1"/>
  <c r="G2956" i="1"/>
  <c r="H2956" i="1"/>
  <c r="G2957" i="1"/>
  <c r="H2957" i="1"/>
  <c r="G2958" i="1"/>
  <c r="H2958" i="1"/>
  <c r="G2959" i="1"/>
  <c r="H2959" i="1"/>
  <c r="G2960" i="1"/>
  <c r="H2960" i="1"/>
  <c r="G2961" i="1"/>
  <c r="H2961" i="1"/>
  <c r="G2962" i="1"/>
  <c r="H2962" i="1"/>
  <c r="G2963" i="1"/>
  <c r="H2963" i="1"/>
  <c r="G2964" i="1"/>
  <c r="H2964" i="1"/>
  <c r="G2965" i="1"/>
  <c r="H2965" i="1"/>
  <c r="G2966" i="1"/>
  <c r="H2966" i="1"/>
  <c r="G2967" i="1"/>
  <c r="H2967" i="1"/>
  <c r="G2968" i="1"/>
  <c r="H2968" i="1"/>
  <c r="G2969" i="1"/>
  <c r="H2969" i="1"/>
  <c r="G2970" i="1"/>
  <c r="H2970" i="1"/>
  <c r="G2971" i="1"/>
  <c r="H2971" i="1"/>
  <c r="G2972" i="1"/>
  <c r="H2972" i="1"/>
  <c r="G2973" i="1"/>
  <c r="H2973" i="1"/>
  <c r="G2974" i="1"/>
  <c r="H2974" i="1"/>
  <c r="G2975" i="1"/>
  <c r="H2975" i="1"/>
  <c r="G2976" i="1"/>
  <c r="H2976" i="1"/>
  <c r="G2977" i="1"/>
  <c r="H2977" i="1"/>
  <c r="G2978" i="1"/>
  <c r="H2978" i="1"/>
  <c r="G2979" i="1"/>
  <c r="H2979" i="1"/>
  <c r="G2980" i="1"/>
  <c r="H2980" i="1"/>
  <c r="G2981" i="1"/>
  <c r="H2981" i="1"/>
  <c r="G2982" i="1"/>
  <c r="H2982" i="1"/>
  <c r="G2983" i="1"/>
  <c r="H2983" i="1"/>
  <c r="G2984" i="1"/>
  <c r="H2984" i="1"/>
  <c r="G2985" i="1"/>
  <c r="H2985" i="1"/>
  <c r="G2986" i="1"/>
  <c r="H2986" i="1"/>
  <c r="G2987" i="1"/>
  <c r="H2987" i="1"/>
  <c r="G2988" i="1"/>
  <c r="H2988" i="1"/>
  <c r="G2989" i="1"/>
  <c r="H2989" i="1"/>
  <c r="G2990" i="1"/>
  <c r="H2990" i="1"/>
  <c r="G2991" i="1"/>
  <c r="H2991" i="1"/>
  <c r="G2992" i="1"/>
  <c r="H2992" i="1"/>
  <c r="G2993" i="1"/>
  <c r="H2993" i="1"/>
  <c r="G2994" i="1"/>
  <c r="H2994" i="1"/>
  <c r="G2995" i="1"/>
  <c r="H2995" i="1"/>
  <c r="G2996" i="1"/>
  <c r="H2996" i="1"/>
  <c r="G2997" i="1"/>
  <c r="H2997" i="1"/>
  <c r="G2998" i="1"/>
  <c r="H2998" i="1"/>
  <c r="G2999" i="1"/>
  <c r="H2999" i="1"/>
  <c r="G3000" i="1"/>
  <c r="H3000" i="1"/>
  <c r="G3001" i="1"/>
  <c r="H3001" i="1"/>
  <c r="G3002" i="1"/>
  <c r="H3002" i="1"/>
  <c r="G3003" i="1"/>
  <c r="H3003" i="1"/>
  <c r="G3004" i="1"/>
  <c r="H3004" i="1"/>
  <c r="G3005" i="1"/>
  <c r="H3005" i="1"/>
  <c r="G3006" i="1"/>
  <c r="H3006" i="1"/>
  <c r="G3007" i="1"/>
  <c r="H3007" i="1"/>
  <c r="G3008" i="1"/>
  <c r="H3008" i="1"/>
  <c r="G3009" i="1"/>
  <c r="H3009" i="1"/>
  <c r="G3010" i="1"/>
  <c r="H3010" i="1"/>
  <c r="G3011" i="1"/>
  <c r="H3011" i="1"/>
  <c r="G3012" i="1"/>
  <c r="H3012" i="1"/>
  <c r="G3013" i="1"/>
  <c r="H3013" i="1"/>
  <c r="G3014" i="1"/>
  <c r="H3014" i="1"/>
  <c r="G3015" i="1"/>
  <c r="H3015" i="1"/>
  <c r="G3016" i="1"/>
  <c r="H3016" i="1"/>
  <c r="G3017" i="1"/>
  <c r="H3017" i="1"/>
  <c r="G3018" i="1"/>
  <c r="H3018" i="1"/>
  <c r="G3019" i="1"/>
  <c r="H3019" i="1"/>
  <c r="G3020" i="1"/>
  <c r="H3020" i="1"/>
  <c r="G3021" i="1"/>
  <c r="H3021" i="1"/>
  <c r="G3022" i="1"/>
  <c r="H3022" i="1"/>
  <c r="G3023" i="1"/>
  <c r="H3023" i="1"/>
  <c r="G3024" i="1"/>
  <c r="H3024" i="1"/>
  <c r="G3025" i="1"/>
  <c r="H3025" i="1"/>
  <c r="G3026" i="1"/>
  <c r="H3026" i="1"/>
  <c r="G3027" i="1"/>
  <c r="H3027" i="1"/>
  <c r="G3028" i="1"/>
  <c r="H3028" i="1"/>
  <c r="G3029" i="1"/>
  <c r="H3029" i="1"/>
  <c r="G3030" i="1"/>
  <c r="H3030" i="1"/>
  <c r="G3031" i="1"/>
  <c r="H3031" i="1"/>
  <c r="G3032" i="1"/>
  <c r="H3032" i="1"/>
  <c r="G3033" i="1"/>
  <c r="H3033" i="1"/>
  <c r="G3034" i="1"/>
  <c r="H3034" i="1"/>
  <c r="G3035" i="1"/>
  <c r="H3035" i="1"/>
  <c r="G3036" i="1"/>
  <c r="H3036" i="1"/>
  <c r="G3037" i="1"/>
  <c r="H3037" i="1"/>
  <c r="G3038" i="1"/>
  <c r="H3038" i="1"/>
  <c r="G3039" i="1"/>
  <c r="H3039" i="1"/>
  <c r="G3040" i="1"/>
  <c r="H3040" i="1"/>
  <c r="G3041" i="1"/>
  <c r="H3041" i="1"/>
  <c r="G3042" i="1"/>
  <c r="H3042" i="1"/>
  <c r="G3043" i="1"/>
  <c r="H3043" i="1"/>
  <c r="G3044" i="1"/>
  <c r="H3044" i="1"/>
  <c r="G3045" i="1"/>
  <c r="H3045" i="1"/>
  <c r="G3046" i="1"/>
  <c r="H3046" i="1"/>
  <c r="G3047" i="1"/>
  <c r="H3047" i="1"/>
  <c r="G3048" i="1"/>
  <c r="H3048" i="1"/>
  <c r="G3049" i="1"/>
  <c r="H3049" i="1"/>
  <c r="G3050" i="1"/>
  <c r="H3050" i="1"/>
  <c r="G3051" i="1"/>
  <c r="H3051" i="1"/>
  <c r="G3052" i="1"/>
  <c r="H3052" i="1"/>
  <c r="G3053" i="1"/>
  <c r="H3053" i="1"/>
  <c r="G3054" i="1"/>
  <c r="H3054" i="1"/>
  <c r="G3055" i="1"/>
  <c r="H3055" i="1"/>
  <c r="G3056" i="1"/>
  <c r="H3056" i="1"/>
  <c r="G3057" i="1"/>
  <c r="H3057" i="1"/>
  <c r="G3058" i="1"/>
  <c r="H3058" i="1"/>
  <c r="G3059" i="1"/>
  <c r="H3059" i="1"/>
  <c r="G3060" i="1"/>
  <c r="H3060" i="1"/>
  <c r="G3061" i="1"/>
  <c r="H3061" i="1"/>
  <c r="G3062" i="1"/>
  <c r="H3062" i="1"/>
  <c r="G3063" i="1"/>
  <c r="H3063" i="1"/>
  <c r="G3064" i="1"/>
  <c r="H3064" i="1"/>
  <c r="G3065" i="1"/>
  <c r="H3065" i="1"/>
  <c r="G3066" i="1"/>
  <c r="H3066" i="1"/>
  <c r="G3067" i="1"/>
  <c r="H3067" i="1"/>
  <c r="G3068" i="1"/>
  <c r="H3068" i="1"/>
  <c r="G3069" i="1"/>
  <c r="H3069" i="1"/>
  <c r="G3070" i="1"/>
  <c r="H3070" i="1"/>
  <c r="G3071" i="1"/>
  <c r="H3071" i="1"/>
  <c r="G3072" i="1"/>
  <c r="H3072" i="1"/>
  <c r="G3073" i="1"/>
  <c r="H3073" i="1"/>
  <c r="G3074" i="1"/>
  <c r="H3074" i="1"/>
  <c r="G3075" i="1"/>
  <c r="H3075" i="1"/>
  <c r="G3076" i="1"/>
  <c r="H3076" i="1"/>
  <c r="G3077" i="1"/>
  <c r="H3077" i="1"/>
  <c r="G3078" i="1"/>
  <c r="H3078" i="1"/>
  <c r="G3079" i="1"/>
  <c r="H3079" i="1"/>
  <c r="G3080" i="1"/>
  <c r="H3080" i="1"/>
  <c r="G3081" i="1"/>
  <c r="H3081" i="1"/>
  <c r="G3082" i="1"/>
  <c r="H3082" i="1"/>
  <c r="G3083" i="1"/>
  <c r="H3083" i="1"/>
  <c r="G3084" i="1"/>
  <c r="H3084" i="1"/>
  <c r="G3085" i="1"/>
  <c r="H3085" i="1"/>
  <c r="G3086" i="1"/>
  <c r="H3086" i="1"/>
  <c r="G3087" i="1"/>
  <c r="H3087" i="1"/>
  <c r="G3088" i="1"/>
  <c r="H3088" i="1"/>
  <c r="G3089" i="1"/>
  <c r="H3089" i="1"/>
  <c r="G3090" i="1"/>
  <c r="H3090" i="1"/>
  <c r="G3091" i="1"/>
  <c r="H3091" i="1"/>
  <c r="G3092" i="1"/>
  <c r="H3092" i="1"/>
  <c r="G3093" i="1"/>
  <c r="H3093" i="1"/>
  <c r="G3094" i="1"/>
  <c r="H3094" i="1"/>
  <c r="G3095" i="1"/>
  <c r="H3095" i="1"/>
  <c r="G3096" i="1"/>
  <c r="H3096" i="1"/>
  <c r="G3097" i="1"/>
  <c r="H3097" i="1"/>
  <c r="G3098" i="1"/>
  <c r="H3098" i="1"/>
  <c r="G3099" i="1"/>
  <c r="H3099" i="1"/>
  <c r="G3100" i="1"/>
  <c r="H3100" i="1"/>
  <c r="G3101" i="1"/>
  <c r="H3101" i="1"/>
  <c r="G3102" i="1"/>
  <c r="H3102" i="1"/>
  <c r="G3103" i="1"/>
  <c r="H3103" i="1"/>
  <c r="G3104" i="1"/>
  <c r="H3104" i="1"/>
  <c r="G3105" i="1"/>
  <c r="H3105" i="1"/>
  <c r="G3106" i="1"/>
  <c r="H3106" i="1"/>
  <c r="G3107" i="1"/>
  <c r="H3107" i="1"/>
  <c r="G3108" i="1"/>
  <c r="H3108" i="1"/>
  <c r="G3109" i="1"/>
  <c r="H3109" i="1"/>
  <c r="G3110" i="1"/>
  <c r="H3110" i="1"/>
  <c r="G3111" i="1"/>
  <c r="H3111" i="1"/>
  <c r="G3112" i="1"/>
  <c r="H3112" i="1"/>
  <c r="G3113" i="1"/>
  <c r="H3113" i="1"/>
  <c r="G3114" i="1"/>
  <c r="H3114" i="1"/>
  <c r="G3115" i="1"/>
  <c r="H3115" i="1"/>
  <c r="G3116" i="1"/>
  <c r="H3116" i="1"/>
  <c r="G3117" i="1"/>
  <c r="H3117" i="1"/>
  <c r="G3118" i="1"/>
  <c r="H3118" i="1"/>
  <c r="G3119" i="1"/>
  <c r="H3119" i="1"/>
  <c r="G3120" i="1"/>
  <c r="H3120" i="1"/>
  <c r="G3121" i="1"/>
  <c r="H3121" i="1"/>
  <c r="G3122" i="1"/>
  <c r="H3122" i="1"/>
  <c r="G3123" i="1"/>
  <c r="H3123" i="1"/>
  <c r="G3124" i="1"/>
  <c r="H3124" i="1"/>
  <c r="G3125" i="1"/>
  <c r="H3125" i="1"/>
  <c r="G3126" i="1"/>
  <c r="H3126" i="1"/>
  <c r="G3127" i="1"/>
  <c r="H3127" i="1"/>
  <c r="G3128" i="1"/>
  <c r="H3128" i="1"/>
  <c r="G3129" i="1"/>
  <c r="H3129" i="1"/>
  <c r="G3130" i="1"/>
  <c r="H3130" i="1"/>
  <c r="G3131" i="1"/>
  <c r="H3131" i="1"/>
  <c r="G3132" i="1"/>
  <c r="H3132" i="1"/>
  <c r="G3133" i="1"/>
  <c r="H3133" i="1"/>
  <c r="G3134" i="1"/>
  <c r="H3134" i="1"/>
  <c r="G3135" i="1"/>
  <c r="H3135" i="1"/>
  <c r="G3136" i="1"/>
  <c r="H3136" i="1"/>
  <c r="G3137" i="1"/>
  <c r="H3137" i="1"/>
  <c r="G3138" i="1"/>
  <c r="H3138" i="1"/>
  <c r="G3139" i="1"/>
  <c r="H3139" i="1"/>
  <c r="G3140" i="1"/>
  <c r="H3140" i="1"/>
  <c r="G3141" i="1"/>
  <c r="H3141" i="1"/>
  <c r="G3142" i="1"/>
  <c r="H3142" i="1"/>
  <c r="G3143" i="1"/>
  <c r="H3143" i="1"/>
  <c r="G3144" i="1"/>
  <c r="H3144" i="1"/>
  <c r="G3145" i="1"/>
  <c r="H3145" i="1"/>
  <c r="G3146" i="1"/>
  <c r="H3146" i="1"/>
  <c r="G3147" i="1"/>
  <c r="H3147" i="1"/>
  <c r="G3148" i="1"/>
  <c r="H3148" i="1"/>
  <c r="G3149" i="1"/>
  <c r="H3149" i="1"/>
  <c r="G3150" i="1"/>
  <c r="H3150" i="1"/>
  <c r="G3151" i="1"/>
  <c r="H3151" i="1"/>
  <c r="G3152" i="1"/>
  <c r="H3152" i="1"/>
  <c r="G3153" i="1"/>
  <c r="H3153" i="1"/>
  <c r="G3154" i="1"/>
  <c r="H3154" i="1"/>
  <c r="G3155" i="1"/>
  <c r="H3155" i="1"/>
  <c r="G3156" i="1"/>
  <c r="H3156" i="1"/>
  <c r="G3157" i="1"/>
  <c r="H3157" i="1"/>
  <c r="G3158" i="1"/>
  <c r="H3158" i="1"/>
  <c r="G3159" i="1"/>
  <c r="H3159" i="1"/>
  <c r="G3160" i="1"/>
  <c r="H3160" i="1"/>
  <c r="G3161" i="1"/>
  <c r="H3161" i="1"/>
  <c r="G3162" i="1"/>
  <c r="H3162" i="1"/>
  <c r="G3163" i="1"/>
  <c r="H3163" i="1"/>
  <c r="G3164" i="1"/>
  <c r="H3164" i="1"/>
  <c r="G3165" i="1"/>
  <c r="H3165" i="1"/>
  <c r="G3166" i="1"/>
  <c r="H3166" i="1"/>
  <c r="G3167" i="1"/>
  <c r="H3167" i="1"/>
  <c r="G3168" i="1"/>
  <c r="H3168" i="1"/>
  <c r="G3169" i="1"/>
  <c r="H3169" i="1"/>
  <c r="G3170" i="1"/>
  <c r="H3170" i="1"/>
  <c r="G3171" i="1"/>
  <c r="H3171" i="1"/>
  <c r="G3172" i="1"/>
  <c r="H3172" i="1"/>
  <c r="G3173" i="1"/>
  <c r="H3173" i="1"/>
  <c r="G3174" i="1"/>
  <c r="H3174" i="1"/>
  <c r="G3175" i="1"/>
  <c r="H3175" i="1"/>
  <c r="G3176" i="1"/>
  <c r="H3176" i="1"/>
  <c r="G3177" i="1"/>
  <c r="H3177" i="1"/>
  <c r="G3178" i="1"/>
  <c r="H3178" i="1"/>
  <c r="G3179" i="1"/>
  <c r="H3179" i="1"/>
  <c r="G3180" i="1"/>
  <c r="H3180" i="1"/>
  <c r="G3181" i="1"/>
  <c r="H3181" i="1"/>
  <c r="G3182" i="1"/>
  <c r="H3182" i="1"/>
  <c r="G3183" i="1"/>
  <c r="H3183" i="1"/>
  <c r="G3184" i="1"/>
  <c r="H3184" i="1"/>
  <c r="G3185" i="1"/>
  <c r="H3185" i="1"/>
  <c r="G3186" i="1"/>
  <c r="H3186" i="1"/>
  <c r="G3187" i="1"/>
  <c r="H3187" i="1"/>
  <c r="G3188" i="1"/>
  <c r="H3188" i="1"/>
  <c r="G3189" i="1"/>
  <c r="H3189" i="1"/>
  <c r="G3190" i="1"/>
  <c r="H3190" i="1"/>
  <c r="G3191" i="1"/>
  <c r="H3191" i="1"/>
  <c r="G3192" i="1"/>
  <c r="H3192" i="1"/>
  <c r="G3193" i="1"/>
  <c r="H3193" i="1"/>
  <c r="G3194" i="1"/>
  <c r="H3194" i="1"/>
  <c r="G3195" i="1"/>
  <c r="H3195" i="1"/>
  <c r="G3196" i="1"/>
  <c r="H3196" i="1"/>
  <c r="G3197" i="1"/>
  <c r="H3197" i="1"/>
  <c r="G3198" i="1"/>
  <c r="H3198" i="1"/>
  <c r="G3199" i="1"/>
  <c r="H3199" i="1"/>
  <c r="G3200" i="1"/>
  <c r="H3200" i="1"/>
  <c r="G3201" i="1"/>
  <c r="H3201" i="1"/>
  <c r="G3202" i="1"/>
  <c r="H3202" i="1"/>
  <c r="G3203" i="1"/>
  <c r="H3203" i="1"/>
  <c r="G3204" i="1"/>
  <c r="H3204" i="1"/>
  <c r="G3205" i="1"/>
  <c r="H3205" i="1"/>
  <c r="G3206" i="1"/>
  <c r="H3206" i="1"/>
  <c r="G3207" i="1"/>
  <c r="H3207" i="1"/>
  <c r="G3208" i="1"/>
  <c r="H3208" i="1"/>
  <c r="G3209" i="1"/>
  <c r="H3209" i="1"/>
  <c r="G3210" i="1"/>
  <c r="H3210" i="1"/>
  <c r="G3211" i="1"/>
  <c r="H3211" i="1"/>
  <c r="G3212" i="1"/>
  <c r="H3212" i="1"/>
  <c r="G3213" i="1"/>
  <c r="H3213" i="1"/>
  <c r="G3214" i="1"/>
  <c r="H3214" i="1"/>
  <c r="G3215" i="1"/>
  <c r="H3215" i="1"/>
  <c r="G3216" i="1"/>
  <c r="H3216" i="1"/>
  <c r="G3217" i="1"/>
  <c r="H3217" i="1"/>
  <c r="G3218" i="1"/>
  <c r="H3218" i="1"/>
  <c r="G3219" i="1"/>
  <c r="H3219" i="1"/>
  <c r="G3220" i="1"/>
  <c r="H3220" i="1"/>
  <c r="G3221" i="1"/>
  <c r="H3221" i="1"/>
  <c r="G3222" i="1"/>
  <c r="H3222" i="1"/>
  <c r="G3223" i="1"/>
  <c r="H3223" i="1"/>
  <c r="G3224" i="1"/>
  <c r="H3224" i="1"/>
  <c r="G3225" i="1"/>
  <c r="H3225" i="1"/>
  <c r="G3226" i="1"/>
  <c r="H3226" i="1"/>
  <c r="G3227" i="1"/>
  <c r="H3227" i="1"/>
  <c r="G3228" i="1"/>
  <c r="H3228" i="1"/>
  <c r="G3229" i="1"/>
  <c r="H3229" i="1"/>
  <c r="G3230" i="1"/>
  <c r="H3230" i="1"/>
  <c r="G3231" i="1"/>
  <c r="H3231" i="1"/>
  <c r="G3232" i="1"/>
  <c r="H3232" i="1"/>
  <c r="G3233" i="1"/>
  <c r="H3233" i="1"/>
  <c r="G3234" i="1"/>
  <c r="H3234" i="1"/>
  <c r="G3235" i="1"/>
  <c r="H3235" i="1"/>
  <c r="G3236" i="1"/>
  <c r="H3236" i="1"/>
  <c r="G3237" i="1"/>
  <c r="H3237" i="1"/>
  <c r="G3238" i="1"/>
  <c r="H3238" i="1"/>
  <c r="G3239" i="1"/>
  <c r="H3239" i="1"/>
  <c r="G3240" i="1"/>
  <c r="H3240" i="1"/>
  <c r="G3241" i="1"/>
  <c r="H3241" i="1"/>
  <c r="G3242" i="1"/>
  <c r="H3242" i="1"/>
  <c r="G3243" i="1"/>
  <c r="H3243" i="1"/>
  <c r="G3244" i="1"/>
  <c r="H3244" i="1"/>
  <c r="G3245" i="1"/>
  <c r="H3245" i="1"/>
  <c r="G3246" i="1"/>
  <c r="H3246" i="1"/>
  <c r="G3247" i="1"/>
  <c r="H3247" i="1"/>
  <c r="G3248" i="1"/>
  <c r="H3248" i="1"/>
  <c r="G3249" i="1"/>
  <c r="H3249" i="1"/>
  <c r="G3250" i="1"/>
  <c r="H3250" i="1"/>
  <c r="G3251" i="1"/>
  <c r="H3251" i="1"/>
  <c r="G3252" i="1"/>
  <c r="H3252" i="1"/>
  <c r="G3253" i="1"/>
  <c r="H3253" i="1"/>
  <c r="G3254" i="1"/>
  <c r="H3254" i="1"/>
  <c r="G3255" i="1"/>
  <c r="H3255" i="1"/>
  <c r="G3256" i="1"/>
  <c r="H3256" i="1"/>
  <c r="G3257" i="1"/>
  <c r="H3257" i="1"/>
  <c r="G3258" i="1"/>
  <c r="H3258" i="1"/>
  <c r="G3259" i="1"/>
  <c r="H3259" i="1"/>
  <c r="G3260" i="1"/>
  <c r="H3260" i="1"/>
  <c r="G3261" i="1"/>
  <c r="H3261" i="1"/>
  <c r="G3262" i="1"/>
  <c r="H3262" i="1"/>
  <c r="G3263" i="1"/>
  <c r="H3263" i="1"/>
  <c r="G3264" i="1"/>
  <c r="H3264" i="1"/>
  <c r="G3265" i="1"/>
  <c r="H3265" i="1"/>
  <c r="G3266" i="1"/>
  <c r="H3266" i="1"/>
  <c r="G3267" i="1"/>
  <c r="H3267" i="1"/>
  <c r="G3268" i="1"/>
  <c r="H3268" i="1"/>
  <c r="G3269" i="1"/>
  <c r="H3269" i="1"/>
  <c r="G3270" i="1"/>
  <c r="H3270" i="1"/>
  <c r="G3271" i="1"/>
  <c r="H3271" i="1"/>
  <c r="G3272" i="1"/>
  <c r="H3272" i="1"/>
  <c r="G3273" i="1"/>
  <c r="H3273" i="1"/>
  <c r="G3274" i="1"/>
  <c r="H3274" i="1"/>
  <c r="G3275" i="1"/>
  <c r="H3275" i="1"/>
  <c r="G3276" i="1"/>
  <c r="H3276" i="1"/>
  <c r="G3277" i="1"/>
  <c r="H3277" i="1"/>
  <c r="G3278" i="1"/>
  <c r="H3278" i="1"/>
  <c r="G3279" i="1"/>
  <c r="H3279" i="1"/>
  <c r="G3280" i="1"/>
  <c r="H3280" i="1"/>
  <c r="G3281" i="1"/>
  <c r="H3281" i="1"/>
  <c r="G3282" i="1"/>
  <c r="H3282" i="1"/>
  <c r="G3283" i="1"/>
  <c r="H3283" i="1"/>
  <c r="G3284" i="1"/>
  <c r="H3284" i="1"/>
  <c r="G3285" i="1"/>
  <c r="H3285" i="1"/>
  <c r="G3286" i="1"/>
  <c r="H3286" i="1"/>
  <c r="G3287" i="1"/>
  <c r="H3287" i="1"/>
  <c r="G3288" i="1"/>
  <c r="H3288" i="1"/>
  <c r="G3289" i="1"/>
  <c r="H3289" i="1"/>
  <c r="G3290" i="1"/>
  <c r="H3290" i="1"/>
  <c r="G3291" i="1"/>
  <c r="H3291" i="1"/>
  <c r="G3292" i="1"/>
  <c r="H3292" i="1"/>
  <c r="G3293" i="1"/>
  <c r="H3293" i="1"/>
  <c r="G3294" i="1"/>
  <c r="H3294" i="1"/>
  <c r="G3295" i="1"/>
  <c r="H3295" i="1"/>
  <c r="G3296" i="1"/>
  <c r="H3296" i="1"/>
  <c r="G3297" i="1"/>
  <c r="H3297" i="1"/>
  <c r="G3298" i="1"/>
  <c r="H3298" i="1"/>
  <c r="G3299" i="1"/>
  <c r="H3299" i="1"/>
  <c r="G3300" i="1"/>
  <c r="H3300" i="1"/>
  <c r="G3301" i="1"/>
  <c r="H3301" i="1"/>
  <c r="G3302" i="1"/>
  <c r="H3302" i="1"/>
  <c r="G3303" i="1"/>
  <c r="H3303" i="1"/>
  <c r="G3304" i="1"/>
  <c r="H3304" i="1"/>
  <c r="G3305" i="1"/>
  <c r="H3305" i="1"/>
  <c r="G3306" i="1"/>
  <c r="H3306" i="1"/>
  <c r="G3307" i="1"/>
  <c r="H3307" i="1"/>
  <c r="G3308" i="1"/>
  <c r="H3308" i="1"/>
  <c r="G3309" i="1"/>
  <c r="H3309" i="1"/>
  <c r="G3310" i="1"/>
  <c r="H3310" i="1"/>
  <c r="G3311" i="1"/>
  <c r="H3311" i="1"/>
  <c r="G3312" i="1"/>
  <c r="H3312" i="1"/>
  <c r="G3313" i="1"/>
  <c r="H3313" i="1"/>
  <c r="G3314" i="1"/>
  <c r="H3314" i="1"/>
  <c r="G3315" i="1"/>
  <c r="H3315" i="1"/>
  <c r="G3316" i="1"/>
  <c r="H3316" i="1"/>
  <c r="G3317" i="1"/>
  <c r="H3317" i="1"/>
  <c r="G3318" i="1"/>
  <c r="H3318" i="1"/>
  <c r="G3319" i="1"/>
  <c r="H3319" i="1"/>
  <c r="G3320" i="1"/>
  <c r="H3320" i="1"/>
  <c r="G3321" i="1"/>
  <c r="H3321" i="1"/>
  <c r="G3322" i="1"/>
  <c r="H3322" i="1"/>
  <c r="G3323" i="1"/>
  <c r="H3323" i="1"/>
  <c r="G3324" i="1"/>
  <c r="H3324" i="1"/>
  <c r="G3325" i="1"/>
  <c r="H3325" i="1"/>
  <c r="G3326" i="1"/>
  <c r="H3326" i="1"/>
  <c r="G3327" i="1"/>
  <c r="H3327" i="1"/>
  <c r="G3328" i="1"/>
  <c r="H3328" i="1"/>
  <c r="G3329" i="1"/>
  <c r="H3329" i="1"/>
  <c r="G3330" i="1"/>
  <c r="H3330" i="1"/>
  <c r="G3331" i="1"/>
  <c r="H3331" i="1"/>
  <c r="G3332" i="1"/>
  <c r="H3332" i="1"/>
  <c r="G3333" i="1"/>
  <c r="H3333" i="1"/>
  <c r="G3334" i="1"/>
  <c r="H3334" i="1"/>
  <c r="G3335" i="1"/>
  <c r="H3335" i="1"/>
  <c r="G3336" i="1"/>
  <c r="H3336" i="1"/>
  <c r="G3337" i="1"/>
  <c r="H3337" i="1"/>
  <c r="G3338" i="1"/>
  <c r="H3338" i="1"/>
  <c r="G3339" i="1"/>
  <c r="H3339" i="1"/>
  <c r="G3340" i="1"/>
  <c r="H3340" i="1"/>
  <c r="G3341" i="1"/>
  <c r="H3341" i="1"/>
  <c r="G3342" i="1"/>
  <c r="H3342" i="1"/>
  <c r="G3343" i="1"/>
  <c r="H3343" i="1"/>
  <c r="G3344" i="1"/>
  <c r="H3344" i="1"/>
  <c r="G3345" i="1"/>
  <c r="H3345" i="1"/>
  <c r="G3346" i="1"/>
  <c r="H3346" i="1"/>
  <c r="G3347" i="1"/>
  <c r="H3347" i="1"/>
  <c r="G3348" i="1"/>
  <c r="H3348" i="1"/>
  <c r="G3349" i="1"/>
  <c r="H3349" i="1"/>
  <c r="G3350" i="1"/>
  <c r="H3350" i="1"/>
  <c r="G3351" i="1"/>
  <c r="H3351" i="1"/>
  <c r="G3352" i="1"/>
  <c r="H3352" i="1"/>
  <c r="G3353" i="1"/>
  <c r="H3353" i="1"/>
  <c r="G3354" i="1"/>
  <c r="H3354" i="1"/>
  <c r="G3355" i="1"/>
  <c r="H3355" i="1"/>
  <c r="G3356" i="1"/>
  <c r="H3356" i="1"/>
  <c r="G3357" i="1"/>
  <c r="H3357" i="1"/>
  <c r="G3358" i="1"/>
  <c r="H3358" i="1"/>
  <c r="G3359" i="1"/>
  <c r="H3359" i="1"/>
  <c r="G3360" i="1"/>
  <c r="H3360" i="1"/>
  <c r="G3361" i="1"/>
  <c r="H3361" i="1"/>
  <c r="G3362" i="1"/>
  <c r="H3362" i="1"/>
  <c r="G3363" i="1"/>
  <c r="H3363" i="1"/>
  <c r="G3364" i="1"/>
  <c r="H3364" i="1"/>
  <c r="G3365" i="1"/>
  <c r="H3365" i="1"/>
  <c r="G3366" i="1"/>
  <c r="H3366" i="1"/>
  <c r="G3367" i="1"/>
  <c r="H3367" i="1"/>
  <c r="G3368" i="1"/>
  <c r="H3368" i="1"/>
  <c r="G3369" i="1"/>
  <c r="H3369" i="1"/>
  <c r="G3370" i="1"/>
  <c r="H3370" i="1"/>
  <c r="G3371" i="1"/>
  <c r="H3371" i="1"/>
  <c r="G3372" i="1"/>
  <c r="H3372" i="1"/>
  <c r="G3373" i="1"/>
  <c r="H3373" i="1"/>
  <c r="G3374" i="1"/>
  <c r="H3374" i="1"/>
  <c r="G3375" i="1"/>
  <c r="H3375" i="1"/>
  <c r="G3376" i="1"/>
  <c r="H3376" i="1"/>
  <c r="G3377" i="1"/>
  <c r="H3377" i="1"/>
  <c r="G3378" i="1"/>
  <c r="H3378" i="1"/>
  <c r="G3379" i="1"/>
  <c r="H3379" i="1"/>
  <c r="G3380" i="1"/>
  <c r="H3380" i="1"/>
  <c r="G3381" i="1"/>
  <c r="H3381" i="1"/>
  <c r="G3382" i="1"/>
  <c r="H3382" i="1"/>
  <c r="G3383" i="1"/>
  <c r="H3383" i="1"/>
  <c r="G3384" i="1"/>
  <c r="H3384" i="1"/>
  <c r="G3385" i="1"/>
  <c r="H3385" i="1"/>
  <c r="G3386" i="1"/>
  <c r="H3386" i="1"/>
  <c r="G3387" i="1"/>
  <c r="H3387" i="1"/>
  <c r="G3388" i="1"/>
  <c r="H3388" i="1"/>
  <c r="G3389" i="1"/>
  <c r="H3389" i="1"/>
  <c r="G3390" i="1"/>
  <c r="H3390" i="1"/>
  <c r="G3391" i="1"/>
  <c r="H3391" i="1"/>
  <c r="G3392" i="1"/>
  <c r="H3392" i="1"/>
  <c r="G3393" i="1"/>
  <c r="H3393" i="1"/>
  <c r="G3394" i="1"/>
  <c r="H3394" i="1"/>
  <c r="G3395" i="1"/>
  <c r="H3395" i="1"/>
  <c r="G3396" i="1"/>
  <c r="H3396" i="1"/>
  <c r="G3397" i="1"/>
  <c r="H3397" i="1"/>
  <c r="G3398" i="1"/>
  <c r="H3398" i="1"/>
  <c r="G3399" i="1"/>
  <c r="H3399" i="1"/>
  <c r="G3400" i="1"/>
  <c r="H3400" i="1"/>
  <c r="G3401" i="1"/>
  <c r="H3401" i="1"/>
  <c r="G3402" i="1"/>
  <c r="H3402" i="1"/>
  <c r="G3403" i="1"/>
  <c r="H3403" i="1"/>
  <c r="G3404" i="1"/>
  <c r="H3404" i="1"/>
  <c r="G3405" i="1"/>
  <c r="H3405" i="1"/>
  <c r="G3406" i="1"/>
  <c r="H3406" i="1"/>
  <c r="G3407" i="1"/>
  <c r="H3407" i="1"/>
  <c r="G3408" i="1"/>
  <c r="H3408" i="1"/>
  <c r="G3409" i="1"/>
  <c r="H3409" i="1"/>
  <c r="G3410" i="1"/>
  <c r="H3410" i="1"/>
  <c r="G3411" i="1"/>
  <c r="H3411" i="1"/>
  <c r="G3412" i="1"/>
  <c r="H3412" i="1"/>
  <c r="G3413" i="1"/>
  <c r="H3413" i="1"/>
  <c r="G3414" i="1"/>
  <c r="H3414" i="1"/>
  <c r="G3415" i="1"/>
  <c r="H3415" i="1"/>
  <c r="G3416" i="1"/>
  <c r="H3416" i="1"/>
  <c r="G3417" i="1"/>
  <c r="H3417" i="1"/>
  <c r="G3418" i="1"/>
  <c r="H3418" i="1"/>
  <c r="G3419" i="1"/>
  <c r="H3419" i="1"/>
  <c r="G3420" i="1"/>
  <c r="H3420" i="1"/>
  <c r="G3421" i="1"/>
  <c r="H3421" i="1"/>
  <c r="G3422" i="1"/>
  <c r="H3422" i="1"/>
  <c r="G3423" i="1"/>
  <c r="H3423" i="1"/>
  <c r="G3424" i="1"/>
  <c r="H3424" i="1"/>
  <c r="G3425" i="1"/>
  <c r="H3425" i="1"/>
  <c r="G3426" i="1"/>
  <c r="H3426" i="1"/>
  <c r="G3427" i="1"/>
  <c r="H3427" i="1"/>
  <c r="G3428" i="1"/>
  <c r="H3428" i="1"/>
  <c r="G3429" i="1"/>
  <c r="H3429" i="1"/>
  <c r="G3430" i="1"/>
  <c r="H3430" i="1"/>
  <c r="G3431" i="1"/>
  <c r="H3431" i="1"/>
  <c r="G3432" i="1"/>
  <c r="H3432" i="1"/>
  <c r="G3433" i="1"/>
  <c r="H3433" i="1"/>
  <c r="G3434" i="1"/>
  <c r="H3434" i="1"/>
  <c r="G3435" i="1"/>
  <c r="H3435" i="1"/>
  <c r="G3436" i="1"/>
  <c r="H3436" i="1"/>
  <c r="G3437" i="1"/>
  <c r="H3437" i="1"/>
  <c r="G3438" i="1"/>
  <c r="H3438" i="1"/>
  <c r="G3439" i="1"/>
  <c r="H3439" i="1"/>
  <c r="G3440" i="1"/>
  <c r="H3440" i="1"/>
  <c r="G3441" i="1"/>
  <c r="H3441" i="1"/>
  <c r="G3442" i="1"/>
  <c r="H3442" i="1"/>
  <c r="G3443" i="1"/>
  <c r="H3443" i="1"/>
  <c r="G3444" i="1"/>
  <c r="H3444" i="1"/>
  <c r="G3445" i="1"/>
  <c r="H3445" i="1"/>
  <c r="G3446" i="1"/>
  <c r="H3446" i="1"/>
  <c r="G3447" i="1"/>
  <c r="H3447" i="1"/>
  <c r="G3448" i="1"/>
  <c r="H3448" i="1"/>
  <c r="G3449" i="1"/>
  <c r="H3449" i="1"/>
  <c r="G3450" i="1"/>
  <c r="H3450" i="1"/>
  <c r="G3451" i="1"/>
  <c r="H3451" i="1"/>
  <c r="G3452" i="1"/>
  <c r="H3452" i="1"/>
  <c r="G3453" i="1"/>
  <c r="H3453" i="1"/>
  <c r="G3454" i="1"/>
  <c r="H3454" i="1"/>
  <c r="G3455" i="1"/>
  <c r="H3455" i="1"/>
  <c r="G3456" i="1"/>
  <c r="H3456" i="1"/>
  <c r="G3457" i="1"/>
  <c r="H3457" i="1"/>
  <c r="G3458" i="1"/>
  <c r="H3458" i="1"/>
  <c r="G3459" i="1"/>
  <c r="H3459" i="1"/>
  <c r="G3460" i="1"/>
  <c r="H3460" i="1"/>
  <c r="G3461" i="1"/>
  <c r="H3461" i="1"/>
  <c r="G3462" i="1"/>
  <c r="H3462" i="1"/>
  <c r="G3463" i="1"/>
  <c r="H3463" i="1"/>
  <c r="G3464" i="1"/>
  <c r="H3464" i="1"/>
  <c r="G3465" i="1"/>
  <c r="H3465" i="1"/>
  <c r="G3466" i="1"/>
  <c r="H3466" i="1"/>
  <c r="G3467" i="1"/>
  <c r="H3467" i="1"/>
  <c r="G3468" i="1"/>
  <c r="H3468" i="1"/>
  <c r="G3469" i="1"/>
  <c r="H3469" i="1"/>
  <c r="G3470" i="1"/>
  <c r="H3470" i="1"/>
  <c r="G3471" i="1"/>
  <c r="H3471" i="1"/>
  <c r="G3472" i="1"/>
  <c r="H3472" i="1"/>
  <c r="G3473" i="1"/>
  <c r="H3473" i="1"/>
  <c r="G3474" i="1"/>
  <c r="H3474" i="1"/>
  <c r="G3475" i="1"/>
  <c r="H3475" i="1"/>
  <c r="G3476" i="1"/>
  <c r="H3476" i="1"/>
  <c r="G3477" i="1"/>
  <c r="H3477" i="1"/>
  <c r="G3478" i="1"/>
  <c r="H3478" i="1"/>
  <c r="G3479" i="1"/>
  <c r="H3479" i="1"/>
  <c r="G3480" i="1"/>
  <c r="H3480" i="1"/>
  <c r="G3481" i="1"/>
  <c r="H3481" i="1"/>
  <c r="G3482" i="1"/>
  <c r="H3482" i="1"/>
  <c r="G3483" i="1"/>
  <c r="H3483" i="1"/>
  <c r="G3484" i="1"/>
  <c r="H3484" i="1"/>
  <c r="G3485" i="1"/>
  <c r="H3485" i="1"/>
  <c r="G3486" i="1"/>
  <c r="H3486" i="1"/>
  <c r="G3487" i="1"/>
  <c r="H3487" i="1"/>
  <c r="G3488" i="1"/>
  <c r="H3488" i="1"/>
  <c r="G3489" i="1"/>
  <c r="H3489" i="1"/>
  <c r="G3490" i="1"/>
  <c r="H3490" i="1"/>
  <c r="G3491" i="1"/>
  <c r="H3491" i="1"/>
  <c r="G3492" i="1"/>
  <c r="H3492" i="1"/>
  <c r="G3493" i="1"/>
  <c r="H3493" i="1"/>
  <c r="G3494" i="1"/>
  <c r="H3494" i="1"/>
  <c r="G3495" i="1"/>
  <c r="H3495" i="1"/>
  <c r="G3496" i="1"/>
  <c r="H3496" i="1"/>
  <c r="G3497" i="1"/>
  <c r="H3497" i="1"/>
  <c r="G3498" i="1"/>
  <c r="H3498" i="1"/>
  <c r="G3499" i="1"/>
  <c r="H3499" i="1"/>
  <c r="G3500" i="1"/>
  <c r="H3500" i="1"/>
  <c r="G3501" i="1"/>
  <c r="H3501" i="1"/>
  <c r="G3502" i="1"/>
  <c r="H3502" i="1"/>
  <c r="G3503" i="1"/>
  <c r="H3503" i="1"/>
  <c r="H4" i="1"/>
  <c r="G4" i="1"/>
  <c r="A5" i="2" l="1"/>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A1145" i="2"/>
  <c r="A1146" i="2"/>
  <c r="A1147" i="2"/>
  <c r="A1148" i="2"/>
  <c r="A1149" i="2"/>
  <c r="A1150" i="2"/>
  <c r="A1151" i="2"/>
  <c r="A1152" i="2"/>
  <c r="A1153" i="2"/>
  <c r="A1154" i="2"/>
  <c r="A1155" i="2"/>
  <c r="A1156" i="2"/>
  <c r="A1157" i="2"/>
  <c r="A1158" i="2"/>
  <c r="A1159" i="2"/>
  <c r="A1160" i="2"/>
  <c r="A1161" i="2"/>
  <c r="A1162" i="2"/>
  <c r="A1163" i="2"/>
  <c r="A1164" i="2"/>
  <c r="A1165" i="2"/>
  <c r="A1166" i="2"/>
  <c r="A1167" i="2"/>
  <c r="A1168" i="2"/>
  <c r="A1169" i="2"/>
  <c r="A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A1278" i="2"/>
  <c r="A1279" i="2"/>
  <c r="A1280" i="2"/>
  <c r="A1281" i="2"/>
  <c r="A1282" i="2"/>
  <c r="A1283" i="2"/>
  <c r="A1284" i="2"/>
  <c r="A1285" i="2"/>
  <c r="A1286" i="2"/>
  <c r="A1287" i="2"/>
  <c r="A1288" i="2"/>
  <c r="A1289" i="2"/>
  <c r="A1290" i="2"/>
  <c r="A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A1316" i="2"/>
  <c r="A1317" i="2"/>
  <c r="A1318" i="2"/>
  <c r="A1319" i="2"/>
  <c r="A1320" i="2"/>
  <c r="A1321" i="2"/>
  <c r="A1322" i="2"/>
  <c r="A1323" i="2"/>
  <c r="A1324" i="2"/>
  <c r="A1325" i="2"/>
  <c r="A1326" i="2"/>
  <c r="A1327" i="2"/>
  <c r="A1328" i="2"/>
  <c r="A1329" i="2"/>
  <c r="A1330" i="2"/>
  <c r="A1331" i="2"/>
  <c r="A1332" i="2"/>
  <c r="A1333" i="2"/>
  <c r="A1334" i="2"/>
  <c r="A1335" i="2"/>
  <c r="A1336" i="2"/>
  <c r="A1337" i="2"/>
  <c r="A1338" i="2"/>
  <c r="A1339" i="2"/>
  <c r="A1340" i="2"/>
  <c r="A1341" i="2"/>
  <c r="A1342" i="2"/>
  <c r="A1343" i="2"/>
  <c r="A1344" i="2"/>
  <c r="A1345" i="2"/>
  <c r="A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1370" i="2"/>
  <c r="A1371" i="2"/>
  <c r="A1372" i="2"/>
  <c r="A1373" i="2"/>
  <c r="A1374" i="2"/>
  <c r="A1375" i="2"/>
  <c r="A1376" i="2"/>
  <c r="A1377" i="2"/>
  <c r="A1378" i="2"/>
  <c r="A1379" i="2"/>
  <c r="A1380" i="2"/>
  <c r="A1381" i="2"/>
  <c r="A1382" i="2"/>
  <c r="A1383" i="2"/>
  <c r="A1384" i="2"/>
  <c r="A1385" i="2"/>
  <c r="A1386" i="2"/>
  <c r="A1387" i="2"/>
  <c r="A1388" i="2"/>
  <c r="A1389" i="2"/>
  <c r="A1390" i="2"/>
  <c r="A1391" i="2"/>
  <c r="A1392" i="2"/>
  <c r="A1393" i="2"/>
  <c r="A1394" i="2"/>
  <c r="A1395" i="2"/>
  <c r="A1396" i="2"/>
  <c r="A1397" i="2"/>
  <c r="A1398" i="2"/>
  <c r="A1399" i="2"/>
  <c r="A1400" i="2"/>
  <c r="A1401" i="2"/>
  <c r="A1402" i="2"/>
  <c r="A1403" i="2"/>
  <c r="A1404" i="2"/>
  <c r="A1405" i="2"/>
  <c r="A1406" i="2"/>
  <c r="A1407" i="2"/>
  <c r="A1408" i="2"/>
  <c r="A1409" i="2"/>
  <c r="A1410" i="2"/>
  <c r="A1411" i="2"/>
  <c r="A1412" i="2"/>
  <c r="A1413" i="2"/>
  <c r="A1414" i="2"/>
  <c r="A1415" i="2"/>
  <c r="A1416" i="2"/>
  <c r="A1417" i="2"/>
  <c r="A1418" i="2"/>
  <c r="A1419" i="2"/>
  <c r="A1420" i="2"/>
  <c r="A1421" i="2"/>
  <c r="A1422" i="2"/>
  <c r="A1423" i="2"/>
  <c r="A1424" i="2"/>
  <c r="A1425" i="2"/>
  <c r="A1426" i="2"/>
  <c r="A1427" i="2"/>
  <c r="A1428" i="2"/>
  <c r="A1429" i="2"/>
  <c r="A1430" i="2"/>
  <c r="A1431" i="2"/>
  <c r="A1432" i="2"/>
  <c r="A1433" i="2"/>
  <c r="A1434" i="2"/>
  <c r="A1435" i="2"/>
  <c r="A1436" i="2"/>
  <c r="A1437" i="2"/>
  <c r="A1438" i="2"/>
  <c r="A1439" i="2"/>
  <c r="A1440" i="2"/>
  <c r="A1441" i="2"/>
  <c r="A1442" i="2"/>
  <c r="A1443" i="2"/>
  <c r="A1444" i="2"/>
  <c r="A1445" i="2"/>
  <c r="A1446" i="2"/>
  <c r="A1447" i="2"/>
  <c r="A1448" i="2"/>
  <c r="A1449" i="2"/>
  <c r="A1450" i="2"/>
  <c r="A1451" i="2"/>
  <c r="A1452" i="2"/>
  <c r="A1453" i="2"/>
  <c r="A1454" i="2"/>
  <c r="A1455" i="2"/>
  <c r="A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1501" i="2"/>
  <c r="A1502" i="2"/>
  <c r="A1503" i="2"/>
  <c r="A1504" i="2"/>
  <c r="A1505" i="2"/>
  <c r="A1506" i="2"/>
  <c r="A1507" i="2"/>
  <c r="A1508" i="2"/>
  <c r="A1509" i="2"/>
  <c r="A1510" i="2"/>
  <c r="A1511" i="2"/>
  <c r="A1512" i="2"/>
  <c r="A1513" i="2"/>
  <c r="A1514" i="2"/>
  <c r="A1515" i="2"/>
  <c r="A1516" i="2"/>
  <c r="A1517" i="2"/>
  <c r="A1518" i="2"/>
  <c r="A1519" i="2"/>
  <c r="A1520" i="2"/>
  <c r="A1521" i="2"/>
  <c r="A1522" i="2"/>
  <c r="A1523" i="2"/>
  <c r="A1524" i="2"/>
  <c r="A1525" i="2"/>
  <c r="A1526" i="2"/>
  <c r="A1527" i="2"/>
  <c r="A1528" i="2"/>
  <c r="A1529" i="2"/>
  <c r="A1530" i="2"/>
  <c r="A1531" i="2"/>
  <c r="A1532" i="2"/>
  <c r="A1533" i="2"/>
  <c r="A1534" i="2"/>
  <c r="A1535" i="2"/>
  <c r="A1536" i="2"/>
  <c r="A1537" i="2"/>
  <c r="A1538" i="2"/>
  <c r="A1539" i="2"/>
  <c r="A1540" i="2"/>
  <c r="A1541" i="2"/>
  <c r="A1542" i="2"/>
  <c r="A1543" i="2"/>
  <c r="A1544" i="2"/>
  <c r="A1545" i="2"/>
  <c r="A1546" i="2"/>
  <c r="A1547" i="2"/>
  <c r="A1548" i="2"/>
  <c r="A1549" i="2"/>
  <c r="A1550" i="2"/>
  <c r="A1551" i="2"/>
  <c r="A1552" i="2"/>
  <c r="A1553" i="2"/>
  <c r="A1554" i="2"/>
  <c r="A1555" i="2"/>
  <c r="A1556" i="2"/>
  <c r="A1557" i="2"/>
  <c r="A1558" i="2"/>
  <c r="A1559" i="2"/>
  <c r="A1560" i="2"/>
  <c r="A1561" i="2"/>
  <c r="A1562" i="2"/>
  <c r="A1563" i="2"/>
  <c r="A1564" i="2"/>
  <c r="A1565" i="2"/>
  <c r="A1566" i="2"/>
  <c r="A1567" i="2"/>
  <c r="A1568" i="2"/>
  <c r="A1569" i="2"/>
  <c r="A1570" i="2"/>
  <c r="A1571" i="2"/>
  <c r="A1572" i="2"/>
  <c r="A1573" i="2"/>
  <c r="A1574" i="2"/>
  <c r="A1575" i="2"/>
  <c r="A1576" i="2"/>
  <c r="A1577" i="2"/>
  <c r="A1578" i="2"/>
  <c r="A1579" i="2"/>
  <c r="A1580" i="2"/>
  <c r="A1581" i="2"/>
  <c r="A1582" i="2"/>
  <c r="A1583" i="2"/>
  <c r="A1584" i="2"/>
  <c r="A1585" i="2"/>
  <c r="A1586" i="2"/>
  <c r="A1587" i="2"/>
  <c r="A1588" i="2"/>
  <c r="A1589" i="2"/>
  <c r="A1590" i="2"/>
  <c r="A1591" i="2"/>
  <c r="A1592" i="2"/>
  <c r="A1593" i="2"/>
  <c r="A1594" i="2"/>
  <c r="A1595" i="2"/>
  <c r="A1596" i="2"/>
  <c r="A1597" i="2"/>
  <c r="A1598" i="2"/>
  <c r="A1599" i="2"/>
  <c r="A1600" i="2"/>
  <c r="A1601" i="2"/>
  <c r="A1602" i="2"/>
  <c r="A1603" i="2"/>
  <c r="A1604" i="2"/>
  <c r="A1605" i="2"/>
  <c r="A1606" i="2"/>
  <c r="A1607" i="2"/>
  <c r="A1608" i="2"/>
  <c r="A1609" i="2"/>
  <c r="A1610" i="2"/>
  <c r="A1611" i="2"/>
  <c r="A1612" i="2"/>
  <c r="A1613" i="2"/>
  <c r="A1614" i="2"/>
  <c r="A1615" i="2"/>
  <c r="A1616" i="2"/>
  <c r="A1617" i="2"/>
  <c r="A1618" i="2"/>
  <c r="A1619" i="2"/>
  <c r="A1620" i="2"/>
  <c r="A1621" i="2"/>
  <c r="A1622" i="2"/>
  <c r="A1623" i="2"/>
  <c r="A1624" i="2"/>
  <c r="A1625" i="2"/>
  <c r="A1626" i="2"/>
  <c r="A1627" i="2"/>
  <c r="A1628" i="2"/>
  <c r="A1629" i="2"/>
  <c r="A1630" i="2"/>
  <c r="A1631" i="2"/>
  <c r="A1632" i="2"/>
  <c r="A1633" i="2"/>
  <c r="A1634" i="2"/>
  <c r="A1635" i="2"/>
  <c r="A1636" i="2"/>
  <c r="A1637" i="2"/>
  <c r="A1638" i="2"/>
  <c r="A1639" i="2"/>
  <c r="A1640" i="2"/>
  <c r="A1641" i="2"/>
  <c r="A1642" i="2"/>
  <c r="A1643" i="2"/>
  <c r="A1644" i="2"/>
  <c r="A1645" i="2"/>
  <c r="A1646" i="2"/>
  <c r="A1647" i="2"/>
  <c r="A1648" i="2"/>
  <c r="A1649" i="2"/>
  <c r="A1650" i="2"/>
  <c r="A1651" i="2"/>
  <c r="A1652" i="2"/>
  <c r="A1653" i="2"/>
  <c r="A1654" i="2"/>
  <c r="A1655" i="2"/>
  <c r="A1656" i="2"/>
  <c r="A1657" i="2"/>
  <c r="A1658" i="2"/>
  <c r="A1659" i="2"/>
  <c r="A1660" i="2"/>
  <c r="A1661" i="2"/>
  <c r="A1662" i="2"/>
  <c r="A1663" i="2"/>
  <c r="A1664" i="2"/>
  <c r="A1665" i="2"/>
  <c r="A1666" i="2"/>
  <c r="A1667" i="2"/>
  <c r="A1668" i="2"/>
  <c r="A1669" i="2"/>
  <c r="A1670" i="2"/>
  <c r="A1671" i="2"/>
  <c r="A1672" i="2"/>
  <c r="A1673" i="2"/>
  <c r="A1674" i="2"/>
  <c r="A1675" i="2"/>
  <c r="A1676" i="2"/>
  <c r="A1677" i="2"/>
  <c r="A1678" i="2"/>
  <c r="A1679" i="2"/>
  <c r="A1680" i="2"/>
  <c r="A1681" i="2"/>
  <c r="A1682" i="2"/>
  <c r="A1683" i="2"/>
  <c r="A1684" i="2"/>
  <c r="A1685" i="2"/>
  <c r="A1686" i="2"/>
  <c r="A1687" i="2"/>
  <c r="A1688" i="2"/>
  <c r="A1689" i="2"/>
  <c r="A1690" i="2"/>
  <c r="A1691" i="2"/>
  <c r="A1692" i="2"/>
  <c r="A1693" i="2"/>
  <c r="A1694" i="2"/>
  <c r="A1695" i="2"/>
  <c r="A1696" i="2"/>
  <c r="A1697" i="2"/>
  <c r="A1698" i="2"/>
  <c r="A1699" i="2"/>
  <c r="A1700" i="2"/>
  <c r="A1701" i="2"/>
  <c r="A1702" i="2"/>
  <c r="A1703" i="2"/>
  <c r="A1704" i="2"/>
  <c r="A1705" i="2"/>
  <c r="A1706" i="2"/>
  <c r="A1707" i="2"/>
  <c r="A1708" i="2"/>
  <c r="A1709" i="2"/>
  <c r="A1710" i="2"/>
  <c r="A1711" i="2"/>
  <c r="A1712" i="2"/>
  <c r="A1713" i="2"/>
  <c r="A1714" i="2"/>
  <c r="A1715" i="2"/>
  <c r="A1716" i="2"/>
  <c r="A1717" i="2"/>
  <c r="A1718" i="2"/>
  <c r="A1719" i="2"/>
  <c r="A1720" i="2"/>
  <c r="A1721" i="2"/>
  <c r="A1722" i="2"/>
  <c r="A1723" i="2"/>
  <c r="A1724" i="2"/>
  <c r="A1725" i="2"/>
  <c r="A1726" i="2"/>
  <c r="A1727" i="2"/>
  <c r="A1728" i="2"/>
  <c r="A1729" i="2"/>
  <c r="A1730" i="2"/>
  <c r="A1731" i="2"/>
  <c r="A1732" i="2"/>
  <c r="A1733" i="2"/>
  <c r="A1734" i="2"/>
  <c r="A1735" i="2"/>
  <c r="A1736" i="2"/>
  <c r="A1737" i="2"/>
  <c r="A1738" i="2"/>
  <c r="A1739" i="2"/>
  <c r="A1740" i="2"/>
  <c r="A1741" i="2"/>
  <c r="A1742" i="2"/>
  <c r="A1743" i="2"/>
  <c r="A1744" i="2"/>
  <c r="A1745" i="2"/>
  <c r="A1746" i="2"/>
  <c r="A1747" i="2"/>
  <c r="A1748" i="2"/>
  <c r="A1749" i="2"/>
  <c r="A1750" i="2"/>
  <c r="A1751" i="2"/>
  <c r="A1752" i="2"/>
  <c r="A1753" i="2"/>
  <c r="A1754" i="2"/>
  <c r="A1755" i="2"/>
  <c r="A1756" i="2"/>
  <c r="A1757" i="2"/>
  <c r="A1758" i="2"/>
  <c r="A1759" i="2"/>
  <c r="A1760" i="2"/>
  <c r="A1761" i="2"/>
  <c r="A1762" i="2"/>
  <c r="A1763" i="2"/>
  <c r="A1764" i="2"/>
  <c r="A1765" i="2"/>
  <c r="A1766" i="2"/>
  <c r="A1767" i="2"/>
  <c r="A1768" i="2"/>
  <c r="A1769" i="2"/>
  <c r="A1770" i="2"/>
  <c r="A1771" i="2"/>
  <c r="A1772" i="2"/>
  <c r="A1773" i="2"/>
  <c r="A1774" i="2"/>
  <c r="A1775" i="2"/>
  <c r="A1776" i="2"/>
  <c r="A1777" i="2"/>
  <c r="A1778" i="2"/>
  <c r="A1779" i="2"/>
  <c r="A1780" i="2"/>
  <c r="A1781" i="2"/>
  <c r="A1782" i="2"/>
  <c r="A1783" i="2"/>
  <c r="A1784" i="2"/>
  <c r="A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A1816" i="2"/>
  <c r="A1817" i="2"/>
  <c r="A1818" i="2"/>
  <c r="A1819" i="2"/>
  <c r="A1820" i="2"/>
  <c r="A1821" i="2"/>
  <c r="A1822" i="2"/>
  <c r="A1823" i="2"/>
  <c r="A1824" i="2"/>
  <c r="A1825" i="2"/>
  <c r="A1826" i="2"/>
  <c r="A1827" i="2"/>
  <c r="A1828" i="2"/>
  <c r="A1829" i="2"/>
  <c r="A1830" i="2"/>
  <c r="A1831" i="2"/>
  <c r="A1832" i="2"/>
  <c r="A1833" i="2"/>
  <c r="A1834" i="2"/>
  <c r="A1835" i="2"/>
  <c r="A1836" i="2"/>
  <c r="A1837" i="2"/>
  <c r="A1838" i="2"/>
  <c r="A1839" i="2"/>
  <c r="A1840" i="2"/>
  <c r="A1841" i="2"/>
  <c r="A1842" i="2"/>
  <c r="A1843" i="2"/>
  <c r="A1844" i="2"/>
  <c r="A1845" i="2"/>
  <c r="A1846" i="2"/>
  <c r="A1847" i="2"/>
  <c r="A1848" i="2"/>
  <c r="A1849" i="2"/>
  <c r="A1850" i="2"/>
  <c r="A1851" i="2"/>
  <c r="A1852" i="2"/>
  <c r="A1853" i="2"/>
  <c r="A1854" i="2"/>
  <c r="A1855" i="2"/>
  <c r="A1856" i="2"/>
  <c r="A1857" i="2"/>
  <c r="A1858" i="2"/>
  <c r="A1859" i="2"/>
  <c r="A1860" i="2"/>
  <c r="A1861" i="2"/>
  <c r="A1862" i="2"/>
  <c r="A1863" i="2"/>
  <c r="A1864" i="2"/>
  <c r="A1865" i="2"/>
  <c r="A1866" i="2"/>
  <c r="A1867" i="2"/>
  <c r="A1868" i="2"/>
  <c r="A1869" i="2"/>
  <c r="A1870" i="2"/>
  <c r="A1871" i="2"/>
  <c r="A1872" i="2"/>
  <c r="A1873" i="2"/>
  <c r="A1874" i="2"/>
  <c r="A1875" i="2"/>
  <c r="A1876" i="2"/>
  <c r="A1877" i="2"/>
  <c r="A1878" i="2"/>
  <c r="A1879" i="2"/>
  <c r="A1880" i="2"/>
  <c r="A1881" i="2"/>
  <c r="A1882" i="2"/>
  <c r="A1883" i="2"/>
  <c r="A1884" i="2"/>
  <c r="A1885" i="2"/>
  <c r="A1886" i="2"/>
  <c r="A1887" i="2"/>
  <c r="A1888" i="2"/>
  <c r="A1889" i="2"/>
  <c r="A1890" i="2"/>
  <c r="A1891" i="2"/>
  <c r="A1892" i="2"/>
  <c r="A1893" i="2"/>
  <c r="A1894" i="2"/>
  <c r="A1895" i="2"/>
  <c r="A1896" i="2"/>
  <c r="A1897" i="2"/>
  <c r="A1898" i="2"/>
  <c r="A1899" i="2"/>
  <c r="A1900" i="2"/>
  <c r="A1901" i="2"/>
  <c r="A1902" i="2"/>
  <c r="A1903" i="2"/>
  <c r="A1904" i="2"/>
  <c r="A1905" i="2"/>
  <c r="A1906" i="2"/>
  <c r="A1907" i="2"/>
  <c r="A1908" i="2"/>
  <c r="A1909" i="2"/>
  <c r="A1910" i="2"/>
  <c r="A1911" i="2"/>
  <c r="A1912" i="2"/>
  <c r="A1913" i="2"/>
  <c r="A1914" i="2"/>
  <c r="A1915" i="2"/>
  <c r="A1916" i="2"/>
  <c r="A1917" i="2"/>
  <c r="A1918" i="2"/>
  <c r="A1919" i="2"/>
  <c r="A1920" i="2"/>
  <c r="A1921" i="2"/>
  <c r="A1922" i="2"/>
  <c r="A1923" i="2"/>
  <c r="A1924" i="2"/>
  <c r="A1925" i="2"/>
  <c r="A1926" i="2"/>
  <c r="A1927" i="2"/>
  <c r="A1928" i="2"/>
  <c r="A1929" i="2"/>
  <c r="A1930" i="2"/>
  <c r="A1931" i="2"/>
  <c r="A1932" i="2"/>
  <c r="A1933" i="2"/>
  <c r="A1934" i="2"/>
  <c r="A1935" i="2"/>
  <c r="A1936" i="2"/>
  <c r="A1937" i="2"/>
  <c r="A1938" i="2"/>
  <c r="A1939" i="2"/>
  <c r="A1940" i="2"/>
  <c r="A1941" i="2"/>
  <c r="A1942" i="2"/>
  <c r="A1943" i="2"/>
  <c r="A1944" i="2"/>
  <c r="A1945" i="2"/>
  <c r="A1946" i="2"/>
  <c r="A1947" i="2"/>
  <c r="A1948" i="2"/>
  <c r="A1949" i="2"/>
  <c r="A1950" i="2"/>
  <c r="A1951" i="2"/>
  <c r="A1952" i="2"/>
  <c r="A1953" i="2"/>
  <c r="A1954" i="2"/>
  <c r="A1955" i="2"/>
  <c r="A1956" i="2"/>
  <c r="A1957" i="2"/>
  <c r="A1958" i="2"/>
  <c r="A1959" i="2"/>
  <c r="A1960" i="2"/>
  <c r="A1961" i="2"/>
  <c r="A1962" i="2"/>
  <c r="A1963" i="2"/>
  <c r="A1964" i="2"/>
  <c r="A1965" i="2"/>
  <c r="A1966" i="2"/>
  <c r="A1967" i="2"/>
  <c r="A1968" i="2"/>
  <c r="A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A1995" i="2"/>
  <c r="A1996" i="2"/>
  <c r="A1997" i="2"/>
  <c r="A1998" i="2"/>
  <c r="A1999" i="2"/>
  <c r="A2000" i="2"/>
  <c r="A2001" i="2"/>
  <c r="A2002" i="2"/>
  <c r="A2003" i="2"/>
  <c r="A2004" i="2"/>
  <c r="A2005" i="2"/>
  <c r="A2006" i="2"/>
  <c r="A2007" i="2"/>
  <c r="A2008" i="2"/>
  <c r="A2009" i="2"/>
  <c r="A2010" i="2"/>
  <c r="A2011" i="2"/>
  <c r="A2012" i="2"/>
  <c r="A2013" i="2"/>
  <c r="A2014" i="2"/>
  <c r="A2015" i="2"/>
  <c r="A2016" i="2"/>
  <c r="A2017" i="2"/>
  <c r="A2018" i="2"/>
  <c r="A2019" i="2"/>
  <c r="A2020" i="2"/>
  <c r="A2021" i="2"/>
  <c r="A2022" i="2"/>
  <c r="A2023" i="2"/>
  <c r="A2024" i="2"/>
  <c r="A2025" i="2"/>
  <c r="A2026" i="2"/>
  <c r="A2027" i="2"/>
  <c r="A2028" i="2"/>
  <c r="A2029" i="2"/>
  <c r="A2030" i="2"/>
  <c r="A2031" i="2"/>
  <c r="A2032" i="2"/>
  <c r="A2033" i="2"/>
  <c r="A2034" i="2"/>
  <c r="A2035" i="2"/>
  <c r="A2036" i="2"/>
  <c r="A2037" i="2"/>
  <c r="A2038" i="2"/>
  <c r="A2039" i="2"/>
  <c r="A2040" i="2"/>
  <c r="A2041" i="2"/>
  <c r="A2042" i="2"/>
  <c r="A2043" i="2"/>
  <c r="A2044" i="2"/>
  <c r="A2045" i="2"/>
  <c r="A2046" i="2"/>
  <c r="A2047" i="2"/>
  <c r="A2048" i="2"/>
  <c r="A2049" i="2"/>
  <c r="A2050" i="2"/>
  <c r="A2051" i="2"/>
  <c r="A2052" i="2"/>
  <c r="A2053" i="2"/>
  <c r="A2054" i="2"/>
  <c r="A2055" i="2"/>
  <c r="A2056" i="2"/>
  <c r="A2057" i="2"/>
  <c r="A2058" i="2"/>
  <c r="A2059" i="2"/>
  <c r="A2060" i="2"/>
  <c r="A2061" i="2"/>
  <c r="A2062" i="2"/>
  <c r="A2063" i="2"/>
  <c r="A2064" i="2"/>
  <c r="A2065" i="2"/>
  <c r="A2066" i="2"/>
  <c r="A2067" i="2"/>
  <c r="A2068" i="2"/>
  <c r="A2069" i="2"/>
  <c r="A2070" i="2"/>
  <c r="A2071" i="2"/>
  <c r="A2072" i="2"/>
  <c r="A2073" i="2"/>
  <c r="A2074" i="2"/>
  <c r="A2075" i="2"/>
  <c r="A2076" i="2"/>
  <c r="A2077" i="2"/>
  <c r="A2078" i="2"/>
  <c r="A2079" i="2"/>
  <c r="A2080" i="2"/>
  <c r="A2081" i="2"/>
  <c r="A2082" i="2"/>
  <c r="A2083" i="2"/>
  <c r="A2084" i="2"/>
  <c r="A2085" i="2"/>
  <c r="A2086" i="2"/>
  <c r="A2087" i="2"/>
  <c r="A2088" i="2"/>
  <c r="A2089" i="2"/>
  <c r="A2090" i="2"/>
  <c r="A2091" i="2"/>
  <c r="A2092" i="2"/>
  <c r="A2093" i="2"/>
  <c r="A2094" i="2"/>
  <c r="A2095" i="2"/>
  <c r="A2096" i="2"/>
  <c r="A2097" i="2"/>
  <c r="A2098" i="2"/>
  <c r="A2099" i="2"/>
  <c r="A2100" i="2"/>
  <c r="A2101" i="2"/>
  <c r="A2102" i="2"/>
  <c r="A2103" i="2"/>
  <c r="A2104" i="2"/>
  <c r="A2105" i="2"/>
  <c r="A2106" i="2"/>
  <c r="A2107" i="2"/>
  <c r="A2108" i="2"/>
  <c r="A2109" i="2"/>
  <c r="A2110" i="2"/>
  <c r="A2111" i="2"/>
  <c r="A2112" i="2"/>
  <c r="A2113" i="2"/>
  <c r="A2114" i="2"/>
  <c r="A2115" i="2"/>
  <c r="A2116" i="2"/>
  <c r="A2117" i="2"/>
  <c r="A2118" i="2"/>
  <c r="A2119" i="2"/>
  <c r="A2120" i="2"/>
  <c r="A2121" i="2"/>
  <c r="A2122" i="2"/>
  <c r="A2123" i="2"/>
  <c r="A2124" i="2"/>
  <c r="A2125" i="2"/>
  <c r="A2126" i="2"/>
  <c r="A2127" i="2"/>
  <c r="A2128" i="2"/>
  <c r="A2129" i="2"/>
  <c r="A2130" i="2"/>
  <c r="A2131" i="2"/>
  <c r="A2132" i="2"/>
  <c r="A2133" i="2"/>
  <c r="A2134" i="2"/>
  <c r="A2135" i="2"/>
  <c r="A2136" i="2"/>
  <c r="A2137" i="2"/>
  <c r="A2138" i="2"/>
  <c r="A2139" i="2"/>
  <c r="A2140" i="2"/>
  <c r="A2141" i="2"/>
  <c r="A2142" i="2"/>
  <c r="A2143" i="2"/>
  <c r="A2144" i="2"/>
  <c r="A2145" i="2"/>
  <c r="A2146" i="2"/>
  <c r="A2147" i="2"/>
  <c r="A2148" i="2"/>
  <c r="A2149" i="2"/>
  <c r="A2150" i="2"/>
  <c r="A2151" i="2"/>
  <c r="A2152" i="2"/>
  <c r="A2153" i="2"/>
  <c r="A2154" i="2"/>
  <c r="A2155" i="2"/>
  <c r="A2156" i="2"/>
  <c r="A2157" i="2"/>
  <c r="A2158" i="2"/>
  <c r="A2159" i="2"/>
  <c r="A2160" i="2"/>
  <c r="A2161" i="2"/>
  <c r="A2162" i="2"/>
  <c r="A2163" i="2"/>
  <c r="A2164" i="2"/>
  <c r="A2165" i="2"/>
  <c r="A2166" i="2"/>
  <c r="A2167" i="2"/>
  <c r="A2168" i="2"/>
  <c r="A2169" i="2"/>
  <c r="A2170" i="2"/>
  <c r="A2171" i="2"/>
  <c r="A2172" i="2"/>
  <c r="A2173" i="2"/>
  <c r="A2174" i="2"/>
  <c r="A2175" i="2"/>
  <c r="A2176" i="2"/>
  <c r="A2177" i="2"/>
  <c r="A2178" i="2"/>
  <c r="A2179" i="2"/>
  <c r="A2180" i="2"/>
  <c r="A2181" i="2"/>
  <c r="A2182" i="2"/>
  <c r="A2183" i="2"/>
  <c r="A2184" i="2"/>
  <c r="A2185" i="2"/>
  <c r="A2186" i="2"/>
  <c r="A2187" i="2"/>
  <c r="A2188" i="2"/>
  <c r="A2189" i="2"/>
  <c r="A2190" i="2"/>
  <c r="A2191" i="2"/>
  <c r="A2192" i="2"/>
  <c r="A2193" i="2"/>
  <c r="A2194" i="2"/>
  <c r="A2195" i="2"/>
  <c r="A2196" i="2"/>
  <c r="A2197" i="2"/>
  <c r="A2198" i="2"/>
  <c r="A2199" i="2"/>
  <c r="A2200" i="2"/>
  <c r="A2201" i="2"/>
  <c r="A2202" i="2"/>
  <c r="A2203" i="2"/>
  <c r="A2204" i="2"/>
  <c r="A2205" i="2"/>
  <c r="A2206" i="2"/>
  <c r="A2207" i="2"/>
  <c r="A2208" i="2"/>
  <c r="A2209" i="2"/>
  <c r="A2210" i="2"/>
  <c r="A2211" i="2"/>
  <c r="A2212" i="2"/>
  <c r="A2213" i="2"/>
  <c r="A2214" i="2"/>
  <c r="A2215" i="2"/>
  <c r="A2216" i="2"/>
  <c r="A2217" i="2"/>
  <c r="A2218" i="2"/>
  <c r="A2219" i="2"/>
  <c r="A2220" i="2"/>
  <c r="A2221" i="2"/>
  <c r="A2222" i="2"/>
  <c r="A2223" i="2"/>
  <c r="A2224" i="2"/>
  <c r="A2225" i="2"/>
  <c r="A2226" i="2"/>
  <c r="A2227" i="2"/>
  <c r="A2228" i="2"/>
  <c r="A2229" i="2"/>
  <c r="A2230" i="2"/>
  <c r="A2231" i="2"/>
  <c r="A2232" i="2"/>
  <c r="A2233" i="2"/>
  <c r="A2234" i="2"/>
  <c r="A2235" i="2"/>
  <c r="A2236" i="2"/>
  <c r="A2237" i="2"/>
  <c r="A2238" i="2"/>
  <c r="A2239" i="2"/>
  <c r="A2240" i="2"/>
  <c r="A2241" i="2"/>
  <c r="A2242" i="2"/>
  <c r="A2243" i="2"/>
  <c r="A2244" i="2"/>
  <c r="A2245" i="2"/>
  <c r="A2246" i="2"/>
  <c r="A2247" i="2"/>
  <c r="A2248" i="2"/>
  <c r="A2249" i="2"/>
  <c r="A2250" i="2"/>
  <c r="A2251" i="2"/>
  <c r="A2252" i="2"/>
  <c r="A2253" i="2"/>
  <c r="A2254" i="2"/>
  <c r="A2255" i="2"/>
  <c r="A2256" i="2"/>
  <c r="A2257" i="2"/>
  <c r="A2258" i="2"/>
  <c r="A2259" i="2"/>
  <c r="A2260" i="2"/>
  <c r="A2261" i="2"/>
  <c r="A2262" i="2"/>
  <c r="A2263" i="2"/>
  <c r="A2264" i="2"/>
  <c r="A2265" i="2"/>
  <c r="A2266" i="2"/>
  <c r="A2267" i="2"/>
  <c r="A2268" i="2"/>
  <c r="A2269" i="2"/>
  <c r="A2270" i="2"/>
  <c r="A2271" i="2"/>
  <c r="A2272" i="2"/>
  <c r="A2273" i="2"/>
  <c r="A2274" i="2"/>
  <c r="A2275" i="2"/>
  <c r="A2276" i="2"/>
  <c r="A2277" i="2"/>
  <c r="A2278" i="2"/>
  <c r="A2279" i="2"/>
  <c r="A2280" i="2"/>
  <c r="A2281" i="2"/>
  <c r="A2282" i="2"/>
  <c r="A2283" i="2"/>
  <c r="A2284" i="2"/>
  <c r="A2285" i="2"/>
  <c r="A2286" i="2"/>
  <c r="A2287" i="2"/>
  <c r="A2288" i="2"/>
  <c r="A2289" i="2"/>
  <c r="A2290" i="2"/>
  <c r="A2291" i="2"/>
  <c r="A2292" i="2"/>
  <c r="A2293" i="2"/>
  <c r="A2294" i="2"/>
  <c r="A2295" i="2"/>
  <c r="A2296" i="2"/>
  <c r="A2297" i="2"/>
  <c r="A2298" i="2"/>
  <c r="A2299" i="2"/>
  <c r="A2300" i="2"/>
  <c r="A2301" i="2"/>
  <c r="A2302" i="2"/>
  <c r="A2303" i="2"/>
  <c r="A2304" i="2"/>
  <c r="A2305" i="2"/>
  <c r="A2306" i="2"/>
  <c r="A2307" i="2"/>
  <c r="A2308" i="2"/>
  <c r="A2309" i="2"/>
  <c r="A2310" i="2"/>
  <c r="A2311" i="2"/>
  <c r="A2312" i="2"/>
  <c r="A2313" i="2"/>
  <c r="A2314" i="2"/>
  <c r="A2315" i="2"/>
  <c r="A2316" i="2"/>
  <c r="A2317" i="2"/>
  <c r="A2318" i="2"/>
  <c r="A2319" i="2"/>
  <c r="A2320" i="2"/>
  <c r="A2321" i="2"/>
  <c r="A2322" i="2"/>
  <c r="A2323" i="2"/>
  <c r="A2324" i="2"/>
  <c r="A2325" i="2"/>
  <c r="A2326" i="2"/>
  <c r="A2327" i="2"/>
  <c r="A2328" i="2"/>
  <c r="A2329" i="2"/>
  <c r="A2330" i="2"/>
  <c r="A2331" i="2"/>
  <c r="A2332" i="2"/>
  <c r="A2333" i="2"/>
  <c r="A2334" i="2"/>
  <c r="A2335" i="2"/>
  <c r="A2336" i="2"/>
  <c r="A2337" i="2"/>
  <c r="A2338" i="2"/>
  <c r="A2339" i="2"/>
  <c r="A2340" i="2"/>
  <c r="A2341" i="2"/>
  <c r="A2342" i="2"/>
  <c r="A2343" i="2"/>
  <c r="A2344" i="2"/>
  <c r="A2345" i="2"/>
  <c r="A2346" i="2"/>
  <c r="A2347" i="2"/>
  <c r="A2348" i="2"/>
  <c r="A2349" i="2"/>
  <c r="A2350" i="2"/>
  <c r="A2351" i="2"/>
  <c r="A2352" i="2"/>
  <c r="A2353" i="2"/>
  <c r="A2354" i="2"/>
  <c r="A2355" i="2"/>
  <c r="A2356" i="2"/>
  <c r="A2357" i="2"/>
  <c r="A2358" i="2"/>
  <c r="A2359" i="2"/>
  <c r="A2360" i="2"/>
  <c r="A2361" i="2"/>
  <c r="A2362" i="2"/>
  <c r="A2363" i="2"/>
  <c r="A2364" i="2"/>
  <c r="A2365" i="2"/>
  <c r="A2366" i="2"/>
  <c r="A2367" i="2"/>
  <c r="A2368" i="2"/>
  <c r="A2369" i="2"/>
  <c r="A2370" i="2"/>
  <c r="A2371" i="2"/>
  <c r="A2372" i="2"/>
  <c r="A2373" i="2"/>
  <c r="A2374" i="2"/>
  <c r="A2375" i="2"/>
  <c r="A2376" i="2"/>
  <c r="A2377" i="2"/>
  <c r="A2378" i="2"/>
  <c r="A2379" i="2"/>
  <c r="A2380" i="2"/>
  <c r="A2381" i="2"/>
  <c r="A2382" i="2"/>
  <c r="A2383" i="2"/>
  <c r="A2384" i="2"/>
  <c r="A2385" i="2"/>
  <c r="A2386" i="2"/>
  <c r="A2387" i="2"/>
  <c r="A2388" i="2"/>
  <c r="A2389" i="2"/>
  <c r="A2390" i="2"/>
  <c r="A2391" i="2"/>
  <c r="A2392" i="2"/>
  <c r="A2393" i="2"/>
  <c r="A2394" i="2"/>
  <c r="A2395" i="2"/>
  <c r="A2396" i="2"/>
  <c r="A2397" i="2"/>
  <c r="A2398" i="2"/>
  <c r="A2399" i="2"/>
  <c r="A2400" i="2"/>
  <c r="A2401" i="2"/>
  <c r="A2402" i="2"/>
  <c r="A2403" i="2"/>
  <c r="A2404" i="2"/>
  <c r="A2405" i="2"/>
  <c r="A2406" i="2"/>
  <c r="A2407" i="2"/>
  <c r="A2408" i="2"/>
  <c r="A2409" i="2"/>
  <c r="A2410" i="2"/>
  <c r="A2411" i="2"/>
  <c r="A2412" i="2"/>
  <c r="A2413" i="2"/>
  <c r="A2414" i="2"/>
  <c r="A2415" i="2"/>
  <c r="A2416" i="2"/>
  <c r="A2417" i="2"/>
  <c r="A2418" i="2"/>
  <c r="A2419" i="2"/>
  <c r="A2420" i="2"/>
  <c r="A2421" i="2"/>
  <c r="A2422" i="2"/>
  <c r="A2423" i="2"/>
  <c r="A2424" i="2"/>
  <c r="A2425" i="2"/>
  <c r="A2426" i="2"/>
  <c r="A2427" i="2"/>
  <c r="A2428" i="2"/>
  <c r="A2429" i="2"/>
  <c r="A2430" i="2"/>
  <c r="A2431" i="2"/>
  <c r="A2432" i="2"/>
  <c r="A2433" i="2"/>
  <c r="A2434" i="2"/>
  <c r="A2435" i="2"/>
  <c r="A2436" i="2"/>
  <c r="A2437" i="2"/>
  <c r="A2438" i="2"/>
  <c r="A2439" i="2"/>
  <c r="A2440" i="2"/>
  <c r="A2441" i="2"/>
  <c r="A2442" i="2"/>
  <c r="A2443" i="2"/>
  <c r="A2444" i="2"/>
  <c r="A2445" i="2"/>
  <c r="A2446" i="2"/>
  <c r="A2447" i="2"/>
  <c r="A2448" i="2"/>
  <c r="A2449" i="2"/>
  <c r="A2450" i="2"/>
  <c r="A2451" i="2"/>
  <c r="A2452" i="2"/>
  <c r="A2453" i="2"/>
  <c r="A2454" i="2"/>
  <c r="A2455" i="2"/>
  <c r="A2456" i="2"/>
  <c r="A2457" i="2"/>
  <c r="A2458" i="2"/>
  <c r="A2459" i="2"/>
  <c r="A2460" i="2"/>
  <c r="A2461" i="2"/>
  <c r="A2462" i="2"/>
  <c r="A2463" i="2"/>
  <c r="A2464" i="2"/>
  <c r="A2465" i="2"/>
  <c r="A2466" i="2"/>
  <c r="A2467" i="2"/>
  <c r="A2468" i="2"/>
  <c r="A2469" i="2"/>
  <c r="A2470" i="2"/>
  <c r="A2471" i="2"/>
  <c r="A2472" i="2"/>
  <c r="A2473" i="2"/>
  <c r="A2474" i="2"/>
  <c r="A2475" i="2"/>
  <c r="A2476" i="2"/>
  <c r="A2477" i="2"/>
  <c r="A2478" i="2"/>
  <c r="A2479" i="2"/>
  <c r="A2480" i="2"/>
  <c r="A2481" i="2"/>
  <c r="A2482" i="2"/>
  <c r="A2483" i="2"/>
  <c r="A2484" i="2"/>
  <c r="A2485" i="2"/>
  <c r="A2486" i="2"/>
  <c r="A2487" i="2"/>
  <c r="A2488" i="2"/>
  <c r="A2489" i="2"/>
  <c r="A2490" i="2"/>
  <c r="A2491" i="2"/>
  <c r="A2492" i="2"/>
  <c r="A2493" i="2"/>
  <c r="A2494" i="2"/>
  <c r="A2495" i="2"/>
  <c r="A2496" i="2"/>
  <c r="A2497" i="2"/>
  <c r="A2498" i="2"/>
  <c r="A2499" i="2"/>
  <c r="A2500" i="2"/>
  <c r="A2501" i="2"/>
  <c r="A2502" i="2"/>
  <c r="A2503" i="2"/>
  <c r="A2504" i="2"/>
  <c r="A2505" i="2"/>
  <c r="A2506" i="2"/>
  <c r="A2507" i="2"/>
  <c r="A2508" i="2"/>
  <c r="A2509" i="2"/>
  <c r="A2510" i="2"/>
  <c r="A2511" i="2"/>
  <c r="A2512" i="2"/>
  <c r="A2513" i="2"/>
  <c r="A2514" i="2"/>
  <c r="A2515" i="2"/>
  <c r="A2516" i="2"/>
  <c r="A2517" i="2"/>
  <c r="A2518" i="2"/>
  <c r="A2519" i="2"/>
  <c r="A2520" i="2"/>
  <c r="A2521" i="2"/>
  <c r="A2522" i="2"/>
  <c r="A2523" i="2"/>
  <c r="A2524" i="2"/>
  <c r="A2525" i="2"/>
  <c r="A2526" i="2"/>
  <c r="A2527" i="2"/>
  <c r="A2528" i="2"/>
  <c r="A2529" i="2"/>
  <c r="A2530" i="2"/>
  <c r="A2531" i="2"/>
  <c r="A2532" i="2"/>
  <c r="A2533" i="2"/>
  <c r="A2534" i="2"/>
  <c r="A2535" i="2"/>
  <c r="A2536" i="2"/>
  <c r="A2537" i="2"/>
  <c r="A2538" i="2"/>
  <c r="A2539" i="2"/>
  <c r="A2540" i="2"/>
  <c r="A2541" i="2"/>
  <c r="A2542" i="2"/>
  <c r="A2543" i="2"/>
  <c r="A2544" i="2"/>
  <c r="A2545" i="2"/>
  <c r="A2546" i="2"/>
  <c r="A2547" i="2"/>
  <c r="A2548" i="2"/>
  <c r="A2549" i="2"/>
  <c r="A2550" i="2"/>
  <c r="A2551" i="2"/>
  <c r="A2552" i="2"/>
  <c r="A2553" i="2"/>
  <c r="A2554" i="2"/>
  <c r="A2555" i="2"/>
  <c r="A2556" i="2"/>
  <c r="A2557" i="2"/>
  <c r="A2558" i="2"/>
  <c r="A2559" i="2"/>
  <c r="A2560" i="2"/>
  <c r="A2561" i="2"/>
  <c r="A2562" i="2"/>
  <c r="A2563" i="2"/>
  <c r="A2564" i="2"/>
  <c r="A2565" i="2"/>
  <c r="A2566" i="2"/>
  <c r="A2567" i="2"/>
  <c r="A2568" i="2"/>
  <c r="A2569" i="2"/>
  <c r="A2570" i="2"/>
  <c r="A2571" i="2"/>
  <c r="A2572" i="2"/>
  <c r="A2573" i="2"/>
  <c r="A2574" i="2"/>
  <c r="A2575" i="2"/>
  <c r="A2576" i="2"/>
  <c r="A2577" i="2"/>
  <c r="A2578" i="2"/>
  <c r="A2579" i="2"/>
  <c r="A2580" i="2"/>
  <c r="A2581" i="2"/>
  <c r="A2582" i="2"/>
  <c r="A2583" i="2"/>
  <c r="A2584" i="2"/>
  <c r="A2585" i="2"/>
  <c r="A2586" i="2"/>
  <c r="A2587" i="2"/>
  <c r="A2588" i="2"/>
  <c r="A2589" i="2"/>
  <c r="A2590" i="2"/>
  <c r="A2591" i="2"/>
  <c r="A2592" i="2"/>
  <c r="A2593" i="2"/>
  <c r="A2594" i="2"/>
  <c r="A2595" i="2"/>
  <c r="A2596" i="2"/>
  <c r="A2597" i="2"/>
  <c r="A2598" i="2"/>
  <c r="A2599" i="2"/>
  <c r="A2600" i="2"/>
  <c r="A2601" i="2"/>
  <c r="A2602" i="2"/>
  <c r="A2603" i="2"/>
  <c r="A2604" i="2"/>
  <c r="A2605" i="2"/>
  <c r="A2606" i="2"/>
  <c r="A2607" i="2"/>
  <c r="A2608" i="2"/>
  <c r="A2609" i="2"/>
  <c r="A2610" i="2"/>
  <c r="A2611" i="2"/>
  <c r="A2612" i="2"/>
  <c r="A2613" i="2"/>
  <c r="A2614" i="2"/>
  <c r="A2615" i="2"/>
  <c r="A2616" i="2"/>
  <c r="A2617" i="2"/>
  <c r="A2618" i="2"/>
  <c r="A2619" i="2"/>
  <c r="A2620" i="2"/>
  <c r="A2621" i="2"/>
  <c r="A2622" i="2"/>
  <c r="A2623" i="2"/>
  <c r="A2624" i="2"/>
  <c r="A2625" i="2"/>
  <c r="A2626" i="2"/>
  <c r="A2627" i="2"/>
  <c r="A2628" i="2"/>
  <c r="A2629" i="2"/>
  <c r="A2630" i="2"/>
  <c r="A2631" i="2"/>
  <c r="A2632" i="2"/>
  <c r="A2633" i="2"/>
  <c r="A2634" i="2"/>
  <c r="A2635" i="2"/>
  <c r="A2636" i="2"/>
  <c r="A2637" i="2"/>
  <c r="A2638" i="2"/>
  <c r="A2639" i="2"/>
  <c r="A2640" i="2"/>
  <c r="A2641" i="2"/>
  <c r="A2642" i="2"/>
  <c r="A2643" i="2"/>
  <c r="A2644" i="2"/>
  <c r="A2645" i="2"/>
  <c r="A2646" i="2"/>
  <c r="A2647" i="2"/>
  <c r="A2648" i="2"/>
  <c r="A2649" i="2"/>
  <c r="A2650" i="2"/>
  <c r="A2651" i="2"/>
  <c r="A2652" i="2"/>
  <c r="A2653" i="2"/>
  <c r="A2654" i="2"/>
  <c r="A2655" i="2"/>
  <c r="A2656" i="2"/>
  <c r="A2657" i="2"/>
  <c r="A2658" i="2"/>
  <c r="A2659" i="2"/>
  <c r="A2660" i="2"/>
  <c r="A2661" i="2"/>
  <c r="A2662" i="2"/>
  <c r="A2663" i="2"/>
  <c r="A2664" i="2"/>
  <c r="A2665" i="2"/>
  <c r="A2666" i="2"/>
  <c r="A2667" i="2"/>
  <c r="A2668" i="2"/>
  <c r="A2669" i="2"/>
  <c r="A2670" i="2"/>
  <c r="A2671" i="2"/>
  <c r="A2672" i="2"/>
  <c r="A2673" i="2"/>
  <c r="A2674" i="2"/>
  <c r="A2675" i="2"/>
  <c r="A2676" i="2"/>
  <c r="A2677" i="2"/>
  <c r="A2678" i="2"/>
  <c r="A2679" i="2"/>
  <c r="A2680" i="2"/>
  <c r="A2681" i="2"/>
  <c r="A2682" i="2"/>
  <c r="A2683" i="2"/>
  <c r="A2684" i="2"/>
  <c r="A2685" i="2"/>
  <c r="A2686" i="2"/>
  <c r="A2687" i="2"/>
  <c r="A2688" i="2"/>
  <c r="A2689" i="2"/>
  <c r="A2690" i="2"/>
  <c r="A2691" i="2"/>
  <c r="A2692" i="2"/>
  <c r="A2693" i="2"/>
  <c r="A2694" i="2"/>
  <c r="A2695" i="2"/>
  <c r="A2696" i="2"/>
  <c r="A2697" i="2"/>
  <c r="A2698" i="2"/>
  <c r="A2699" i="2"/>
  <c r="A2700" i="2"/>
  <c r="A2701" i="2"/>
  <c r="A2702" i="2"/>
  <c r="A2703" i="2"/>
  <c r="A2704" i="2"/>
  <c r="A2705" i="2"/>
  <c r="A2706" i="2"/>
  <c r="A2707" i="2"/>
  <c r="A2708" i="2"/>
  <c r="A2709" i="2"/>
  <c r="A2710" i="2"/>
  <c r="A2711" i="2"/>
  <c r="A2712" i="2"/>
  <c r="A2713" i="2"/>
  <c r="A2714" i="2"/>
  <c r="A2715" i="2"/>
  <c r="A2716" i="2"/>
  <c r="A2717" i="2"/>
  <c r="A2718" i="2"/>
  <c r="A2719" i="2"/>
  <c r="A2720" i="2"/>
  <c r="A2721" i="2"/>
  <c r="A2722" i="2"/>
  <c r="A2723" i="2"/>
  <c r="A2724" i="2"/>
  <c r="A2725" i="2"/>
  <c r="A2726" i="2"/>
  <c r="A2727" i="2"/>
  <c r="A2728" i="2"/>
  <c r="A2729" i="2"/>
  <c r="A2730" i="2"/>
  <c r="A2731" i="2"/>
  <c r="A2732" i="2"/>
  <c r="A2733" i="2"/>
  <c r="A2734" i="2"/>
  <c r="A2735" i="2"/>
  <c r="A2736" i="2"/>
  <c r="A2737" i="2"/>
  <c r="A2738" i="2"/>
  <c r="A2739" i="2"/>
  <c r="A2740" i="2"/>
  <c r="A2741" i="2"/>
  <c r="A2742" i="2"/>
  <c r="A2743" i="2"/>
  <c r="A2744" i="2"/>
  <c r="A2745" i="2"/>
  <c r="A2746" i="2"/>
  <c r="A2747" i="2"/>
  <c r="A2748" i="2"/>
  <c r="A2749" i="2"/>
  <c r="A2750" i="2"/>
  <c r="A2751" i="2"/>
  <c r="A2752" i="2"/>
  <c r="A2753" i="2"/>
  <c r="A2754" i="2"/>
  <c r="A2755" i="2"/>
  <c r="A2756" i="2"/>
  <c r="A2757" i="2"/>
  <c r="A2758" i="2"/>
  <c r="A2759" i="2"/>
  <c r="A2760" i="2"/>
  <c r="A2761" i="2"/>
  <c r="A2762" i="2"/>
  <c r="A2763" i="2"/>
  <c r="A2764" i="2"/>
  <c r="A2765" i="2"/>
  <c r="A2766" i="2"/>
  <c r="A2767" i="2"/>
  <c r="A2768" i="2"/>
  <c r="A2769" i="2"/>
  <c r="A2770" i="2"/>
  <c r="A2771" i="2"/>
  <c r="A2772" i="2"/>
  <c r="A2773" i="2"/>
  <c r="A2774" i="2"/>
  <c r="A2775" i="2"/>
  <c r="A2776" i="2"/>
  <c r="A2777" i="2"/>
  <c r="A2778" i="2"/>
  <c r="A2779" i="2"/>
  <c r="A2780" i="2"/>
  <c r="A2781" i="2"/>
  <c r="A2782" i="2"/>
  <c r="A2783" i="2"/>
  <c r="A2784" i="2"/>
  <c r="A2785" i="2"/>
  <c r="A2786" i="2"/>
  <c r="A2787" i="2"/>
  <c r="A2788" i="2"/>
  <c r="A2789" i="2"/>
  <c r="A2790" i="2"/>
  <c r="A2791" i="2"/>
  <c r="A2792" i="2"/>
  <c r="A2793" i="2"/>
  <c r="A2794" i="2"/>
  <c r="A2795" i="2"/>
  <c r="A2796" i="2"/>
  <c r="A2797" i="2"/>
  <c r="A2798" i="2"/>
  <c r="A2799" i="2"/>
  <c r="A2800" i="2"/>
  <c r="A2801" i="2"/>
  <c r="A2802" i="2"/>
  <c r="A2803" i="2"/>
  <c r="A2804" i="2"/>
  <c r="A2805" i="2"/>
  <c r="A2806" i="2"/>
  <c r="A2807" i="2"/>
  <c r="A2808" i="2"/>
  <c r="A2809" i="2"/>
  <c r="A2810" i="2"/>
  <c r="A2811" i="2"/>
  <c r="A2812" i="2"/>
  <c r="A2813" i="2"/>
  <c r="A2814" i="2"/>
  <c r="A2815" i="2"/>
  <c r="A2816" i="2"/>
  <c r="A2817" i="2"/>
  <c r="A2818" i="2"/>
  <c r="A2819" i="2"/>
  <c r="A2820" i="2"/>
  <c r="A2821" i="2"/>
  <c r="A2822" i="2"/>
  <c r="A2823" i="2"/>
  <c r="A2824" i="2"/>
  <c r="A2825" i="2"/>
  <c r="A2826" i="2"/>
  <c r="A2827" i="2"/>
  <c r="A2828" i="2"/>
  <c r="A2829" i="2"/>
  <c r="A2830" i="2"/>
  <c r="A2831" i="2"/>
  <c r="A2832" i="2"/>
  <c r="A2833" i="2"/>
  <c r="A2834" i="2"/>
  <c r="A2835" i="2"/>
  <c r="A2836" i="2"/>
  <c r="A2837" i="2"/>
  <c r="A2838" i="2"/>
  <c r="A2839" i="2"/>
  <c r="A2840" i="2"/>
  <c r="A2841" i="2"/>
  <c r="A2842" i="2"/>
  <c r="A2843" i="2"/>
  <c r="A2844" i="2"/>
  <c r="A2845" i="2"/>
  <c r="A2846" i="2"/>
  <c r="A2847" i="2"/>
  <c r="A2848" i="2"/>
  <c r="A2849" i="2"/>
  <c r="A2850" i="2"/>
  <c r="A2851" i="2"/>
  <c r="A2852" i="2"/>
  <c r="A2853" i="2"/>
  <c r="A2854" i="2"/>
  <c r="A2855" i="2"/>
  <c r="A2856" i="2"/>
  <c r="A2857" i="2"/>
  <c r="A2858" i="2"/>
  <c r="A2859" i="2"/>
  <c r="A2860" i="2"/>
  <c r="A2861" i="2"/>
  <c r="A2862" i="2"/>
  <c r="A2863" i="2"/>
  <c r="A2864" i="2"/>
  <c r="A2865" i="2"/>
  <c r="A2866" i="2"/>
  <c r="A2867" i="2"/>
  <c r="A2868" i="2"/>
  <c r="A2869" i="2"/>
  <c r="A2870" i="2"/>
  <c r="A2871" i="2"/>
  <c r="A2872" i="2"/>
  <c r="A2873" i="2"/>
  <c r="A2874" i="2"/>
  <c r="A2875" i="2"/>
  <c r="A2876" i="2"/>
  <c r="A2877" i="2"/>
  <c r="A2878" i="2"/>
  <c r="A2879" i="2"/>
  <c r="A2880" i="2"/>
  <c r="A2881" i="2"/>
  <c r="A2882" i="2"/>
  <c r="A2883" i="2"/>
  <c r="A2884" i="2"/>
  <c r="A2885" i="2"/>
  <c r="A2886" i="2"/>
  <c r="A2887" i="2"/>
  <c r="A2888" i="2"/>
  <c r="A2889" i="2"/>
  <c r="A2890" i="2"/>
  <c r="A2891" i="2"/>
  <c r="A2892" i="2"/>
  <c r="A2893" i="2"/>
  <c r="A2894" i="2"/>
  <c r="A2895" i="2"/>
  <c r="A2896" i="2"/>
  <c r="A2897" i="2"/>
  <c r="A2898" i="2"/>
  <c r="A2899" i="2"/>
  <c r="A2900" i="2"/>
  <c r="A2901" i="2"/>
  <c r="A2902" i="2"/>
  <c r="A2903" i="2"/>
  <c r="A2904" i="2"/>
  <c r="A2905" i="2"/>
  <c r="A2906" i="2"/>
  <c r="A2907" i="2"/>
  <c r="A2908" i="2"/>
  <c r="A2909" i="2"/>
  <c r="A2910" i="2"/>
  <c r="A2911" i="2"/>
  <c r="A2912" i="2"/>
  <c r="A2913" i="2"/>
  <c r="A2914" i="2"/>
  <c r="A2915" i="2"/>
  <c r="A2916" i="2"/>
  <c r="A2917" i="2"/>
  <c r="A2918" i="2"/>
  <c r="A2919" i="2"/>
  <c r="A2920" i="2"/>
  <c r="A2921" i="2"/>
  <c r="A2922" i="2"/>
  <c r="A2923" i="2"/>
  <c r="A2924" i="2"/>
  <c r="A2925" i="2"/>
  <c r="A2926" i="2"/>
  <c r="A2927" i="2"/>
  <c r="A2928" i="2"/>
  <c r="A2929" i="2"/>
  <c r="A2930" i="2"/>
  <c r="A2931" i="2"/>
  <c r="A2932" i="2"/>
  <c r="A2933" i="2"/>
  <c r="A2934" i="2"/>
  <c r="A2935" i="2"/>
  <c r="A2936" i="2"/>
  <c r="A2937" i="2"/>
  <c r="A2938" i="2"/>
  <c r="A2939" i="2"/>
  <c r="A2940" i="2"/>
  <c r="A2941" i="2"/>
  <c r="A2942" i="2"/>
  <c r="A2943" i="2"/>
  <c r="A2944" i="2"/>
  <c r="A2945" i="2"/>
  <c r="A2946" i="2"/>
  <c r="A2947" i="2"/>
  <c r="A2948" i="2"/>
  <c r="A2949" i="2"/>
  <c r="A2950" i="2"/>
  <c r="A2951" i="2"/>
  <c r="A2952" i="2"/>
  <c r="A2953" i="2"/>
  <c r="A2954" i="2"/>
  <c r="A2955" i="2"/>
  <c r="A2956" i="2"/>
  <c r="A2957" i="2"/>
  <c r="A2958" i="2"/>
  <c r="A2959" i="2"/>
  <c r="A2960" i="2"/>
  <c r="A2961" i="2"/>
  <c r="A2962" i="2"/>
  <c r="A2963" i="2"/>
  <c r="A2964" i="2"/>
  <c r="A2965" i="2"/>
  <c r="A2966" i="2"/>
  <c r="A2967" i="2"/>
  <c r="A2968" i="2"/>
  <c r="A2969" i="2"/>
  <c r="A2970" i="2"/>
  <c r="A2971" i="2"/>
  <c r="A2972" i="2"/>
  <c r="A2973" i="2"/>
  <c r="A2974" i="2"/>
  <c r="A2975" i="2"/>
  <c r="A2976" i="2"/>
  <c r="A2977" i="2"/>
  <c r="A2978" i="2"/>
  <c r="A2979" i="2"/>
  <c r="A2980" i="2"/>
  <c r="A2981" i="2"/>
  <c r="A2982" i="2"/>
  <c r="A2983" i="2"/>
  <c r="A2984" i="2"/>
  <c r="A2985" i="2"/>
  <c r="A2986" i="2"/>
  <c r="A2987" i="2"/>
  <c r="A2988" i="2"/>
  <c r="A2989" i="2"/>
  <c r="A2990" i="2"/>
  <c r="A2991" i="2"/>
  <c r="A2992" i="2"/>
  <c r="A2993" i="2"/>
  <c r="A2994" i="2"/>
  <c r="A2995" i="2"/>
  <c r="A2996" i="2"/>
  <c r="A2997" i="2"/>
  <c r="A2998" i="2"/>
  <c r="A2999" i="2"/>
  <c r="A3000" i="2"/>
  <c r="A3001" i="2"/>
  <c r="A3002" i="2"/>
  <c r="A3003" i="2"/>
  <c r="A3004" i="2"/>
  <c r="A3005" i="2"/>
  <c r="A3006" i="2"/>
  <c r="A3007" i="2"/>
  <c r="A3008" i="2"/>
  <c r="A3009" i="2"/>
  <c r="A3010" i="2"/>
  <c r="A3011" i="2"/>
  <c r="A3012" i="2"/>
  <c r="A3013" i="2"/>
  <c r="A3014" i="2"/>
  <c r="A3015" i="2"/>
  <c r="A3016" i="2"/>
  <c r="A3017" i="2"/>
  <c r="A3018" i="2"/>
  <c r="A3019" i="2"/>
  <c r="A3020" i="2"/>
  <c r="A3021" i="2"/>
  <c r="A3022" i="2"/>
  <c r="A3023" i="2"/>
  <c r="A3024" i="2"/>
  <c r="A3025" i="2"/>
  <c r="A3026" i="2"/>
  <c r="A3027" i="2"/>
  <c r="A3028" i="2"/>
  <c r="A3029" i="2"/>
  <c r="A3030" i="2"/>
  <c r="A3031" i="2"/>
  <c r="A3032" i="2"/>
  <c r="A3033" i="2"/>
  <c r="A3034" i="2"/>
  <c r="A3035" i="2"/>
  <c r="A3036" i="2"/>
  <c r="A3037" i="2"/>
  <c r="A3038" i="2"/>
  <c r="A3039" i="2"/>
  <c r="A3040" i="2"/>
  <c r="A3041" i="2"/>
  <c r="A3042" i="2"/>
  <c r="A3043" i="2"/>
  <c r="A3044" i="2"/>
  <c r="A3045" i="2"/>
  <c r="A3046" i="2"/>
  <c r="A3047" i="2"/>
  <c r="A3048" i="2"/>
  <c r="A3049" i="2"/>
  <c r="A3050" i="2"/>
  <c r="A3051" i="2"/>
  <c r="A3052" i="2"/>
  <c r="A3053" i="2"/>
  <c r="A3054" i="2"/>
  <c r="A3055" i="2"/>
  <c r="A3056" i="2"/>
  <c r="A3057" i="2"/>
  <c r="A3058" i="2"/>
  <c r="A3059" i="2"/>
  <c r="A3060" i="2"/>
  <c r="A3061" i="2"/>
  <c r="A3062" i="2"/>
  <c r="A3063" i="2"/>
  <c r="A3064" i="2"/>
  <c r="A3065" i="2"/>
  <c r="A3066" i="2"/>
  <c r="A3067" i="2"/>
  <c r="A3068" i="2"/>
  <c r="A3069" i="2"/>
  <c r="A3070" i="2"/>
  <c r="A3071" i="2"/>
  <c r="A3072" i="2"/>
  <c r="A3073" i="2"/>
  <c r="A3074" i="2"/>
  <c r="A3075" i="2"/>
  <c r="A3076" i="2"/>
  <c r="A3077" i="2"/>
  <c r="A3078" i="2"/>
  <c r="A3079" i="2"/>
  <c r="A3080" i="2"/>
  <c r="A3081" i="2"/>
  <c r="A3082" i="2"/>
  <c r="A3083" i="2"/>
  <c r="A3084" i="2"/>
  <c r="A3085" i="2"/>
  <c r="A3086" i="2"/>
  <c r="A3087" i="2"/>
  <c r="A3088" i="2"/>
  <c r="A3089" i="2"/>
  <c r="A3090" i="2"/>
  <c r="A3091" i="2"/>
  <c r="A3092" i="2"/>
  <c r="A3093" i="2"/>
  <c r="A3094" i="2"/>
  <c r="A3095" i="2"/>
  <c r="A3096" i="2"/>
  <c r="A3097" i="2"/>
  <c r="A3098" i="2"/>
  <c r="A3099" i="2"/>
  <c r="A3100" i="2"/>
  <c r="A3101" i="2"/>
  <c r="A3102" i="2"/>
  <c r="A3103" i="2"/>
  <c r="A3104" i="2"/>
  <c r="A3105" i="2"/>
  <c r="A3106" i="2"/>
  <c r="A3107" i="2"/>
  <c r="A3108" i="2"/>
  <c r="A3109" i="2"/>
  <c r="A3110" i="2"/>
  <c r="A3111" i="2"/>
  <c r="A3112" i="2"/>
  <c r="A3113" i="2"/>
  <c r="A3114" i="2"/>
  <c r="A3115" i="2"/>
  <c r="A3116" i="2"/>
  <c r="A3117" i="2"/>
  <c r="A3118" i="2"/>
  <c r="A3119" i="2"/>
  <c r="A3120" i="2"/>
  <c r="A3121" i="2"/>
  <c r="A3122" i="2"/>
  <c r="A3123" i="2"/>
  <c r="A3124" i="2"/>
  <c r="A3125" i="2"/>
  <c r="A3126" i="2"/>
  <c r="A3127" i="2"/>
  <c r="A3128" i="2"/>
  <c r="A3129" i="2"/>
  <c r="A3130" i="2"/>
  <c r="A3131" i="2"/>
  <c r="A3132" i="2"/>
  <c r="A3133" i="2"/>
  <c r="A3134" i="2"/>
  <c r="A3135" i="2"/>
  <c r="A3136" i="2"/>
  <c r="A3137" i="2"/>
  <c r="A3138" i="2"/>
  <c r="A3139" i="2"/>
  <c r="A3140" i="2"/>
  <c r="A3141" i="2"/>
  <c r="A3142" i="2"/>
  <c r="A3143" i="2"/>
  <c r="A3144" i="2"/>
  <c r="A3145" i="2"/>
  <c r="A3146" i="2"/>
  <c r="A3147" i="2"/>
  <c r="A3148" i="2"/>
  <c r="A3149" i="2"/>
  <c r="A3150" i="2"/>
  <c r="A3151" i="2"/>
  <c r="A3152" i="2"/>
  <c r="A3153" i="2"/>
  <c r="A3154" i="2"/>
  <c r="A3155" i="2"/>
  <c r="A3156" i="2"/>
  <c r="A3157" i="2"/>
  <c r="A3158" i="2"/>
  <c r="A3159" i="2"/>
  <c r="A3160" i="2"/>
  <c r="A3161" i="2"/>
  <c r="A3162" i="2"/>
  <c r="A3163" i="2"/>
  <c r="A3164" i="2"/>
  <c r="A3165" i="2"/>
  <c r="A3166" i="2"/>
  <c r="A3167" i="2"/>
  <c r="A3168" i="2"/>
  <c r="A3169" i="2"/>
  <c r="A3170" i="2"/>
  <c r="A3171" i="2"/>
  <c r="A3172" i="2"/>
  <c r="A3173" i="2"/>
  <c r="A3174" i="2"/>
  <c r="A3175" i="2"/>
  <c r="A3176" i="2"/>
  <c r="A3177" i="2"/>
  <c r="A3178" i="2"/>
  <c r="A3179" i="2"/>
  <c r="A3180" i="2"/>
  <c r="A3181" i="2"/>
  <c r="A3182" i="2"/>
  <c r="A3183" i="2"/>
  <c r="A3184" i="2"/>
  <c r="A3185" i="2"/>
  <c r="A3186" i="2"/>
  <c r="A3187" i="2"/>
  <c r="A3188" i="2"/>
  <c r="A3189" i="2"/>
  <c r="A3190" i="2"/>
  <c r="A3191" i="2"/>
  <c r="A3192" i="2"/>
  <c r="A3193" i="2"/>
  <c r="A3194" i="2"/>
  <c r="A3195" i="2"/>
  <c r="A3196" i="2"/>
  <c r="A3197" i="2"/>
  <c r="A3198" i="2"/>
  <c r="A3199" i="2"/>
  <c r="A3200" i="2"/>
  <c r="A3201" i="2"/>
  <c r="A3202" i="2"/>
  <c r="A3203" i="2"/>
  <c r="A3204" i="2"/>
  <c r="A3205" i="2"/>
  <c r="A3206" i="2"/>
  <c r="A3207" i="2"/>
  <c r="A3208" i="2"/>
  <c r="A3209" i="2"/>
  <c r="A3210" i="2"/>
  <c r="A3211" i="2"/>
  <c r="A3212" i="2"/>
  <c r="A3213" i="2"/>
  <c r="A3214" i="2"/>
  <c r="A3215" i="2"/>
  <c r="A3216" i="2"/>
  <c r="A3217" i="2"/>
  <c r="A3218" i="2"/>
  <c r="A3219" i="2"/>
  <c r="A3220" i="2"/>
  <c r="A3221" i="2"/>
  <c r="A3222" i="2"/>
  <c r="A3223" i="2"/>
  <c r="A3224" i="2"/>
  <c r="A3225" i="2"/>
  <c r="A3226" i="2"/>
  <c r="A3227" i="2"/>
  <c r="A3228" i="2"/>
  <c r="A3229" i="2"/>
  <c r="A3230" i="2"/>
  <c r="A3231" i="2"/>
  <c r="A3232" i="2"/>
  <c r="A3233" i="2"/>
  <c r="A3234" i="2"/>
  <c r="A3235" i="2"/>
  <c r="A3236" i="2"/>
  <c r="A3237" i="2"/>
  <c r="A3238" i="2"/>
  <c r="A3239" i="2"/>
  <c r="A3240" i="2"/>
  <c r="A3241" i="2"/>
  <c r="A3242" i="2"/>
  <c r="A3243" i="2"/>
  <c r="A3244" i="2"/>
  <c r="A3245" i="2"/>
  <c r="A3246" i="2"/>
  <c r="A3247" i="2"/>
  <c r="A3248" i="2"/>
  <c r="A3249" i="2"/>
  <c r="A3250" i="2"/>
  <c r="A3251" i="2"/>
  <c r="A3252" i="2"/>
  <c r="A3253" i="2"/>
  <c r="A3254" i="2"/>
  <c r="A3255" i="2"/>
  <c r="A3256" i="2"/>
  <c r="A3257" i="2"/>
  <c r="A3258" i="2"/>
  <c r="A3259" i="2"/>
  <c r="A3260" i="2"/>
  <c r="A3261" i="2"/>
  <c r="A3262" i="2"/>
  <c r="A3263" i="2"/>
  <c r="A3264" i="2"/>
  <c r="A3265" i="2"/>
  <c r="A3266" i="2"/>
  <c r="A3267" i="2"/>
  <c r="A3268" i="2"/>
  <c r="A3269" i="2"/>
  <c r="A3270" i="2"/>
  <c r="A3271" i="2"/>
  <c r="A3272" i="2"/>
  <c r="A3273" i="2"/>
  <c r="A3274" i="2"/>
  <c r="A3275" i="2"/>
  <c r="A3276" i="2"/>
  <c r="A3277" i="2"/>
  <c r="A3278" i="2"/>
  <c r="A3279" i="2"/>
  <c r="A3280" i="2"/>
  <c r="A3281" i="2"/>
  <c r="A3282" i="2"/>
  <c r="A3283" i="2"/>
  <c r="A3284" i="2"/>
  <c r="A3285" i="2"/>
  <c r="A3286" i="2"/>
  <c r="A3287" i="2"/>
  <c r="A3288" i="2"/>
  <c r="A3289" i="2"/>
  <c r="A3290" i="2"/>
  <c r="A3291" i="2"/>
  <c r="A3292" i="2"/>
  <c r="A3293" i="2"/>
  <c r="A3294" i="2"/>
  <c r="A3295" i="2"/>
  <c r="A3296" i="2"/>
  <c r="A3297" i="2"/>
  <c r="A3298" i="2"/>
  <c r="A3299" i="2"/>
  <c r="A3300" i="2"/>
  <c r="A3301" i="2"/>
  <c r="A3302" i="2"/>
  <c r="A3303" i="2"/>
  <c r="A3304" i="2"/>
  <c r="A3305" i="2"/>
  <c r="A3306" i="2"/>
  <c r="A3307" i="2"/>
  <c r="A3308" i="2"/>
  <c r="A3309" i="2"/>
  <c r="A3310" i="2"/>
  <c r="A3311" i="2"/>
  <c r="A3312" i="2"/>
  <c r="A3313" i="2"/>
  <c r="A3314" i="2"/>
  <c r="A3315" i="2"/>
  <c r="A3316" i="2"/>
  <c r="A3317" i="2"/>
  <c r="A3318" i="2"/>
  <c r="A3319" i="2"/>
  <c r="A3320" i="2"/>
  <c r="A3321" i="2"/>
  <c r="A3322" i="2"/>
  <c r="A3323" i="2"/>
  <c r="A3324" i="2"/>
  <c r="A3325" i="2"/>
  <c r="A3326" i="2"/>
  <c r="A3327" i="2"/>
  <c r="A3328" i="2"/>
  <c r="A3329" i="2"/>
  <c r="A3330" i="2"/>
  <c r="A3331" i="2"/>
  <c r="A3332" i="2"/>
  <c r="A3333" i="2"/>
  <c r="A3334" i="2"/>
  <c r="A3335" i="2"/>
  <c r="A3336" i="2"/>
  <c r="A3337" i="2"/>
  <c r="A3338" i="2"/>
  <c r="A3339" i="2"/>
  <c r="A3340" i="2"/>
  <c r="A3341" i="2"/>
  <c r="A3342" i="2"/>
  <c r="A3343" i="2"/>
  <c r="A3344" i="2"/>
  <c r="A3345" i="2"/>
  <c r="A3346" i="2"/>
  <c r="A3347" i="2"/>
  <c r="A3348" i="2"/>
  <c r="A3349" i="2"/>
  <c r="A3350" i="2"/>
  <c r="A3351" i="2"/>
  <c r="A3352" i="2"/>
  <c r="A3353" i="2"/>
  <c r="A3354" i="2"/>
  <c r="A3355" i="2"/>
  <c r="A3356" i="2"/>
  <c r="A3357" i="2"/>
  <c r="A3358" i="2"/>
  <c r="A3359" i="2"/>
  <c r="A3360" i="2"/>
  <c r="A3361" i="2"/>
  <c r="A3362" i="2"/>
  <c r="A3363" i="2"/>
  <c r="A3364" i="2"/>
  <c r="A3365" i="2"/>
  <c r="A3366" i="2"/>
  <c r="A3367" i="2"/>
  <c r="A3368" i="2"/>
  <c r="A3369" i="2"/>
  <c r="A3370" i="2"/>
  <c r="A3371" i="2"/>
  <c r="A3372" i="2"/>
  <c r="A3373" i="2"/>
  <c r="A3374" i="2"/>
  <c r="A3375" i="2"/>
  <c r="A3376" i="2"/>
  <c r="A3377" i="2"/>
  <c r="A3378" i="2"/>
  <c r="A3379" i="2"/>
  <c r="A3380" i="2"/>
  <c r="A3381" i="2"/>
  <c r="A3382" i="2"/>
  <c r="A3383" i="2"/>
  <c r="A3384" i="2"/>
  <c r="A3385" i="2"/>
  <c r="A3386" i="2"/>
  <c r="A3387" i="2"/>
  <c r="A3388" i="2"/>
  <c r="A3389" i="2"/>
  <c r="A3390" i="2"/>
  <c r="A3391" i="2"/>
  <c r="A3392" i="2"/>
  <c r="A3393" i="2"/>
  <c r="A3394" i="2"/>
  <c r="A3395" i="2"/>
  <c r="A3396" i="2"/>
  <c r="A3397" i="2"/>
  <c r="A3398" i="2"/>
  <c r="A3399" i="2"/>
  <c r="A3400" i="2"/>
  <c r="A3401" i="2"/>
  <c r="A3402" i="2"/>
  <c r="A3403" i="2"/>
  <c r="A3404" i="2"/>
  <c r="A3405" i="2"/>
  <c r="A3406" i="2"/>
  <c r="A3407" i="2"/>
  <c r="A3408" i="2"/>
  <c r="A3409" i="2"/>
  <c r="A3410" i="2"/>
  <c r="A3411" i="2"/>
  <c r="A3412" i="2"/>
  <c r="A3413" i="2"/>
  <c r="A3414" i="2"/>
  <c r="A3415" i="2"/>
  <c r="A3416" i="2"/>
  <c r="A3417" i="2"/>
  <c r="A3418" i="2"/>
  <c r="A3419" i="2"/>
  <c r="A3420" i="2"/>
  <c r="A3421" i="2"/>
  <c r="A3422" i="2"/>
  <c r="A3423" i="2"/>
  <c r="A3424" i="2"/>
  <c r="A3425" i="2"/>
  <c r="A3426" i="2"/>
  <c r="A3427" i="2"/>
  <c r="A3428" i="2"/>
  <c r="A3429" i="2"/>
  <c r="A3430" i="2"/>
  <c r="A3431" i="2"/>
  <c r="A3432" i="2"/>
  <c r="A3433" i="2"/>
  <c r="A3434" i="2"/>
  <c r="A3435" i="2"/>
  <c r="A3436" i="2"/>
  <c r="A3437" i="2"/>
  <c r="A3438" i="2"/>
  <c r="A3439" i="2"/>
  <c r="A3440" i="2"/>
  <c r="A3441" i="2"/>
  <c r="A3442" i="2"/>
  <c r="A3443" i="2"/>
  <c r="A3444" i="2"/>
  <c r="A3445" i="2"/>
  <c r="A3446" i="2"/>
  <c r="A3447" i="2"/>
  <c r="A3448" i="2"/>
  <c r="A3449" i="2"/>
  <c r="A3450" i="2"/>
  <c r="A3451" i="2"/>
  <c r="A3452" i="2"/>
  <c r="A3453" i="2"/>
  <c r="A3454" i="2"/>
  <c r="A3455" i="2"/>
  <c r="A3456" i="2"/>
  <c r="A3457" i="2"/>
  <c r="A3458" i="2"/>
  <c r="A3459" i="2"/>
  <c r="A3460" i="2"/>
  <c r="A3461" i="2"/>
  <c r="A3462" i="2"/>
  <c r="A3463" i="2"/>
  <c r="A3464" i="2"/>
  <c r="A3465" i="2"/>
  <c r="A3466" i="2"/>
  <c r="A3467" i="2"/>
  <c r="A3468" i="2"/>
  <c r="A3469" i="2"/>
  <c r="A3470" i="2"/>
  <c r="A3471" i="2"/>
  <c r="A3472" i="2"/>
  <c r="A3473" i="2"/>
  <c r="A3474" i="2"/>
  <c r="A3475" i="2"/>
  <c r="A3476" i="2"/>
  <c r="A3477" i="2"/>
  <c r="A3478" i="2"/>
  <c r="A3479" i="2"/>
  <c r="A3480" i="2"/>
  <c r="A3481" i="2"/>
  <c r="A3482" i="2"/>
  <c r="A3483" i="2"/>
  <c r="A3484" i="2"/>
  <c r="A3485" i="2"/>
  <c r="A3486" i="2"/>
  <c r="A3487" i="2"/>
  <c r="A3488" i="2"/>
  <c r="A3489" i="2"/>
  <c r="A3490" i="2"/>
  <c r="A3491" i="2"/>
  <c r="A3492" i="2"/>
  <c r="A3493" i="2"/>
  <c r="A3494" i="2"/>
  <c r="A3495" i="2"/>
  <c r="A3496" i="2"/>
  <c r="A3497" i="2"/>
  <c r="A3498" i="2"/>
  <c r="A3499" i="2"/>
  <c r="A3500" i="2"/>
  <c r="A3501" i="2"/>
  <c r="A3502" i="2"/>
  <c r="A3503" i="2"/>
  <c r="A3504" i="2"/>
  <c r="A3505" i="2"/>
  <c r="A3506" i="2"/>
  <c r="A3507" i="2"/>
  <c r="A3508" i="2"/>
  <c r="A3509" i="2"/>
  <c r="A3510" i="2"/>
  <c r="A3511" i="2"/>
  <c r="A3512" i="2"/>
  <c r="A3513" i="2"/>
  <c r="A3514" i="2"/>
  <c r="A3515" i="2"/>
  <c r="A3516" i="2"/>
  <c r="A3517" i="2"/>
  <c r="A3518" i="2"/>
  <c r="A3519" i="2"/>
  <c r="A3520" i="2"/>
  <c r="A3521" i="2"/>
  <c r="A3522" i="2"/>
  <c r="A3523" i="2"/>
  <c r="A3524" i="2"/>
  <c r="A3525" i="2"/>
  <c r="A3526" i="2"/>
  <c r="A3527" i="2"/>
  <c r="A3528" i="2"/>
  <c r="A3529" i="2"/>
  <c r="A3530" i="2"/>
  <c r="A3531" i="2"/>
  <c r="A3532" i="2"/>
  <c r="A3533" i="2"/>
  <c r="A3534" i="2"/>
  <c r="A3535" i="2"/>
  <c r="A3536" i="2"/>
  <c r="A3537" i="2"/>
  <c r="A3538" i="2"/>
  <c r="A3539" i="2"/>
  <c r="A4" i="2"/>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4" i="5"/>
  <c r="G40" i="2" l="1"/>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F1868" i="2"/>
  <c r="F1869" i="2"/>
  <c r="F1870" i="2"/>
  <c r="F1871" i="2"/>
  <c r="F1872" i="2"/>
  <c r="F1873" i="2"/>
  <c r="F1874" i="2"/>
  <c r="F1875" i="2"/>
  <c r="F1876" i="2"/>
  <c r="F1877" i="2"/>
  <c r="F1878" i="2"/>
  <c r="F1879" i="2"/>
  <c r="F1880" i="2"/>
  <c r="F1881" i="2"/>
  <c r="F1882" i="2"/>
  <c r="F1883" i="2"/>
  <c r="F1884" i="2"/>
  <c r="F1885" i="2"/>
  <c r="F1886" i="2"/>
  <c r="F1887" i="2"/>
  <c r="F1888" i="2"/>
  <c r="F1889" i="2"/>
  <c r="F1890" i="2"/>
  <c r="F1891" i="2"/>
  <c r="F1892" i="2"/>
  <c r="F1893" i="2"/>
  <c r="F1894" i="2"/>
  <c r="F1895" i="2"/>
  <c r="F1896" i="2"/>
  <c r="F1897" i="2"/>
  <c r="F1898" i="2"/>
  <c r="F1899" i="2"/>
  <c r="F1900" i="2"/>
  <c r="F1901" i="2"/>
  <c r="F1902" i="2"/>
  <c r="F1903" i="2"/>
  <c r="F1904" i="2"/>
  <c r="F1905" i="2"/>
  <c r="F1906" i="2"/>
  <c r="F1907" i="2"/>
  <c r="F1908" i="2"/>
  <c r="F1909" i="2"/>
  <c r="F1910" i="2"/>
  <c r="F1911" i="2"/>
  <c r="F1912" i="2"/>
  <c r="F1913" i="2"/>
  <c r="F1914" i="2"/>
  <c r="F1915" i="2"/>
  <c r="F1916" i="2"/>
  <c r="F1917" i="2"/>
  <c r="F1918" i="2"/>
  <c r="F1919" i="2"/>
  <c r="F1920" i="2"/>
  <c r="F1921" i="2"/>
  <c r="F1922" i="2"/>
  <c r="F1923" i="2"/>
  <c r="F1924" i="2"/>
  <c r="F1925" i="2"/>
  <c r="F1926" i="2"/>
  <c r="F1927" i="2"/>
  <c r="F1928" i="2"/>
  <c r="F1929" i="2"/>
  <c r="F1930" i="2"/>
  <c r="F1931" i="2"/>
  <c r="F1932" i="2"/>
  <c r="F1933" i="2"/>
  <c r="F1934" i="2"/>
  <c r="F1935" i="2"/>
  <c r="F1936" i="2"/>
  <c r="F1937" i="2"/>
  <c r="F1938" i="2"/>
  <c r="F1939" i="2"/>
  <c r="F1940" i="2"/>
  <c r="F1941" i="2"/>
  <c r="F1942" i="2"/>
  <c r="F1943" i="2"/>
  <c r="F1944" i="2"/>
  <c r="F1945" i="2"/>
  <c r="F1946" i="2"/>
  <c r="F1947" i="2"/>
  <c r="F1948" i="2"/>
  <c r="F1949" i="2"/>
  <c r="F1950" i="2"/>
  <c r="F1951" i="2"/>
  <c r="F1952" i="2"/>
  <c r="F1953" i="2"/>
  <c r="F1954" i="2"/>
  <c r="F1955" i="2"/>
  <c r="F1956" i="2"/>
  <c r="F1957" i="2"/>
  <c r="F1958" i="2"/>
  <c r="F1959" i="2"/>
  <c r="F1960" i="2"/>
  <c r="F1961" i="2"/>
  <c r="F1962" i="2"/>
  <c r="F1963" i="2"/>
  <c r="F1964" i="2"/>
  <c r="F1965" i="2"/>
  <c r="F1966" i="2"/>
  <c r="F1967" i="2"/>
  <c r="F1968" i="2"/>
  <c r="F1969" i="2"/>
  <c r="F1970" i="2"/>
  <c r="F1971" i="2"/>
  <c r="F1972" i="2"/>
  <c r="F1973" i="2"/>
  <c r="F1974" i="2"/>
  <c r="F1975" i="2"/>
  <c r="F1976" i="2"/>
  <c r="F1977" i="2"/>
  <c r="F1978" i="2"/>
  <c r="F1979" i="2"/>
  <c r="F1980" i="2"/>
  <c r="F1981" i="2"/>
  <c r="F1982" i="2"/>
  <c r="F1983" i="2"/>
  <c r="F1984" i="2"/>
  <c r="F1985" i="2"/>
  <c r="F1986" i="2"/>
  <c r="F1987" i="2"/>
  <c r="F1988" i="2"/>
  <c r="F1989" i="2"/>
  <c r="F1990" i="2"/>
  <c r="F1991" i="2"/>
  <c r="F1992" i="2"/>
  <c r="F1993" i="2"/>
  <c r="F1994" i="2"/>
  <c r="F1995" i="2"/>
  <c r="F1996" i="2"/>
  <c r="F1997" i="2"/>
  <c r="F1998" i="2"/>
  <c r="F1999" i="2"/>
  <c r="F2000" i="2"/>
  <c r="F2001" i="2"/>
  <c r="F2002" i="2"/>
  <c r="F2003" i="2"/>
  <c r="F2004" i="2"/>
  <c r="F2005" i="2"/>
  <c r="F2006" i="2"/>
  <c r="F2007" i="2"/>
  <c r="F2008" i="2"/>
  <c r="F2009" i="2"/>
  <c r="F2010" i="2"/>
  <c r="F2011" i="2"/>
  <c r="F2012" i="2"/>
  <c r="F2013" i="2"/>
  <c r="F2014" i="2"/>
  <c r="F2015" i="2"/>
  <c r="F2016" i="2"/>
  <c r="F2017" i="2"/>
  <c r="F2018" i="2"/>
  <c r="F2019" i="2"/>
  <c r="F2020" i="2"/>
  <c r="F2021" i="2"/>
  <c r="F2022" i="2"/>
  <c r="F2023" i="2"/>
  <c r="F2024" i="2"/>
  <c r="F2025" i="2"/>
  <c r="F2026" i="2"/>
  <c r="F2027" i="2"/>
  <c r="F2028" i="2"/>
  <c r="F2029" i="2"/>
  <c r="F2030" i="2"/>
  <c r="F2031" i="2"/>
  <c r="F2032" i="2"/>
  <c r="F2033" i="2"/>
  <c r="F2034" i="2"/>
  <c r="F2035" i="2"/>
  <c r="F2036" i="2"/>
  <c r="F2037" i="2"/>
  <c r="F2038" i="2"/>
  <c r="F2039" i="2"/>
  <c r="F2040" i="2"/>
  <c r="F2041" i="2"/>
  <c r="F2042" i="2"/>
  <c r="F2043" i="2"/>
  <c r="F2044" i="2"/>
  <c r="F2045" i="2"/>
  <c r="F2046" i="2"/>
  <c r="F2047" i="2"/>
  <c r="F2048" i="2"/>
  <c r="F2049" i="2"/>
  <c r="F2050" i="2"/>
  <c r="F2051" i="2"/>
  <c r="F2052" i="2"/>
  <c r="F2053" i="2"/>
  <c r="F2054" i="2"/>
  <c r="F2055" i="2"/>
  <c r="F2056" i="2"/>
  <c r="F2057" i="2"/>
  <c r="F2058" i="2"/>
  <c r="F2059" i="2"/>
  <c r="F2060" i="2"/>
  <c r="F2061" i="2"/>
  <c r="F2062" i="2"/>
  <c r="F2063" i="2"/>
  <c r="F2064" i="2"/>
  <c r="F2065" i="2"/>
  <c r="F2066" i="2"/>
  <c r="F2067" i="2"/>
  <c r="F2068" i="2"/>
  <c r="F2069" i="2"/>
  <c r="F2070" i="2"/>
  <c r="F2071" i="2"/>
  <c r="F2072" i="2"/>
  <c r="F2073" i="2"/>
  <c r="F2074" i="2"/>
  <c r="F2075" i="2"/>
  <c r="F2076" i="2"/>
  <c r="F2077" i="2"/>
  <c r="F2078" i="2"/>
  <c r="F2079" i="2"/>
  <c r="F2080" i="2"/>
  <c r="F2081" i="2"/>
  <c r="F2082" i="2"/>
  <c r="F2083" i="2"/>
  <c r="F2084" i="2"/>
  <c r="F2085" i="2"/>
  <c r="F2086" i="2"/>
  <c r="F2087" i="2"/>
  <c r="F2088" i="2"/>
  <c r="F2089" i="2"/>
  <c r="F2090" i="2"/>
  <c r="F2091" i="2"/>
  <c r="F2092" i="2"/>
  <c r="F2093" i="2"/>
  <c r="F2094" i="2"/>
  <c r="F2095" i="2"/>
  <c r="F2096" i="2"/>
  <c r="F2097" i="2"/>
  <c r="F2098" i="2"/>
  <c r="F2099" i="2"/>
  <c r="F2100" i="2"/>
  <c r="F2101" i="2"/>
  <c r="F2102" i="2"/>
  <c r="F2103" i="2"/>
  <c r="F2104" i="2"/>
  <c r="F2105" i="2"/>
  <c r="F2106" i="2"/>
  <c r="F2107" i="2"/>
  <c r="F2108" i="2"/>
  <c r="F2109" i="2"/>
  <c r="F2110" i="2"/>
  <c r="F2111" i="2"/>
  <c r="F2112" i="2"/>
  <c r="F2113" i="2"/>
  <c r="F2114" i="2"/>
  <c r="F2115" i="2"/>
  <c r="F2116" i="2"/>
  <c r="F2117" i="2"/>
  <c r="F2118" i="2"/>
  <c r="F2119" i="2"/>
  <c r="F2120" i="2"/>
  <c r="F2121" i="2"/>
  <c r="F2122" i="2"/>
  <c r="F2123" i="2"/>
  <c r="F2124" i="2"/>
  <c r="F2125" i="2"/>
  <c r="F2126" i="2"/>
  <c r="F2127" i="2"/>
  <c r="F2128" i="2"/>
  <c r="F2129" i="2"/>
  <c r="F2130" i="2"/>
  <c r="F2131" i="2"/>
  <c r="F2132" i="2"/>
  <c r="F2133" i="2"/>
  <c r="F2134" i="2"/>
  <c r="F2135" i="2"/>
  <c r="F2136" i="2"/>
  <c r="F2137" i="2"/>
  <c r="F2138" i="2"/>
  <c r="F2139" i="2"/>
  <c r="F2140" i="2"/>
  <c r="F2141" i="2"/>
  <c r="F2142" i="2"/>
  <c r="F2143" i="2"/>
  <c r="F2144" i="2"/>
  <c r="F2145" i="2"/>
  <c r="F2146" i="2"/>
  <c r="F2147" i="2"/>
  <c r="F2148" i="2"/>
  <c r="F2149" i="2"/>
  <c r="F2150" i="2"/>
  <c r="F2151" i="2"/>
  <c r="F2152" i="2"/>
  <c r="F2153" i="2"/>
  <c r="F2154" i="2"/>
  <c r="F2155" i="2"/>
  <c r="F2156" i="2"/>
  <c r="F2157" i="2"/>
  <c r="F2158" i="2"/>
  <c r="F2159" i="2"/>
  <c r="F2160" i="2"/>
  <c r="F2161" i="2"/>
  <c r="F2162" i="2"/>
  <c r="F2163" i="2"/>
  <c r="F2164" i="2"/>
  <c r="F2165" i="2"/>
  <c r="F2166" i="2"/>
  <c r="F2167" i="2"/>
  <c r="F2168" i="2"/>
  <c r="F2169" i="2"/>
  <c r="F2170" i="2"/>
  <c r="F2171" i="2"/>
  <c r="F2172" i="2"/>
  <c r="F2173" i="2"/>
  <c r="F2174" i="2"/>
  <c r="F2175" i="2"/>
  <c r="F2176" i="2"/>
  <c r="F2177" i="2"/>
  <c r="F2178" i="2"/>
  <c r="F2179" i="2"/>
  <c r="F2180" i="2"/>
  <c r="F2181" i="2"/>
  <c r="F2182" i="2"/>
  <c r="F2183" i="2"/>
  <c r="F2184" i="2"/>
  <c r="F2185" i="2"/>
  <c r="F2186" i="2"/>
  <c r="F2187" i="2"/>
  <c r="F2188" i="2"/>
  <c r="F2189" i="2"/>
  <c r="F2190" i="2"/>
  <c r="F2191" i="2"/>
  <c r="F2192" i="2"/>
  <c r="F2193" i="2"/>
  <c r="F2194" i="2"/>
  <c r="F2195" i="2"/>
  <c r="F2196" i="2"/>
  <c r="F2197" i="2"/>
  <c r="F2198" i="2"/>
  <c r="F2199" i="2"/>
  <c r="F2200" i="2"/>
  <c r="F2201" i="2"/>
  <c r="F2202" i="2"/>
  <c r="F2203" i="2"/>
  <c r="F2204" i="2"/>
  <c r="F2205" i="2"/>
  <c r="F2206" i="2"/>
  <c r="F2207" i="2"/>
  <c r="F2208" i="2"/>
  <c r="F2209" i="2"/>
  <c r="F2210" i="2"/>
  <c r="F2211" i="2"/>
  <c r="F2212" i="2"/>
  <c r="F2213" i="2"/>
  <c r="F2214" i="2"/>
  <c r="F2215" i="2"/>
  <c r="F2216" i="2"/>
  <c r="F2217" i="2"/>
  <c r="F2218" i="2"/>
  <c r="F2219" i="2"/>
  <c r="F2220" i="2"/>
  <c r="F2221" i="2"/>
  <c r="F2222" i="2"/>
  <c r="F2223" i="2"/>
  <c r="F2224" i="2"/>
  <c r="F2225" i="2"/>
  <c r="F2226" i="2"/>
  <c r="F2227" i="2"/>
  <c r="F2228" i="2"/>
  <c r="F2229" i="2"/>
  <c r="F2230" i="2"/>
  <c r="F2231" i="2"/>
  <c r="F2232" i="2"/>
  <c r="F2233" i="2"/>
  <c r="F2234" i="2"/>
  <c r="F2235" i="2"/>
  <c r="F2236" i="2"/>
  <c r="F2237" i="2"/>
  <c r="F2238" i="2"/>
  <c r="F2239" i="2"/>
  <c r="F2240" i="2"/>
  <c r="F2241" i="2"/>
  <c r="F2242" i="2"/>
  <c r="F2243" i="2"/>
  <c r="F2244" i="2"/>
  <c r="F2245" i="2"/>
  <c r="F2246" i="2"/>
  <c r="F2247" i="2"/>
  <c r="F2248" i="2"/>
  <c r="F2249" i="2"/>
  <c r="F2250" i="2"/>
  <c r="F2251" i="2"/>
  <c r="F2252" i="2"/>
  <c r="F2253" i="2"/>
  <c r="F2254" i="2"/>
  <c r="F2255" i="2"/>
  <c r="F2256" i="2"/>
  <c r="F2257" i="2"/>
  <c r="F2258" i="2"/>
  <c r="F2259" i="2"/>
  <c r="F2260" i="2"/>
  <c r="F2261" i="2"/>
  <c r="F2262" i="2"/>
  <c r="F2263" i="2"/>
  <c r="F2264" i="2"/>
  <c r="F2265" i="2"/>
  <c r="F2266" i="2"/>
  <c r="F2267" i="2"/>
  <c r="F2268" i="2"/>
  <c r="F2269" i="2"/>
  <c r="F2270" i="2"/>
  <c r="F2271" i="2"/>
  <c r="F2272" i="2"/>
  <c r="F2273" i="2"/>
  <c r="F2274" i="2"/>
  <c r="F2275" i="2"/>
  <c r="F2276" i="2"/>
  <c r="F2277" i="2"/>
  <c r="F2278" i="2"/>
  <c r="F2279" i="2"/>
  <c r="F2280" i="2"/>
  <c r="F2281" i="2"/>
  <c r="F2282" i="2"/>
  <c r="F2283" i="2"/>
  <c r="F2284" i="2"/>
  <c r="F2285" i="2"/>
  <c r="F2286" i="2"/>
  <c r="F2287" i="2"/>
  <c r="F2288" i="2"/>
  <c r="F2289" i="2"/>
  <c r="F2290" i="2"/>
  <c r="F2291" i="2"/>
  <c r="F2292" i="2"/>
  <c r="F2293" i="2"/>
  <c r="F2294" i="2"/>
  <c r="F2295" i="2"/>
  <c r="F2296" i="2"/>
  <c r="F2297" i="2"/>
  <c r="F2298" i="2"/>
  <c r="F2299" i="2"/>
  <c r="F2300" i="2"/>
  <c r="F2301" i="2"/>
  <c r="F2302" i="2"/>
  <c r="F2303" i="2"/>
  <c r="F2304" i="2"/>
  <c r="F2305" i="2"/>
  <c r="F2306" i="2"/>
  <c r="F2307" i="2"/>
  <c r="F2308" i="2"/>
  <c r="F2309" i="2"/>
  <c r="F2310" i="2"/>
  <c r="F2311" i="2"/>
  <c r="F2312" i="2"/>
  <c r="F2313" i="2"/>
  <c r="F2314" i="2"/>
  <c r="F2315" i="2"/>
  <c r="F2316" i="2"/>
  <c r="F2317" i="2"/>
  <c r="F2318" i="2"/>
  <c r="F2319" i="2"/>
  <c r="F2320" i="2"/>
  <c r="F2321" i="2"/>
  <c r="F2322" i="2"/>
  <c r="F2323" i="2"/>
  <c r="F2324" i="2"/>
  <c r="F2325" i="2"/>
  <c r="F2326" i="2"/>
  <c r="F2327" i="2"/>
  <c r="F2328" i="2"/>
  <c r="F2329" i="2"/>
  <c r="F2330" i="2"/>
  <c r="F2331" i="2"/>
  <c r="F2332" i="2"/>
  <c r="F2333" i="2"/>
  <c r="F2334" i="2"/>
  <c r="F2335" i="2"/>
  <c r="F2336" i="2"/>
  <c r="F2337" i="2"/>
  <c r="F2338" i="2"/>
  <c r="F2339" i="2"/>
  <c r="F2340" i="2"/>
  <c r="F2341" i="2"/>
  <c r="F2342" i="2"/>
  <c r="F2343" i="2"/>
  <c r="F2344" i="2"/>
  <c r="F2345" i="2"/>
  <c r="F2346" i="2"/>
  <c r="F2347" i="2"/>
  <c r="F2348" i="2"/>
  <c r="F2349" i="2"/>
  <c r="F2350" i="2"/>
  <c r="F2351" i="2"/>
  <c r="F2352" i="2"/>
  <c r="F2353" i="2"/>
  <c r="F2354" i="2"/>
  <c r="F2355" i="2"/>
  <c r="F2356" i="2"/>
  <c r="F2357" i="2"/>
  <c r="F2358" i="2"/>
  <c r="F2359" i="2"/>
  <c r="F2360" i="2"/>
  <c r="F2361" i="2"/>
  <c r="F2362" i="2"/>
  <c r="F2363" i="2"/>
  <c r="F2364" i="2"/>
  <c r="F2365" i="2"/>
  <c r="F2366" i="2"/>
  <c r="F2367" i="2"/>
  <c r="F2368" i="2"/>
  <c r="F2369" i="2"/>
  <c r="F2370" i="2"/>
  <c r="F2371" i="2"/>
  <c r="F2372" i="2"/>
  <c r="F2373" i="2"/>
  <c r="F2374" i="2"/>
  <c r="F2375" i="2"/>
  <c r="F2376" i="2"/>
  <c r="F2377" i="2"/>
  <c r="F2378" i="2"/>
  <c r="F2379" i="2"/>
  <c r="F2380" i="2"/>
  <c r="F2381" i="2"/>
  <c r="F2382" i="2"/>
  <c r="F2383" i="2"/>
  <c r="F2384" i="2"/>
  <c r="F2385" i="2"/>
  <c r="F2386" i="2"/>
  <c r="F2387" i="2"/>
  <c r="F2388" i="2"/>
  <c r="F2389" i="2"/>
  <c r="F2390" i="2"/>
  <c r="F2391" i="2"/>
  <c r="F2392" i="2"/>
  <c r="F2393" i="2"/>
  <c r="F2394" i="2"/>
  <c r="F2395" i="2"/>
  <c r="F2396" i="2"/>
  <c r="F2397" i="2"/>
  <c r="F2398" i="2"/>
  <c r="F2399" i="2"/>
  <c r="F2400" i="2"/>
  <c r="F2401" i="2"/>
  <c r="F2402" i="2"/>
  <c r="F2403" i="2"/>
  <c r="F2404" i="2"/>
  <c r="F2405" i="2"/>
  <c r="F2406" i="2"/>
  <c r="F2407" i="2"/>
  <c r="F2408" i="2"/>
  <c r="F2409" i="2"/>
  <c r="F2410" i="2"/>
  <c r="F2411" i="2"/>
  <c r="F2412" i="2"/>
  <c r="F2413" i="2"/>
  <c r="F2414" i="2"/>
  <c r="F2415" i="2"/>
  <c r="F2416" i="2"/>
  <c r="F2417" i="2"/>
  <c r="F2418" i="2"/>
  <c r="F2419" i="2"/>
  <c r="F2420" i="2"/>
  <c r="F2421" i="2"/>
  <c r="F2422" i="2"/>
  <c r="F2423" i="2"/>
  <c r="F2424" i="2"/>
  <c r="F2425" i="2"/>
  <c r="F2426" i="2"/>
  <c r="F2427" i="2"/>
  <c r="F2428" i="2"/>
  <c r="F2429" i="2"/>
  <c r="F2430" i="2"/>
  <c r="F2431" i="2"/>
  <c r="F2432" i="2"/>
  <c r="F2433" i="2"/>
  <c r="F2434" i="2"/>
  <c r="F2435" i="2"/>
  <c r="F2436" i="2"/>
  <c r="F2437" i="2"/>
  <c r="F2438" i="2"/>
  <c r="F2439" i="2"/>
  <c r="F2440" i="2"/>
  <c r="F2441" i="2"/>
  <c r="F2442" i="2"/>
  <c r="F2443" i="2"/>
  <c r="F2444" i="2"/>
  <c r="F2445" i="2"/>
  <c r="F2446" i="2"/>
  <c r="F2447" i="2"/>
  <c r="F2448" i="2"/>
  <c r="F2449" i="2"/>
  <c r="F2450" i="2"/>
  <c r="F2451" i="2"/>
  <c r="F2452" i="2"/>
  <c r="F2453" i="2"/>
  <c r="F2454" i="2"/>
  <c r="F2455" i="2"/>
  <c r="F2456" i="2"/>
  <c r="F2457" i="2"/>
  <c r="F2458" i="2"/>
  <c r="F2459" i="2"/>
  <c r="F2460" i="2"/>
  <c r="F2461" i="2"/>
  <c r="F2462" i="2"/>
  <c r="F2463" i="2"/>
  <c r="F2464" i="2"/>
  <c r="F2465" i="2"/>
  <c r="F2466" i="2"/>
  <c r="F2467" i="2"/>
  <c r="F2468" i="2"/>
  <c r="F2469" i="2"/>
  <c r="F2470" i="2"/>
  <c r="F2471" i="2"/>
  <c r="F2472" i="2"/>
  <c r="F2473" i="2"/>
  <c r="F2474" i="2"/>
  <c r="F2475" i="2"/>
  <c r="F2476" i="2"/>
  <c r="F2477" i="2"/>
  <c r="F2478" i="2"/>
  <c r="F2479" i="2"/>
  <c r="F2480" i="2"/>
  <c r="F2481" i="2"/>
  <c r="F2482" i="2"/>
  <c r="F2483" i="2"/>
  <c r="F2484" i="2"/>
  <c r="F2485" i="2"/>
  <c r="F2486" i="2"/>
  <c r="F2487" i="2"/>
  <c r="F2488" i="2"/>
  <c r="F2489" i="2"/>
  <c r="F2490" i="2"/>
  <c r="F2491" i="2"/>
  <c r="F2492" i="2"/>
  <c r="F2493" i="2"/>
  <c r="F2494" i="2"/>
  <c r="F2495" i="2"/>
  <c r="F2496" i="2"/>
  <c r="F2497" i="2"/>
  <c r="F2498" i="2"/>
  <c r="F2499" i="2"/>
  <c r="F2500" i="2"/>
  <c r="F2501" i="2"/>
  <c r="F2502" i="2"/>
  <c r="F2503" i="2"/>
  <c r="F2504" i="2"/>
  <c r="F2505" i="2"/>
  <c r="F2506" i="2"/>
  <c r="F2507" i="2"/>
  <c r="F2508" i="2"/>
  <c r="F2509" i="2"/>
  <c r="F2510" i="2"/>
  <c r="F2511" i="2"/>
  <c r="F2512" i="2"/>
  <c r="F2513" i="2"/>
  <c r="F2514" i="2"/>
  <c r="F2515" i="2"/>
  <c r="F2516" i="2"/>
  <c r="F2517" i="2"/>
  <c r="F2518" i="2"/>
  <c r="F2519" i="2"/>
  <c r="F2520" i="2"/>
  <c r="F2521" i="2"/>
  <c r="F2522" i="2"/>
  <c r="F2523" i="2"/>
  <c r="F2524" i="2"/>
  <c r="F2525" i="2"/>
  <c r="F2526" i="2"/>
  <c r="F2527" i="2"/>
  <c r="F2528" i="2"/>
  <c r="F2529" i="2"/>
  <c r="F2530" i="2"/>
  <c r="F2531" i="2"/>
  <c r="F2532" i="2"/>
  <c r="F2533" i="2"/>
  <c r="F2534" i="2"/>
  <c r="F2535" i="2"/>
  <c r="F2536" i="2"/>
  <c r="F2537" i="2"/>
  <c r="F2538" i="2"/>
  <c r="F2539" i="2"/>
  <c r="F2540" i="2"/>
  <c r="F2541" i="2"/>
  <c r="F2542" i="2"/>
  <c r="F2543" i="2"/>
  <c r="F2544" i="2"/>
  <c r="F2545" i="2"/>
  <c r="F2546" i="2"/>
  <c r="F2547" i="2"/>
  <c r="F2548" i="2"/>
  <c r="F2549" i="2"/>
  <c r="F2550" i="2"/>
  <c r="F2551" i="2"/>
  <c r="F2552" i="2"/>
  <c r="F2553" i="2"/>
  <c r="F2554" i="2"/>
  <c r="F2555" i="2"/>
  <c r="F2556" i="2"/>
  <c r="F2557" i="2"/>
  <c r="F2558" i="2"/>
  <c r="F2559" i="2"/>
  <c r="F2560" i="2"/>
  <c r="F2561" i="2"/>
  <c r="F2562" i="2"/>
  <c r="F2563" i="2"/>
  <c r="F2564" i="2"/>
  <c r="F2565" i="2"/>
  <c r="F2566" i="2"/>
  <c r="F2567" i="2"/>
  <c r="F2568" i="2"/>
  <c r="F2569" i="2"/>
  <c r="F2570" i="2"/>
  <c r="F2571" i="2"/>
  <c r="F2572" i="2"/>
  <c r="F2573" i="2"/>
  <c r="F2574" i="2"/>
  <c r="F2575" i="2"/>
  <c r="F2576" i="2"/>
  <c r="F2577" i="2"/>
  <c r="F2578" i="2"/>
  <c r="F2579" i="2"/>
  <c r="F2580" i="2"/>
  <c r="F2581" i="2"/>
  <c r="F2582" i="2"/>
  <c r="F2583" i="2"/>
  <c r="F2584" i="2"/>
  <c r="F2585" i="2"/>
  <c r="F2586" i="2"/>
  <c r="F2587" i="2"/>
  <c r="F2588" i="2"/>
  <c r="F2589" i="2"/>
  <c r="F2590" i="2"/>
  <c r="F2591" i="2"/>
  <c r="F2592" i="2"/>
  <c r="F2593" i="2"/>
  <c r="F2594" i="2"/>
  <c r="F2595" i="2"/>
  <c r="F2596" i="2"/>
  <c r="F2597" i="2"/>
  <c r="F2598" i="2"/>
  <c r="F2599" i="2"/>
  <c r="F2600" i="2"/>
  <c r="F2601" i="2"/>
  <c r="F2602" i="2"/>
  <c r="F2603" i="2"/>
  <c r="F2604" i="2"/>
  <c r="F2605" i="2"/>
  <c r="F2606" i="2"/>
  <c r="F2607" i="2"/>
  <c r="F2608" i="2"/>
  <c r="F2609" i="2"/>
  <c r="F2610" i="2"/>
  <c r="F2611" i="2"/>
  <c r="F2612" i="2"/>
  <c r="F2613" i="2"/>
  <c r="F2614" i="2"/>
  <c r="F2615" i="2"/>
  <c r="F2616" i="2"/>
  <c r="F2617" i="2"/>
  <c r="F2618" i="2"/>
  <c r="F2619" i="2"/>
  <c r="F2620" i="2"/>
  <c r="F2621" i="2"/>
  <c r="F2622" i="2"/>
  <c r="F2623" i="2"/>
  <c r="F2624" i="2"/>
  <c r="F2625" i="2"/>
  <c r="F2626" i="2"/>
  <c r="F2627" i="2"/>
  <c r="F2628" i="2"/>
  <c r="F2629" i="2"/>
  <c r="F2630" i="2"/>
  <c r="F2631" i="2"/>
  <c r="F2632" i="2"/>
  <c r="F2633" i="2"/>
  <c r="F2634" i="2"/>
  <c r="F2635" i="2"/>
  <c r="F2636" i="2"/>
  <c r="F2637" i="2"/>
  <c r="F2638" i="2"/>
  <c r="F2639" i="2"/>
  <c r="F2640" i="2"/>
  <c r="F2641" i="2"/>
  <c r="F2642" i="2"/>
  <c r="F2643" i="2"/>
  <c r="F2644" i="2"/>
  <c r="F2645" i="2"/>
  <c r="F2646" i="2"/>
  <c r="F2647" i="2"/>
  <c r="F2648" i="2"/>
  <c r="F2649" i="2"/>
  <c r="F2650" i="2"/>
  <c r="F2651" i="2"/>
  <c r="F2652" i="2"/>
  <c r="F2653" i="2"/>
  <c r="F2654" i="2"/>
  <c r="F2655" i="2"/>
  <c r="F2656" i="2"/>
  <c r="F2657" i="2"/>
  <c r="F2658" i="2"/>
  <c r="F2659" i="2"/>
  <c r="F2660" i="2"/>
  <c r="F2661" i="2"/>
  <c r="F2662" i="2"/>
  <c r="F2663" i="2"/>
  <c r="F2664" i="2"/>
  <c r="F2665" i="2"/>
  <c r="F2666" i="2"/>
  <c r="F2667" i="2"/>
  <c r="F2668" i="2"/>
  <c r="F2669" i="2"/>
  <c r="F2670" i="2"/>
  <c r="F2671" i="2"/>
  <c r="F2672" i="2"/>
  <c r="F2673" i="2"/>
  <c r="F2674" i="2"/>
  <c r="F2675" i="2"/>
  <c r="F2676" i="2"/>
  <c r="F2677" i="2"/>
  <c r="F2678" i="2"/>
  <c r="F2679" i="2"/>
  <c r="F2680" i="2"/>
  <c r="F2681" i="2"/>
  <c r="F2682" i="2"/>
  <c r="F2683" i="2"/>
  <c r="F2684" i="2"/>
  <c r="F2685" i="2"/>
  <c r="F2686" i="2"/>
  <c r="F2687" i="2"/>
  <c r="F2688" i="2"/>
  <c r="F2689" i="2"/>
  <c r="F2690" i="2"/>
  <c r="F2691" i="2"/>
  <c r="F2692" i="2"/>
  <c r="F2693" i="2"/>
  <c r="F2694" i="2"/>
  <c r="F2695" i="2"/>
  <c r="F2696" i="2"/>
  <c r="F2697" i="2"/>
  <c r="F2698" i="2"/>
  <c r="F2699" i="2"/>
  <c r="F2700" i="2"/>
  <c r="F2701" i="2"/>
  <c r="F2702" i="2"/>
  <c r="F2703" i="2"/>
  <c r="F2704" i="2"/>
  <c r="F2705" i="2"/>
  <c r="F2706" i="2"/>
  <c r="F2707" i="2"/>
  <c r="F2708" i="2"/>
  <c r="F2709" i="2"/>
  <c r="F2710" i="2"/>
  <c r="F2711" i="2"/>
  <c r="F2712" i="2"/>
  <c r="F2713" i="2"/>
  <c r="F2714" i="2"/>
  <c r="F2715" i="2"/>
  <c r="F2716" i="2"/>
  <c r="F2717" i="2"/>
  <c r="F2718" i="2"/>
  <c r="F2719" i="2"/>
  <c r="F2720" i="2"/>
  <c r="F2721" i="2"/>
  <c r="F2722" i="2"/>
  <c r="F2723" i="2"/>
  <c r="F2724" i="2"/>
  <c r="F2725" i="2"/>
  <c r="F2726" i="2"/>
  <c r="F2727" i="2"/>
  <c r="F2728" i="2"/>
  <c r="F2729" i="2"/>
  <c r="F2730" i="2"/>
  <c r="F2731" i="2"/>
  <c r="F2732" i="2"/>
  <c r="F2733" i="2"/>
  <c r="F2734" i="2"/>
  <c r="F2735" i="2"/>
  <c r="F2736" i="2"/>
  <c r="F2737" i="2"/>
  <c r="F2738" i="2"/>
  <c r="F2739" i="2"/>
  <c r="F2740" i="2"/>
  <c r="F2741" i="2"/>
  <c r="F2742" i="2"/>
  <c r="F2743" i="2"/>
  <c r="F2744" i="2"/>
  <c r="F2745" i="2"/>
  <c r="F2746" i="2"/>
  <c r="F2747" i="2"/>
  <c r="F2748" i="2"/>
  <c r="F2749" i="2"/>
  <c r="F2750" i="2"/>
  <c r="F2751" i="2"/>
  <c r="F2752" i="2"/>
  <c r="F2753" i="2"/>
  <c r="F2754" i="2"/>
  <c r="F2755" i="2"/>
  <c r="F2756" i="2"/>
  <c r="F2757" i="2"/>
  <c r="F2758" i="2"/>
  <c r="F2759" i="2"/>
  <c r="F2760" i="2"/>
  <c r="F2761" i="2"/>
  <c r="F2762" i="2"/>
  <c r="F2763" i="2"/>
  <c r="F2764" i="2"/>
  <c r="F2765" i="2"/>
  <c r="F2766" i="2"/>
  <c r="F2767" i="2"/>
  <c r="F2768" i="2"/>
  <c r="F2769" i="2"/>
  <c r="F2770" i="2"/>
  <c r="F2771" i="2"/>
  <c r="F2772" i="2"/>
  <c r="F2773" i="2"/>
  <c r="F2774" i="2"/>
  <c r="F2775" i="2"/>
  <c r="F2776" i="2"/>
  <c r="F2777" i="2"/>
  <c r="F2778" i="2"/>
  <c r="F2779" i="2"/>
  <c r="F2780" i="2"/>
  <c r="F2781" i="2"/>
  <c r="F2782" i="2"/>
  <c r="F2783" i="2"/>
  <c r="F2784" i="2"/>
  <c r="F2785" i="2"/>
  <c r="F2786" i="2"/>
  <c r="F2787" i="2"/>
  <c r="F2788" i="2"/>
  <c r="F2789" i="2"/>
  <c r="F2790" i="2"/>
  <c r="F2791" i="2"/>
  <c r="F2792" i="2"/>
  <c r="F2793" i="2"/>
  <c r="F2794" i="2"/>
  <c r="F2795" i="2"/>
  <c r="F2796" i="2"/>
  <c r="F2797" i="2"/>
  <c r="F2798" i="2"/>
  <c r="F2799" i="2"/>
  <c r="F2800" i="2"/>
  <c r="F2801" i="2"/>
  <c r="F2802" i="2"/>
  <c r="F2803" i="2"/>
  <c r="F2804" i="2"/>
  <c r="F2805" i="2"/>
  <c r="F2806" i="2"/>
  <c r="F2807" i="2"/>
  <c r="F2808" i="2"/>
  <c r="F2809" i="2"/>
  <c r="F2810" i="2"/>
  <c r="F2811" i="2"/>
  <c r="F2812" i="2"/>
  <c r="F2813" i="2"/>
  <c r="F2814" i="2"/>
  <c r="F2815" i="2"/>
  <c r="F2816" i="2"/>
  <c r="F2817" i="2"/>
  <c r="F2818" i="2"/>
  <c r="F2819" i="2"/>
  <c r="F2820" i="2"/>
  <c r="F2821" i="2"/>
  <c r="F2822" i="2"/>
  <c r="F2823" i="2"/>
  <c r="F2824" i="2"/>
  <c r="F2825" i="2"/>
  <c r="F2826" i="2"/>
  <c r="F2827" i="2"/>
  <c r="F2828" i="2"/>
  <c r="F2829" i="2"/>
  <c r="F2830" i="2"/>
  <c r="F2831" i="2"/>
  <c r="F2832" i="2"/>
  <c r="F2833" i="2"/>
  <c r="F2834" i="2"/>
  <c r="F2835" i="2"/>
  <c r="F2836" i="2"/>
  <c r="F2837" i="2"/>
  <c r="F2838" i="2"/>
  <c r="F2839" i="2"/>
  <c r="F2840" i="2"/>
  <c r="F2841" i="2"/>
  <c r="F2842" i="2"/>
  <c r="F2843" i="2"/>
  <c r="F2844" i="2"/>
  <c r="F2845" i="2"/>
  <c r="F2846" i="2"/>
  <c r="F2847" i="2"/>
  <c r="F2848" i="2"/>
  <c r="F2849" i="2"/>
  <c r="F2850" i="2"/>
  <c r="F2851" i="2"/>
  <c r="F2852" i="2"/>
  <c r="F2853" i="2"/>
  <c r="F2854" i="2"/>
  <c r="F2855" i="2"/>
  <c r="F2856" i="2"/>
  <c r="F2857" i="2"/>
  <c r="F2858" i="2"/>
  <c r="F2859" i="2"/>
  <c r="F2860" i="2"/>
  <c r="F2861" i="2"/>
  <c r="F2862" i="2"/>
  <c r="F2863" i="2"/>
  <c r="F2864" i="2"/>
  <c r="F2865" i="2"/>
  <c r="F2866" i="2"/>
  <c r="F2867" i="2"/>
  <c r="F2868" i="2"/>
  <c r="F2869" i="2"/>
  <c r="F2870" i="2"/>
  <c r="F2871" i="2"/>
  <c r="F2872" i="2"/>
  <c r="F2873" i="2"/>
  <c r="F2874" i="2"/>
  <c r="F2875" i="2"/>
  <c r="F2876" i="2"/>
  <c r="F2877" i="2"/>
  <c r="F2878" i="2"/>
  <c r="F2879" i="2"/>
  <c r="F2880" i="2"/>
  <c r="F2881" i="2"/>
  <c r="F2882" i="2"/>
  <c r="F2883" i="2"/>
  <c r="F2884" i="2"/>
  <c r="F2885" i="2"/>
  <c r="F2886" i="2"/>
  <c r="F2887" i="2"/>
  <c r="F2888" i="2"/>
  <c r="F2889" i="2"/>
  <c r="F2890" i="2"/>
  <c r="F2891" i="2"/>
  <c r="F2892" i="2"/>
  <c r="F2893" i="2"/>
  <c r="F2894" i="2"/>
  <c r="F2895" i="2"/>
  <c r="F2896" i="2"/>
  <c r="F2897" i="2"/>
  <c r="F2898" i="2"/>
  <c r="F2899" i="2"/>
  <c r="F2900" i="2"/>
  <c r="F2901" i="2"/>
  <c r="F2902" i="2"/>
  <c r="F2903" i="2"/>
  <c r="F2904" i="2"/>
  <c r="F2905" i="2"/>
  <c r="F2906" i="2"/>
  <c r="F2907" i="2"/>
  <c r="F2908" i="2"/>
  <c r="F2909" i="2"/>
  <c r="F2910" i="2"/>
  <c r="F2911" i="2"/>
  <c r="F2912" i="2"/>
  <c r="F2913" i="2"/>
  <c r="F2914" i="2"/>
  <c r="F2915" i="2"/>
  <c r="F2916" i="2"/>
  <c r="F2917" i="2"/>
  <c r="F2918" i="2"/>
  <c r="F2919" i="2"/>
  <c r="F2920" i="2"/>
  <c r="F2921" i="2"/>
  <c r="F2922" i="2"/>
  <c r="F2923" i="2"/>
  <c r="F2924" i="2"/>
  <c r="F2925" i="2"/>
  <c r="F2926" i="2"/>
  <c r="F2927" i="2"/>
  <c r="F2928" i="2"/>
  <c r="F2929" i="2"/>
  <c r="F2930" i="2"/>
  <c r="F2931" i="2"/>
  <c r="F2932" i="2"/>
  <c r="F2933" i="2"/>
  <c r="F2934" i="2"/>
  <c r="F2935" i="2"/>
  <c r="F2936" i="2"/>
  <c r="F2937" i="2"/>
  <c r="F2938" i="2"/>
  <c r="F2939" i="2"/>
  <c r="F2940" i="2"/>
  <c r="F2941" i="2"/>
  <c r="F2942" i="2"/>
  <c r="F2943" i="2"/>
  <c r="F2944" i="2"/>
  <c r="F2945" i="2"/>
  <c r="F2946" i="2"/>
  <c r="F2947" i="2"/>
  <c r="F2948" i="2"/>
  <c r="F2949" i="2"/>
  <c r="F2950" i="2"/>
  <c r="F2951" i="2"/>
  <c r="F2952" i="2"/>
  <c r="F2953" i="2"/>
  <c r="F2954" i="2"/>
  <c r="F2955" i="2"/>
  <c r="F2956" i="2"/>
  <c r="F2957" i="2"/>
  <c r="F2958" i="2"/>
  <c r="F2959" i="2"/>
  <c r="F2960" i="2"/>
  <c r="F2961" i="2"/>
  <c r="F2962" i="2"/>
  <c r="F2963" i="2"/>
  <c r="F2964" i="2"/>
  <c r="F2965" i="2"/>
  <c r="F2966" i="2"/>
  <c r="F2967" i="2"/>
  <c r="F2968" i="2"/>
  <c r="F2969" i="2"/>
  <c r="F2970" i="2"/>
  <c r="F2971" i="2"/>
  <c r="F2972" i="2"/>
  <c r="F2973" i="2"/>
  <c r="F2974" i="2"/>
  <c r="F2975" i="2"/>
  <c r="F2976" i="2"/>
  <c r="F2977" i="2"/>
  <c r="F2978" i="2"/>
  <c r="F2979" i="2"/>
  <c r="F2980" i="2"/>
  <c r="F2981" i="2"/>
  <c r="F2982" i="2"/>
  <c r="F2983" i="2"/>
  <c r="F2984" i="2"/>
  <c r="F2985" i="2"/>
  <c r="F2986" i="2"/>
  <c r="F2987" i="2"/>
  <c r="F2988" i="2"/>
  <c r="F2989" i="2"/>
  <c r="F2990" i="2"/>
  <c r="F2991" i="2"/>
  <c r="F2992" i="2"/>
  <c r="F2993" i="2"/>
  <c r="F2994" i="2"/>
  <c r="F2995" i="2"/>
  <c r="F2996" i="2"/>
  <c r="F2997" i="2"/>
  <c r="F2998" i="2"/>
  <c r="F2999" i="2"/>
  <c r="F3000" i="2"/>
  <c r="F3001" i="2"/>
  <c r="F3002" i="2"/>
  <c r="F3003" i="2"/>
  <c r="F3004" i="2"/>
  <c r="F3005" i="2"/>
  <c r="F3006" i="2"/>
  <c r="F3007" i="2"/>
  <c r="F3008" i="2"/>
  <c r="F3009" i="2"/>
  <c r="F3010" i="2"/>
  <c r="F3011" i="2"/>
  <c r="F3012" i="2"/>
  <c r="F3013" i="2"/>
  <c r="F3014" i="2"/>
  <c r="F3015" i="2"/>
  <c r="F3016" i="2"/>
  <c r="F3017" i="2"/>
  <c r="F3018" i="2"/>
  <c r="F3019" i="2"/>
  <c r="F3020" i="2"/>
  <c r="F3021" i="2"/>
  <c r="F3022" i="2"/>
  <c r="F3023" i="2"/>
  <c r="F3024" i="2"/>
  <c r="F3025" i="2"/>
  <c r="F3026" i="2"/>
  <c r="F3027" i="2"/>
  <c r="F3028" i="2"/>
  <c r="F3029" i="2"/>
  <c r="F3030" i="2"/>
  <c r="F3031" i="2"/>
  <c r="F3032" i="2"/>
  <c r="F3033" i="2"/>
  <c r="F3034" i="2"/>
  <c r="F3035" i="2"/>
  <c r="F3036" i="2"/>
  <c r="F3037" i="2"/>
  <c r="F3038" i="2"/>
  <c r="F3039" i="2"/>
  <c r="F3040" i="2"/>
  <c r="F3041" i="2"/>
  <c r="F3042" i="2"/>
  <c r="F3043" i="2"/>
  <c r="F3044" i="2"/>
  <c r="F3045" i="2"/>
  <c r="F3046" i="2"/>
  <c r="F3047" i="2"/>
  <c r="F3048" i="2"/>
  <c r="F3049" i="2"/>
  <c r="F3050" i="2"/>
  <c r="F3051" i="2"/>
  <c r="F3052" i="2"/>
  <c r="F3053" i="2"/>
  <c r="F3054" i="2"/>
  <c r="F3055" i="2"/>
  <c r="F3056" i="2"/>
  <c r="F3057" i="2"/>
  <c r="F3058" i="2"/>
  <c r="F3059" i="2"/>
  <c r="F3060" i="2"/>
  <c r="F3061" i="2"/>
  <c r="F3062" i="2"/>
  <c r="F3063" i="2"/>
  <c r="F3064" i="2"/>
  <c r="F3065" i="2"/>
  <c r="F3066" i="2"/>
  <c r="F3067" i="2"/>
  <c r="F3068" i="2"/>
  <c r="F3069" i="2"/>
  <c r="F3070" i="2"/>
  <c r="F3071" i="2"/>
  <c r="F3072" i="2"/>
  <c r="F3073" i="2"/>
  <c r="F3074" i="2"/>
  <c r="F3075" i="2"/>
  <c r="F3076" i="2"/>
  <c r="F3077" i="2"/>
  <c r="F3078" i="2"/>
  <c r="F3079" i="2"/>
  <c r="F3080" i="2"/>
  <c r="F3081" i="2"/>
  <c r="F3082" i="2"/>
  <c r="F3083" i="2"/>
  <c r="F3084" i="2"/>
  <c r="F3085" i="2"/>
  <c r="F3086" i="2"/>
  <c r="F3087" i="2"/>
  <c r="F3088" i="2"/>
  <c r="F3089" i="2"/>
  <c r="F3090" i="2"/>
  <c r="F3091" i="2"/>
  <c r="F3092" i="2"/>
  <c r="F3093" i="2"/>
  <c r="F3094" i="2"/>
  <c r="F3095" i="2"/>
  <c r="F3096" i="2"/>
  <c r="F3097" i="2"/>
  <c r="F3098" i="2"/>
  <c r="F3099" i="2"/>
  <c r="F3100" i="2"/>
  <c r="F3101" i="2"/>
  <c r="F3102" i="2"/>
  <c r="F3103" i="2"/>
  <c r="F3104" i="2"/>
  <c r="F3105" i="2"/>
  <c r="F3106" i="2"/>
  <c r="F3107" i="2"/>
  <c r="F3108" i="2"/>
  <c r="F3109" i="2"/>
  <c r="F3110" i="2"/>
  <c r="F3111" i="2"/>
  <c r="F3112" i="2"/>
  <c r="F3113" i="2"/>
  <c r="F3114" i="2"/>
  <c r="F3115" i="2"/>
  <c r="F3116" i="2"/>
  <c r="F3117" i="2"/>
  <c r="F3118" i="2"/>
  <c r="F3119" i="2"/>
  <c r="F3120" i="2"/>
  <c r="F3121" i="2"/>
  <c r="F3122" i="2"/>
  <c r="F3123" i="2"/>
  <c r="F3124" i="2"/>
  <c r="F3125" i="2"/>
  <c r="F3126" i="2"/>
  <c r="F3127" i="2"/>
  <c r="F3128" i="2"/>
  <c r="F3129" i="2"/>
  <c r="F3130" i="2"/>
  <c r="F3131" i="2"/>
  <c r="F3132" i="2"/>
  <c r="F3133" i="2"/>
  <c r="F3134" i="2"/>
  <c r="F3135" i="2"/>
  <c r="F3136" i="2"/>
  <c r="F3137" i="2"/>
  <c r="F3138" i="2"/>
  <c r="F3139" i="2"/>
  <c r="F3140" i="2"/>
  <c r="F3141" i="2"/>
  <c r="F3142" i="2"/>
  <c r="F3143" i="2"/>
  <c r="F3144" i="2"/>
  <c r="F3145" i="2"/>
  <c r="F3146" i="2"/>
  <c r="F3147" i="2"/>
  <c r="F3148" i="2"/>
  <c r="F3149" i="2"/>
  <c r="F3150" i="2"/>
  <c r="F3151" i="2"/>
  <c r="F3152" i="2"/>
  <c r="F3153" i="2"/>
  <c r="F3154" i="2"/>
  <c r="F3155" i="2"/>
  <c r="F3156" i="2"/>
  <c r="F3157" i="2"/>
  <c r="F3158" i="2"/>
  <c r="F3159" i="2"/>
  <c r="F3160" i="2"/>
  <c r="F3161" i="2"/>
  <c r="F3162" i="2"/>
  <c r="F3163" i="2"/>
  <c r="F3164" i="2"/>
  <c r="F3165" i="2"/>
  <c r="F3166" i="2"/>
  <c r="F3167" i="2"/>
  <c r="F3168" i="2"/>
  <c r="F3169" i="2"/>
  <c r="F3170" i="2"/>
  <c r="F3171" i="2"/>
  <c r="F3172" i="2"/>
  <c r="F3173" i="2"/>
  <c r="F3174" i="2"/>
  <c r="F3175" i="2"/>
  <c r="F3176" i="2"/>
  <c r="F3177" i="2"/>
  <c r="F3178" i="2"/>
  <c r="F3179" i="2"/>
  <c r="F3180" i="2"/>
  <c r="F3181" i="2"/>
  <c r="F3182" i="2"/>
  <c r="F3183" i="2"/>
  <c r="F3184" i="2"/>
  <c r="F3185" i="2"/>
  <c r="F3186" i="2"/>
  <c r="F3187" i="2"/>
  <c r="F3188" i="2"/>
  <c r="F3189" i="2"/>
  <c r="F3190" i="2"/>
  <c r="F3191" i="2"/>
  <c r="F3192" i="2"/>
  <c r="F3193" i="2"/>
  <c r="F3194" i="2"/>
  <c r="F3195" i="2"/>
  <c r="F3196" i="2"/>
  <c r="F3197" i="2"/>
  <c r="F3198" i="2"/>
  <c r="F3199" i="2"/>
  <c r="F3200" i="2"/>
  <c r="F3201" i="2"/>
  <c r="F3202" i="2"/>
  <c r="F3203" i="2"/>
  <c r="F3204" i="2"/>
  <c r="F3205" i="2"/>
  <c r="F3206" i="2"/>
  <c r="F3207" i="2"/>
  <c r="F3208" i="2"/>
  <c r="F3209" i="2"/>
  <c r="F3210" i="2"/>
  <c r="F3211" i="2"/>
  <c r="F3212" i="2"/>
  <c r="F3213" i="2"/>
  <c r="F3214" i="2"/>
  <c r="F3215" i="2"/>
  <c r="F3216" i="2"/>
  <c r="F3217" i="2"/>
  <c r="F3218" i="2"/>
  <c r="F3219" i="2"/>
  <c r="F3220" i="2"/>
  <c r="F3221" i="2"/>
  <c r="F3222" i="2"/>
  <c r="F3223" i="2"/>
  <c r="F3224" i="2"/>
  <c r="F3225" i="2"/>
  <c r="F3226" i="2"/>
  <c r="F3227" i="2"/>
  <c r="F3228" i="2"/>
  <c r="F3229" i="2"/>
  <c r="F3230" i="2"/>
  <c r="F3231" i="2"/>
  <c r="F3232" i="2"/>
  <c r="F3233" i="2"/>
  <c r="F3234" i="2"/>
  <c r="F3235" i="2"/>
  <c r="F3236" i="2"/>
  <c r="F3237" i="2"/>
  <c r="F3238" i="2"/>
  <c r="F3239" i="2"/>
  <c r="F3240" i="2"/>
  <c r="F3241" i="2"/>
  <c r="F3242" i="2"/>
  <c r="F3243" i="2"/>
  <c r="F3244" i="2"/>
  <c r="F3245" i="2"/>
  <c r="F3246" i="2"/>
  <c r="F3247" i="2"/>
  <c r="F3248" i="2"/>
  <c r="F3249" i="2"/>
  <c r="F3250" i="2"/>
  <c r="F3251" i="2"/>
  <c r="F3252" i="2"/>
  <c r="F3253" i="2"/>
  <c r="F3254" i="2"/>
  <c r="F3255" i="2"/>
  <c r="F3256" i="2"/>
  <c r="F3257" i="2"/>
  <c r="F3258" i="2"/>
  <c r="F3259" i="2"/>
  <c r="F3260" i="2"/>
  <c r="F3261" i="2"/>
  <c r="F3262" i="2"/>
  <c r="F3263" i="2"/>
  <c r="F3264" i="2"/>
  <c r="F3265" i="2"/>
  <c r="F3266" i="2"/>
  <c r="F3267" i="2"/>
  <c r="F3268" i="2"/>
  <c r="F3269" i="2"/>
  <c r="F3270" i="2"/>
  <c r="F3271" i="2"/>
  <c r="F3272" i="2"/>
  <c r="F3273" i="2"/>
  <c r="F3274" i="2"/>
  <c r="F3275" i="2"/>
  <c r="F3276" i="2"/>
  <c r="F3277" i="2"/>
  <c r="F3278" i="2"/>
  <c r="F3279" i="2"/>
  <c r="F3280" i="2"/>
  <c r="F3281" i="2"/>
  <c r="F3282" i="2"/>
  <c r="F3283" i="2"/>
  <c r="F3284" i="2"/>
  <c r="F3285" i="2"/>
  <c r="F3286" i="2"/>
  <c r="F3287" i="2"/>
  <c r="F3288" i="2"/>
  <c r="F3289" i="2"/>
  <c r="F3290" i="2"/>
  <c r="F3291" i="2"/>
  <c r="F3292" i="2"/>
  <c r="F3293" i="2"/>
  <c r="F3294" i="2"/>
  <c r="F3295" i="2"/>
  <c r="F3296" i="2"/>
  <c r="F3297" i="2"/>
  <c r="F3298" i="2"/>
  <c r="F3299" i="2"/>
  <c r="F3300" i="2"/>
  <c r="F3301" i="2"/>
  <c r="F3302" i="2"/>
  <c r="F3303" i="2"/>
  <c r="F3304" i="2"/>
  <c r="F3305" i="2"/>
  <c r="F3306" i="2"/>
  <c r="F3307" i="2"/>
  <c r="F3308" i="2"/>
  <c r="F3309" i="2"/>
  <c r="F3310" i="2"/>
  <c r="F3311" i="2"/>
  <c r="F3312" i="2"/>
  <c r="F3313" i="2"/>
  <c r="F3314" i="2"/>
  <c r="F3315" i="2"/>
  <c r="F3316" i="2"/>
  <c r="F3317" i="2"/>
  <c r="F3318" i="2"/>
  <c r="F3319" i="2"/>
  <c r="F3320" i="2"/>
  <c r="F3321" i="2"/>
  <c r="F3322" i="2"/>
  <c r="F3323" i="2"/>
  <c r="F3324" i="2"/>
  <c r="F3325" i="2"/>
  <c r="F3326" i="2"/>
  <c r="F3327" i="2"/>
  <c r="F3328" i="2"/>
  <c r="F3329" i="2"/>
  <c r="F3330" i="2"/>
  <c r="F3331" i="2"/>
  <c r="F3332" i="2"/>
  <c r="F3333" i="2"/>
  <c r="F3334" i="2"/>
  <c r="F3335" i="2"/>
  <c r="F3336" i="2"/>
  <c r="F3337" i="2"/>
  <c r="F3338" i="2"/>
  <c r="F3339" i="2"/>
  <c r="F3340" i="2"/>
  <c r="F3341" i="2"/>
  <c r="F3342" i="2"/>
  <c r="F3343" i="2"/>
  <c r="F3344" i="2"/>
  <c r="F3345" i="2"/>
  <c r="F3346" i="2"/>
  <c r="F3347" i="2"/>
  <c r="F3348" i="2"/>
  <c r="F3349" i="2"/>
  <c r="F3350" i="2"/>
  <c r="F3351" i="2"/>
  <c r="F3352" i="2"/>
  <c r="F3353" i="2"/>
  <c r="F3354" i="2"/>
  <c r="F3355" i="2"/>
  <c r="F3356" i="2"/>
  <c r="F3357" i="2"/>
  <c r="F3358" i="2"/>
  <c r="F3359" i="2"/>
  <c r="F3360" i="2"/>
  <c r="F3361" i="2"/>
  <c r="F3362" i="2"/>
  <c r="F3363" i="2"/>
  <c r="F3364" i="2"/>
  <c r="F3365" i="2"/>
  <c r="F3366" i="2"/>
  <c r="F3367" i="2"/>
  <c r="F3368" i="2"/>
  <c r="F3369" i="2"/>
  <c r="F3370" i="2"/>
  <c r="F3371" i="2"/>
  <c r="F3372" i="2"/>
  <c r="F3373" i="2"/>
  <c r="F3374" i="2"/>
  <c r="F3375" i="2"/>
  <c r="F3376" i="2"/>
  <c r="F3377" i="2"/>
  <c r="F3378" i="2"/>
  <c r="F3379" i="2"/>
  <c r="F3380" i="2"/>
  <c r="F3381" i="2"/>
  <c r="F3382" i="2"/>
  <c r="F3383" i="2"/>
  <c r="F3384" i="2"/>
  <c r="F3385" i="2"/>
  <c r="F3386" i="2"/>
  <c r="F3387" i="2"/>
  <c r="F3388" i="2"/>
  <c r="F3389" i="2"/>
  <c r="F3390" i="2"/>
  <c r="F3391" i="2"/>
  <c r="F3392" i="2"/>
  <c r="F3393" i="2"/>
  <c r="F3394" i="2"/>
  <c r="F3395" i="2"/>
  <c r="F3396" i="2"/>
  <c r="F3397" i="2"/>
  <c r="F3398" i="2"/>
  <c r="F3399" i="2"/>
  <c r="F3400" i="2"/>
  <c r="F3401" i="2"/>
  <c r="F3402" i="2"/>
  <c r="F3403" i="2"/>
  <c r="F3404" i="2"/>
  <c r="F3405" i="2"/>
  <c r="F3406" i="2"/>
  <c r="F3407" i="2"/>
  <c r="F3408" i="2"/>
  <c r="F3409" i="2"/>
  <c r="F3410" i="2"/>
  <c r="F3411" i="2"/>
  <c r="F3412" i="2"/>
  <c r="F3413" i="2"/>
  <c r="F3414" i="2"/>
  <c r="F3415" i="2"/>
  <c r="F3416" i="2"/>
  <c r="F3417" i="2"/>
  <c r="F3418" i="2"/>
  <c r="F3419" i="2"/>
  <c r="F3420" i="2"/>
  <c r="F3421" i="2"/>
  <c r="F3422" i="2"/>
  <c r="F3423" i="2"/>
  <c r="F3424" i="2"/>
  <c r="F3425" i="2"/>
  <c r="F3426" i="2"/>
  <c r="F3427" i="2"/>
  <c r="F3428" i="2"/>
  <c r="F3429" i="2"/>
  <c r="F3430" i="2"/>
  <c r="F3431" i="2"/>
  <c r="F3432" i="2"/>
  <c r="F3433" i="2"/>
  <c r="F3434" i="2"/>
  <c r="F3435" i="2"/>
  <c r="F3436" i="2"/>
  <c r="F3437" i="2"/>
  <c r="F3438" i="2"/>
  <c r="F3439" i="2"/>
  <c r="F3440" i="2"/>
  <c r="F3441" i="2"/>
  <c r="F3442" i="2"/>
  <c r="F3443" i="2"/>
  <c r="F3444" i="2"/>
  <c r="F3445" i="2"/>
  <c r="F3446" i="2"/>
  <c r="F3447" i="2"/>
  <c r="F3448" i="2"/>
  <c r="F3449" i="2"/>
  <c r="F3450" i="2"/>
  <c r="F3451" i="2"/>
  <c r="F3452" i="2"/>
  <c r="F3453" i="2"/>
  <c r="F3454" i="2"/>
  <c r="F3455" i="2"/>
  <c r="F3456" i="2"/>
  <c r="F3457" i="2"/>
  <c r="F3458" i="2"/>
  <c r="F3459" i="2"/>
  <c r="F3460" i="2"/>
  <c r="F3461" i="2"/>
  <c r="F3462" i="2"/>
  <c r="F3463" i="2"/>
  <c r="F3464" i="2"/>
  <c r="F3465" i="2"/>
  <c r="F3466" i="2"/>
  <c r="F3467" i="2"/>
  <c r="F3468" i="2"/>
  <c r="F3469" i="2"/>
  <c r="F3470" i="2"/>
  <c r="F3471" i="2"/>
  <c r="F3472" i="2"/>
  <c r="F3473" i="2"/>
  <c r="F3474" i="2"/>
  <c r="F3475" i="2"/>
  <c r="F3476" i="2"/>
  <c r="F3477" i="2"/>
  <c r="F3478" i="2"/>
  <c r="F3479" i="2"/>
  <c r="F3480" i="2"/>
  <c r="F3481" i="2"/>
  <c r="F3482" i="2"/>
  <c r="F3483" i="2"/>
  <c r="F3484" i="2"/>
  <c r="F3485" i="2"/>
  <c r="F3486" i="2"/>
  <c r="F3487" i="2"/>
  <c r="F3488" i="2"/>
  <c r="F3489" i="2"/>
  <c r="F3490" i="2"/>
  <c r="F3491" i="2"/>
  <c r="F3492" i="2"/>
  <c r="F3493" i="2"/>
  <c r="F3494" i="2"/>
  <c r="F3495" i="2"/>
  <c r="F3496" i="2"/>
  <c r="F3497" i="2"/>
  <c r="F3498" i="2"/>
  <c r="F3499" i="2"/>
  <c r="F3500" i="2"/>
  <c r="F3501" i="2"/>
  <c r="F3502" i="2"/>
  <c r="F3503" i="2"/>
  <c r="F3504" i="2"/>
  <c r="F3505" i="2"/>
  <c r="F3506" i="2"/>
  <c r="F3507" i="2"/>
  <c r="F3508" i="2"/>
  <c r="F3509" i="2"/>
  <c r="F3510" i="2"/>
  <c r="F3511" i="2"/>
  <c r="F3512" i="2"/>
  <c r="F3513" i="2"/>
  <c r="F3514" i="2"/>
  <c r="F3515" i="2"/>
  <c r="F3516" i="2"/>
  <c r="F3517" i="2"/>
  <c r="F3518" i="2"/>
  <c r="F3519" i="2"/>
  <c r="F3520" i="2"/>
  <c r="F3521" i="2"/>
  <c r="F3522" i="2"/>
  <c r="F3523" i="2"/>
  <c r="F3524" i="2"/>
  <c r="F3525" i="2"/>
  <c r="F3526" i="2"/>
  <c r="F3527" i="2"/>
  <c r="F3528" i="2"/>
  <c r="F3529" i="2"/>
  <c r="F3530" i="2"/>
  <c r="F3531" i="2"/>
  <c r="F3532" i="2"/>
  <c r="F3533" i="2"/>
  <c r="F3534" i="2"/>
  <c r="F3535" i="2"/>
  <c r="F3536" i="2"/>
  <c r="F3537" i="2"/>
  <c r="F3538" i="2"/>
  <c r="F3539" i="2"/>
  <c r="F4" i="2"/>
  <c r="C7" i="2"/>
  <c r="G7" i="2"/>
  <c r="H7" i="2"/>
  <c r="C8" i="2"/>
  <c r="G8" i="2"/>
  <c r="H8" i="2"/>
  <c r="C9" i="2"/>
  <c r="G9" i="2"/>
  <c r="H9" i="2"/>
  <c r="C39" i="3"/>
  <c r="C40" i="3"/>
  <c r="C41" i="3"/>
  <c r="G12" i="2"/>
  <c r="C42" i="3"/>
  <c r="C33" i="3"/>
  <c r="C34" i="3"/>
  <c r="C35" i="3"/>
  <c r="C62" i="3"/>
  <c r="C61" i="3"/>
  <c r="C60" i="3"/>
  <c r="H27" i="2"/>
  <c r="H28" i="2"/>
  <c r="H29" i="2"/>
  <c r="C27" i="2"/>
  <c r="G27" i="2"/>
  <c r="C28" i="2"/>
  <c r="G28" i="2"/>
  <c r="C29" i="2"/>
  <c r="G29" i="2"/>
  <c r="C28" i="3"/>
  <c r="K27" i="2" l="1"/>
  <c r="K9" i="2"/>
  <c r="K7" i="2"/>
  <c r="K8" i="2"/>
  <c r="K29" i="2"/>
  <c r="K28" i="2"/>
  <c r="C39" i="2" l="1"/>
  <c r="H16" i="4"/>
  <c r="H15" i="4"/>
  <c r="H14" i="4"/>
  <c r="H13" i="4"/>
  <c r="H12" i="4"/>
  <c r="H11" i="4"/>
  <c r="H10" i="4"/>
  <c r="H9" i="4"/>
  <c r="H8" i="4"/>
  <c r="H7" i="4"/>
  <c r="H6" i="4"/>
  <c r="B1" i="4"/>
  <c r="B3538" i="2"/>
  <c r="B3539" i="2"/>
  <c r="B3530" i="2"/>
  <c r="B3531" i="2"/>
  <c r="B3532" i="2"/>
  <c r="B3533" i="2"/>
  <c r="B3534" i="2"/>
  <c r="B3535" i="2"/>
  <c r="B3536" i="2"/>
  <c r="B3537" i="2"/>
  <c r="B3523" i="2"/>
  <c r="B3524" i="2"/>
  <c r="B3525" i="2"/>
  <c r="B3526" i="2"/>
  <c r="B3527" i="2"/>
  <c r="B3528" i="2"/>
  <c r="B3529" i="2"/>
  <c r="B3504" i="2"/>
  <c r="B3505" i="2"/>
  <c r="B3506" i="2"/>
  <c r="B3507" i="2"/>
  <c r="B3508" i="2"/>
  <c r="B3509" i="2"/>
  <c r="B3510" i="2"/>
  <c r="B3511" i="2"/>
  <c r="B3512" i="2"/>
  <c r="B3513" i="2"/>
  <c r="B3514" i="2"/>
  <c r="B3515" i="2"/>
  <c r="B3516" i="2"/>
  <c r="B3517" i="2"/>
  <c r="B3518" i="2"/>
  <c r="B3519" i="2"/>
  <c r="B3520" i="2"/>
  <c r="B3521" i="2"/>
  <c r="B3522" i="2"/>
  <c r="B3285" i="2"/>
  <c r="B3286" i="2"/>
  <c r="B3287" i="2"/>
  <c r="B3288" i="2"/>
  <c r="B3289" i="2"/>
  <c r="B3290" i="2"/>
  <c r="B3291" i="2"/>
  <c r="B3292" i="2"/>
  <c r="B3293" i="2"/>
  <c r="B3294" i="2"/>
  <c r="B3295" i="2"/>
  <c r="B3296" i="2"/>
  <c r="B3297" i="2"/>
  <c r="B3298" i="2"/>
  <c r="B3299" i="2"/>
  <c r="B3300" i="2"/>
  <c r="B3301" i="2"/>
  <c r="B3302" i="2"/>
  <c r="B3303" i="2"/>
  <c r="B3304" i="2"/>
  <c r="B3305" i="2"/>
  <c r="B3306" i="2"/>
  <c r="B3307" i="2"/>
  <c r="B3308" i="2"/>
  <c r="B3309" i="2"/>
  <c r="B3310" i="2"/>
  <c r="B3311" i="2"/>
  <c r="B3312" i="2"/>
  <c r="B3313" i="2"/>
  <c r="B3314" i="2"/>
  <c r="B3315" i="2"/>
  <c r="B3316" i="2"/>
  <c r="B3317" i="2"/>
  <c r="B3318" i="2"/>
  <c r="B3319" i="2"/>
  <c r="B3320" i="2"/>
  <c r="B3321" i="2"/>
  <c r="B3322" i="2"/>
  <c r="B3323" i="2"/>
  <c r="B3324" i="2"/>
  <c r="B3325" i="2"/>
  <c r="B3326" i="2"/>
  <c r="B3327" i="2"/>
  <c r="B3328" i="2"/>
  <c r="B3329" i="2"/>
  <c r="B3330" i="2"/>
  <c r="B3331" i="2"/>
  <c r="B3332" i="2"/>
  <c r="B3333" i="2"/>
  <c r="B3334" i="2"/>
  <c r="B3335" i="2"/>
  <c r="B3336" i="2"/>
  <c r="B3337" i="2"/>
  <c r="B3338" i="2"/>
  <c r="B3339" i="2"/>
  <c r="B3340" i="2"/>
  <c r="B3341" i="2"/>
  <c r="B3342" i="2"/>
  <c r="B3343" i="2"/>
  <c r="B3344" i="2"/>
  <c r="B3345" i="2"/>
  <c r="B3346" i="2"/>
  <c r="B3347" i="2"/>
  <c r="B3348" i="2"/>
  <c r="B3349" i="2"/>
  <c r="B3350" i="2"/>
  <c r="B3351" i="2"/>
  <c r="B3352" i="2"/>
  <c r="B3353" i="2"/>
  <c r="B3354" i="2"/>
  <c r="B3355" i="2"/>
  <c r="B3356" i="2"/>
  <c r="B3357" i="2"/>
  <c r="B3358" i="2"/>
  <c r="B3359" i="2"/>
  <c r="B3360" i="2"/>
  <c r="B3361" i="2"/>
  <c r="B3362" i="2"/>
  <c r="B3363" i="2"/>
  <c r="B3364" i="2"/>
  <c r="B3365" i="2"/>
  <c r="B3366" i="2"/>
  <c r="B3367" i="2"/>
  <c r="B3368" i="2"/>
  <c r="B3369" i="2"/>
  <c r="B3370" i="2"/>
  <c r="B3371" i="2"/>
  <c r="B3372" i="2"/>
  <c r="B3373" i="2"/>
  <c r="B3374" i="2"/>
  <c r="B3375" i="2"/>
  <c r="B3376" i="2"/>
  <c r="B3377" i="2"/>
  <c r="B3378" i="2"/>
  <c r="B3379" i="2"/>
  <c r="B3380" i="2"/>
  <c r="B3381" i="2"/>
  <c r="B3382" i="2"/>
  <c r="B3383" i="2"/>
  <c r="B3384" i="2"/>
  <c r="B3385" i="2"/>
  <c r="B3386" i="2"/>
  <c r="B3387" i="2"/>
  <c r="B3388" i="2"/>
  <c r="B3389" i="2"/>
  <c r="B3390" i="2"/>
  <c r="B3391" i="2"/>
  <c r="B3392" i="2"/>
  <c r="B3393" i="2"/>
  <c r="B3394" i="2"/>
  <c r="B3395" i="2"/>
  <c r="B3396" i="2"/>
  <c r="B3397" i="2"/>
  <c r="B3398" i="2"/>
  <c r="B3399" i="2"/>
  <c r="B3400" i="2"/>
  <c r="B3401" i="2"/>
  <c r="B3402" i="2"/>
  <c r="B3403" i="2"/>
  <c r="B3404" i="2"/>
  <c r="B3405" i="2"/>
  <c r="B3406" i="2"/>
  <c r="B3407" i="2"/>
  <c r="B3408" i="2"/>
  <c r="B3409" i="2"/>
  <c r="B3410" i="2"/>
  <c r="B3411" i="2"/>
  <c r="B3412" i="2"/>
  <c r="B3413" i="2"/>
  <c r="B3414" i="2"/>
  <c r="B3415" i="2"/>
  <c r="B3416" i="2"/>
  <c r="B3417" i="2"/>
  <c r="B3418" i="2"/>
  <c r="B3419" i="2"/>
  <c r="B3420" i="2"/>
  <c r="B3421" i="2"/>
  <c r="B3422" i="2"/>
  <c r="B3423" i="2"/>
  <c r="B3424" i="2"/>
  <c r="B3425" i="2"/>
  <c r="B3426" i="2"/>
  <c r="B3427" i="2"/>
  <c r="B3428" i="2"/>
  <c r="B3429" i="2"/>
  <c r="B3430" i="2"/>
  <c r="B3431" i="2"/>
  <c r="B3432" i="2"/>
  <c r="B3433" i="2"/>
  <c r="B3434" i="2"/>
  <c r="B3435" i="2"/>
  <c r="B3436" i="2"/>
  <c r="B3437" i="2"/>
  <c r="B3438" i="2"/>
  <c r="B3439" i="2"/>
  <c r="B3440" i="2"/>
  <c r="B3441" i="2"/>
  <c r="B3442" i="2"/>
  <c r="B3443" i="2"/>
  <c r="B3444" i="2"/>
  <c r="B3445" i="2"/>
  <c r="B3446" i="2"/>
  <c r="B3447" i="2"/>
  <c r="B3448" i="2"/>
  <c r="B3449" i="2"/>
  <c r="B3450" i="2"/>
  <c r="B3451" i="2"/>
  <c r="B3452" i="2"/>
  <c r="B3453" i="2"/>
  <c r="B3454" i="2"/>
  <c r="B3455" i="2"/>
  <c r="B3456" i="2"/>
  <c r="B3457" i="2"/>
  <c r="B3458" i="2"/>
  <c r="B3459" i="2"/>
  <c r="B3460" i="2"/>
  <c r="B3461" i="2"/>
  <c r="B3462" i="2"/>
  <c r="B3463" i="2"/>
  <c r="B3464" i="2"/>
  <c r="B3465" i="2"/>
  <c r="B3466" i="2"/>
  <c r="B3467" i="2"/>
  <c r="B3468" i="2"/>
  <c r="B3469" i="2"/>
  <c r="B3470" i="2"/>
  <c r="B3471" i="2"/>
  <c r="B3472" i="2"/>
  <c r="B3473" i="2"/>
  <c r="B3474" i="2"/>
  <c r="B3475" i="2"/>
  <c r="B3476" i="2"/>
  <c r="B3477" i="2"/>
  <c r="B3478" i="2"/>
  <c r="B3479" i="2"/>
  <c r="B3480" i="2"/>
  <c r="B3481" i="2"/>
  <c r="B3482" i="2"/>
  <c r="B3483" i="2"/>
  <c r="B3484" i="2"/>
  <c r="B3485" i="2"/>
  <c r="B3486" i="2"/>
  <c r="B3487" i="2"/>
  <c r="B3488" i="2"/>
  <c r="B3489" i="2"/>
  <c r="B3490" i="2"/>
  <c r="B3491" i="2"/>
  <c r="B3492" i="2"/>
  <c r="B3493" i="2"/>
  <c r="B3494" i="2"/>
  <c r="B3495" i="2"/>
  <c r="B3496" i="2"/>
  <c r="B3497" i="2"/>
  <c r="B3498" i="2"/>
  <c r="B3499" i="2"/>
  <c r="B3500" i="2"/>
  <c r="B3501" i="2"/>
  <c r="B3502" i="2"/>
  <c r="B3503"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1" i="2"/>
  <c r="B2092" i="2"/>
  <c r="B2093" i="2"/>
  <c r="B2094" i="2"/>
  <c r="B2095" i="2"/>
  <c r="B2096" i="2"/>
  <c r="B2097" i="2"/>
  <c r="B2098" i="2"/>
  <c r="B2099" i="2"/>
  <c r="B2100" i="2"/>
  <c r="B2101" i="2"/>
  <c r="B2102" i="2"/>
  <c r="B2103" i="2"/>
  <c r="B2104" i="2"/>
  <c r="B2105" i="2"/>
  <c r="B2106" i="2"/>
  <c r="B2107" i="2"/>
  <c r="B2108" i="2"/>
  <c r="B2109" i="2"/>
  <c r="B2110" i="2"/>
  <c r="B2111" i="2"/>
  <c r="B2112" i="2"/>
  <c r="B2113" i="2"/>
  <c r="B2114" i="2"/>
  <c r="B2115" i="2"/>
  <c r="B2116" i="2"/>
  <c r="B2117" i="2"/>
  <c r="B2118" i="2"/>
  <c r="B2119" i="2"/>
  <c r="B2120" i="2"/>
  <c r="B2121" i="2"/>
  <c r="B2122" i="2"/>
  <c r="B2123" i="2"/>
  <c r="B2124" i="2"/>
  <c r="B2125" i="2"/>
  <c r="B2126" i="2"/>
  <c r="B2127" i="2"/>
  <c r="B2128" i="2"/>
  <c r="B2129" i="2"/>
  <c r="B2130" i="2"/>
  <c r="B2131" i="2"/>
  <c r="B2132" i="2"/>
  <c r="B2133" i="2"/>
  <c r="B2134" i="2"/>
  <c r="B2135" i="2"/>
  <c r="B2136" i="2"/>
  <c r="B2137" i="2"/>
  <c r="B2138" i="2"/>
  <c r="B2139" i="2"/>
  <c r="B2140" i="2"/>
  <c r="B2141" i="2"/>
  <c r="B2142" i="2"/>
  <c r="B2143" i="2"/>
  <c r="B2144" i="2"/>
  <c r="B2145" i="2"/>
  <c r="B2146" i="2"/>
  <c r="B2147" i="2"/>
  <c r="B2148" i="2"/>
  <c r="B2149" i="2"/>
  <c r="B2150" i="2"/>
  <c r="B2151" i="2"/>
  <c r="B2152" i="2"/>
  <c r="B2153" i="2"/>
  <c r="B2154" i="2"/>
  <c r="B2155" i="2"/>
  <c r="B2156" i="2"/>
  <c r="B2157" i="2"/>
  <c r="B2158" i="2"/>
  <c r="B2159" i="2"/>
  <c r="B2160" i="2"/>
  <c r="B2161" i="2"/>
  <c r="B2162" i="2"/>
  <c r="B2163" i="2"/>
  <c r="B2164" i="2"/>
  <c r="B2165" i="2"/>
  <c r="B2166" i="2"/>
  <c r="B2167" i="2"/>
  <c r="B2168" i="2"/>
  <c r="B2169" i="2"/>
  <c r="B2170" i="2"/>
  <c r="B2171" i="2"/>
  <c r="B2172" i="2"/>
  <c r="B2173" i="2"/>
  <c r="B2174" i="2"/>
  <c r="B2175" i="2"/>
  <c r="B2176" i="2"/>
  <c r="B2177" i="2"/>
  <c r="B2178" i="2"/>
  <c r="B2179" i="2"/>
  <c r="B2180" i="2"/>
  <c r="B2181" i="2"/>
  <c r="B2182" i="2"/>
  <c r="B2183" i="2"/>
  <c r="B2184" i="2"/>
  <c r="B2185" i="2"/>
  <c r="B2186" i="2"/>
  <c r="B2187" i="2"/>
  <c r="B2188" i="2"/>
  <c r="B2189" i="2"/>
  <c r="B2190" i="2"/>
  <c r="B2191" i="2"/>
  <c r="B2192" i="2"/>
  <c r="B2193" i="2"/>
  <c r="B2194" i="2"/>
  <c r="B2195" i="2"/>
  <c r="B2196" i="2"/>
  <c r="B2197" i="2"/>
  <c r="B2198" i="2"/>
  <c r="B2199" i="2"/>
  <c r="B2200" i="2"/>
  <c r="B2201" i="2"/>
  <c r="B2202" i="2"/>
  <c r="B2203" i="2"/>
  <c r="B2204" i="2"/>
  <c r="B2205" i="2"/>
  <c r="B2206" i="2"/>
  <c r="B2207" i="2"/>
  <c r="B2208" i="2"/>
  <c r="B2209" i="2"/>
  <c r="B2210" i="2"/>
  <c r="B2211" i="2"/>
  <c r="B2212" i="2"/>
  <c r="B2213" i="2"/>
  <c r="B2214" i="2"/>
  <c r="B2215" i="2"/>
  <c r="B2216" i="2"/>
  <c r="B2217" i="2"/>
  <c r="B2218" i="2"/>
  <c r="B2219" i="2"/>
  <c r="B2220" i="2"/>
  <c r="B2221" i="2"/>
  <c r="B2222" i="2"/>
  <c r="B2223" i="2"/>
  <c r="B2224" i="2"/>
  <c r="B2225" i="2"/>
  <c r="B2226" i="2"/>
  <c r="B2227" i="2"/>
  <c r="B2228" i="2"/>
  <c r="B2229" i="2"/>
  <c r="B2230" i="2"/>
  <c r="B2231" i="2"/>
  <c r="B2232" i="2"/>
  <c r="B2233" i="2"/>
  <c r="B2234" i="2"/>
  <c r="B2235" i="2"/>
  <c r="B2236" i="2"/>
  <c r="B2237" i="2"/>
  <c r="B2238" i="2"/>
  <c r="B2239" i="2"/>
  <c r="B2240" i="2"/>
  <c r="B2241" i="2"/>
  <c r="B2242" i="2"/>
  <c r="B2243" i="2"/>
  <c r="B2244" i="2"/>
  <c r="B2245" i="2"/>
  <c r="B2246" i="2"/>
  <c r="B2247" i="2"/>
  <c r="B2248" i="2"/>
  <c r="B2249" i="2"/>
  <c r="B2250" i="2"/>
  <c r="B2251" i="2"/>
  <c r="B2252" i="2"/>
  <c r="B2253" i="2"/>
  <c r="B2254" i="2"/>
  <c r="B2255" i="2"/>
  <c r="B2256" i="2"/>
  <c r="B2257" i="2"/>
  <c r="B2258" i="2"/>
  <c r="B2259" i="2"/>
  <c r="B2260" i="2"/>
  <c r="B2261" i="2"/>
  <c r="B2262" i="2"/>
  <c r="B2263" i="2"/>
  <c r="B2264" i="2"/>
  <c r="B2265" i="2"/>
  <c r="B2266" i="2"/>
  <c r="B2267" i="2"/>
  <c r="B2268" i="2"/>
  <c r="B2269" i="2"/>
  <c r="B2270" i="2"/>
  <c r="B2271" i="2"/>
  <c r="B2272" i="2"/>
  <c r="B2273" i="2"/>
  <c r="B2274" i="2"/>
  <c r="B2275" i="2"/>
  <c r="B2276" i="2"/>
  <c r="B2277" i="2"/>
  <c r="B2278" i="2"/>
  <c r="B2279" i="2"/>
  <c r="B2280" i="2"/>
  <c r="B2281" i="2"/>
  <c r="B2282" i="2"/>
  <c r="B2283" i="2"/>
  <c r="B2284" i="2"/>
  <c r="B2285" i="2"/>
  <c r="B2286" i="2"/>
  <c r="B2287" i="2"/>
  <c r="B2288" i="2"/>
  <c r="B2289" i="2"/>
  <c r="B2290" i="2"/>
  <c r="B2291" i="2"/>
  <c r="B2292" i="2"/>
  <c r="B2293" i="2"/>
  <c r="B2294" i="2"/>
  <c r="B2295" i="2"/>
  <c r="B2296" i="2"/>
  <c r="B2297" i="2"/>
  <c r="B2298" i="2"/>
  <c r="B2299" i="2"/>
  <c r="B2300" i="2"/>
  <c r="B2301" i="2"/>
  <c r="B2302" i="2"/>
  <c r="B2303" i="2"/>
  <c r="B2304" i="2"/>
  <c r="B2305" i="2"/>
  <c r="B2306" i="2"/>
  <c r="B2307" i="2"/>
  <c r="B2308" i="2"/>
  <c r="B2309" i="2"/>
  <c r="B2310" i="2"/>
  <c r="B2311" i="2"/>
  <c r="B2312" i="2"/>
  <c r="B2313" i="2"/>
  <c r="B2314" i="2"/>
  <c r="B2315" i="2"/>
  <c r="B2316" i="2"/>
  <c r="B2317" i="2"/>
  <c r="B2318" i="2"/>
  <c r="B2319" i="2"/>
  <c r="B2320" i="2"/>
  <c r="B2321" i="2"/>
  <c r="B2322" i="2"/>
  <c r="B2323" i="2"/>
  <c r="B2324" i="2"/>
  <c r="B2325" i="2"/>
  <c r="B2326" i="2"/>
  <c r="B2327" i="2"/>
  <c r="B2328" i="2"/>
  <c r="B2329" i="2"/>
  <c r="B2330" i="2"/>
  <c r="B2331" i="2"/>
  <c r="B2332" i="2"/>
  <c r="B2333" i="2"/>
  <c r="B2334" i="2"/>
  <c r="B2335" i="2"/>
  <c r="B2336" i="2"/>
  <c r="B2337" i="2"/>
  <c r="B2338" i="2"/>
  <c r="B2339" i="2"/>
  <c r="B2340" i="2"/>
  <c r="B2341" i="2"/>
  <c r="B2342" i="2"/>
  <c r="B2343" i="2"/>
  <c r="B2344" i="2"/>
  <c r="B2345" i="2"/>
  <c r="B2346" i="2"/>
  <c r="B2347" i="2"/>
  <c r="B2348" i="2"/>
  <c r="B2349" i="2"/>
  <c r="B2350" i="2"/>
  <c r="B2351" i="2"/>
  <c r="B2352" i="2"/>
  <c r="B2353" i="2"/>
  <c r="B2354" i="2"/>
  <c r="B2355" i="2"/>
  <c r="B2356" i="2"/>
  <c r="B2357" i="2"/>
  <c r="B2358" i="2"/>
  <c r="B2359" i="2"/>
  <c r="B2360" i="2"/>
  <c r="B2361" i="2"/>
  <c r="B2362" i="2"/>
  <c r="B2363" i="2"/>
  <c r="B2364" i="2"/>
  <c r="B2365" i="2"/>
  <c r="B2366" i="2"/>
  <c r="B2367" i="2"/>
  <c r="B2368" i="2"/>
  <c r="B2369" i="2"/>
  <c r="B2370" i="2"/>
  <c r="B2371" i="2"/>
  <c r="B2372" i="2"/>
  <c r="B2373" i="2"/>
  <c r="B2374" i="2"/>
  <c r="B2375" i="2"/>
  <c r="B2376" i="2"/>
  <c r="B2377" i="2"/>
  <c r="B2378" i="2"/>
  <c r="B2379" i="2"/>
  <c r="B2380" i="2"/>
  <c r="B2381" i="2"/>
  <c r="B2382" i="2"/>
  <c r="B2383" i="2"/>
  <c r="B2384" i="2"/>
  <c r="B2385" i="2"/>
  <c r="B2386" i="2"/>
  <c r="B2387" i="2"/>
  <c r="B2388" i="2"/>
  <c r="B2389" i="2"/>
  <c r="B2390" i="2"/>
  <c r="B2391" i="2"/>
  <c r="B2392" i="2"/>
  <c r="B2393" i="2"/>
  <c r="B2394" i="2"/>
  <c r="B2395" i="2"/>
  <c r="B2396" i="2"/>
  <c r="B2397" i="2"/>
  <c r="B2398" i="2"/>
  <c r="B2399" i="2"/>
  <c r="B2400" i="2"/>
  <c r="B2401" i="2"/>
  <c r="B2402" i="2"/>
  <c r="B2403" i="2"/>
  <c r="B2404" i="2"/>
  <c r="B2405" i="2"/>
  <c r="B2406" i="2"/>
  <c r="B2407" i="2"/>
  <c r="B2408" i="2"/>
  <c r="B2409" i="2"/>
  <c r="B2410" i="2"/>
  <c r="B2411" i="2"/>
  <c r="B2412" i="2"/>
  <c r="B2413" i="2"/>
  <c r="B2414" i="2"/>
  <c r="B2415" i="2"/>
  <c r="B2416" i="2"/>
  <c r="B2417" i="2"/>
  <c r="B2418" i="2"/>
  <c r="B2419" i="2"/>
  <c r="B2420" i="2"/>
  <c r="B2421" i="2"/>
  <c r="B2422" i="2"/>
  <c r="B2423" i="2"/>
  <c r="B2424" i="2"/>
  <c r="B2425" i="2"/>
  <c r="B2426" i="2"/>
  <c r="B2427" i="2"/>
  <c r="B2428" i="2"/>
  <c r="B2429" i="2"/>
  <c r="B2430" i="2"/>
  <c r="B2431" i="2"/>
  <c r="B2432" i="2"/>
  <c r="B2433" i="2"/>
  <c r="B2434" i="2"/>
  <c r="B2435" i="2"/>
  <c r="B2436" i="2"/>
  <c r="B2437" i="2"/>
  <c r="B2438" i="2"/>
  <c r="B2439" i="2"/>
  <c r="B2440" i="2"/>
  <c r="B2441" i="2"/>
  <c r="B2442" i="2"/>
  <c r="B2443" i="2"/>
  <c r="B2444" i="2"/>
  <c r="B2445" i="2"/>
  <c r="B2446" i="2"/>
  <c r="B2447" i="2"/>
  <c r="B2448" i="2"/>
  <c r="B2449" i="2"/>
  <c r="B2450" i="2"/>
  <c r="B2451" i="2"/>
  <c r="B2452" i="2"/>
  <c r="B2453" i="2"/>
  <c r="B2454" i="2"/>
  <c r="B2455" i="2"/>
  <c r="B2456" i="2"/>
  <c r="B2457" i="2"/>
  <c r="B2458" i="2"/>
  <c r="B2459" i="2"/>
  <c r="B2460" i="2"/>
  <c r="B2461" i="2"/>
  <c r="B2462" i="2"/>
  <c r="B2463" i="2"/>
  <c r="B2464" i="2"/>
  <c r="B2465" i="2"/>
  <c r="B2466" i="2"/>
  <c r="B2467" i="2"/>
  <c r="B2468" i="2"/>
  <c r="B2469" i="2"/>
  <c r="B2470" i="2"/>
  <c r="B2471" i="2"/>
  <c r="B2472" i="2"/>
  <c r="B2473" i="2"/>
  <c r="B2474" i="2"/>
  <c r="B2475" i="2"/>
  <c r="B2476" i="2"/>
  <c r="B2477" i="2"/>
  <c r="B2478" i="2"/>
  <c r="B2479" i="2"/>
  <c r="B2480" i="2"/>
  <c r="B2481" i="2"/>
  <c r="B2482" i="2"/>
  <c r="B2483" i="2"/>
  <c r="B2484" i="2"/>
  <c r="B2485" i="2"/>
  <c r="B2486" i="2"/>
  <c r="B2487" i="2"/>
  <c r="B2488" i="2"/>
  <c r="B2489" i="2"/>
  <c r="B2490" i="2"/>
  <c r="B2491" i="2"/>
  <c r="B2492" i="2"/>
  <c r="B2493" i="2"/>
  <c r="B2494" i="2"/>
  <c r="B2495" i="2"/>
  <c r="B2496" i="2"/>
  <c r="B2497" i="2"/>
  <c r="B2498" i="2"/>
  <c r="B2499" i="2"/>
  <c r="B2500" i="2"/>
  <c r="B2501" i="2"/>
  <c r="B2502" i="2"/>
  <c r="B2503" i="2"/>
  <c r="B2504" i="2"/>
  <c r="B2505" i="2"/>
  <c r="B2506" i="2"/>
  <c r="B2507" i="2"/>
  <c r="B2508" i="2"/>
  <c r="B2509" i="2"/>
  <c r="B2510" i="2"/>
  <c r="B2511" i="2"/>
  <c r="B2512" i="2"/>
  <c r="B2513" i="2"/>
  <c r="B2514" i="2"/>
  <c r="B2515" i="2"/>
  <c r="B2516" i="2"/>
  <c r="B2517" i="2"/>
  <c r="B2518" i="2"/>
  <c r="B2519" i="2"/>
  <c r="B2520" i="2"/>
  <c r="B2521" i="2"/>
  <c r="B2522" i="2"/>
  <c r="B2523" i="2"/>
  <c r="B2524" i="2"/>
  <c r="B2525" i="2"/>
  <c r="B2526" i="2"/>
  <c r="B2527" i="2"/>
  <c r="B2528" i="2"/>
  <c r="B2529" i="2"/>
  <c r="B2530" i="2"/>
  <c r="B2531" i="2"/>
  <c r="B2532" i="2"/>
  <c r="B2533" i="2"/>
  <c r="B2534" i="2"/>
  <c r="B2535" i="2"/>
  <c r="B2536" i="2"/>
  <c r="B2537" i="2"/>
  <c r="B2538" i="2"/>
  <c r="B2539" i="2"/>
  <c r="B2540" i="2"/>
  <c r="B2541" i="2"/>
  <c r="B2542" i="2"/>
  <c r="B2543" i="2"/>
  <c r="B2544" i="2"/>
  <c r="B2545" i="2"/>
  <c r="B2546" i="2"/>
  <c r="B2547" i="2"/>
  <c r="B2548" i="2"/>
  <c r="B2549" i="2"/>
  <c r="B2550" i="2"/>
  <c r="B2551" i="2"/>
  <c r="B2552" i="2"/>
  <c r="B2553" i="2"/>
  <c r="B2554" i="2"/>
  <c r="B2555" i="2"/>
  <c r="B2556" i="2"/>
  <c r="B2557" i="2"/>
  <c r="B2558" i="2"/>
  <c r="B2559" i="2"/>
  <c r="B2560" i="2"/>
  <c r="B2561" i="2"/>
  <c r="B2562" i="2"/>
  <c r="B2563" i="2"/>
  <c r="B2564" i="2"/>
  <c r="B2565" i="2"/>
  <c r="B2566" i="2"/>
  <c r="B2567" i="2"/>
  <c r="B2568" i="2"/>
  <c r="B2569" i="2"/>
  <c r="B2570" i="2"/>
  <c r="B2571" i="2"/>
  <c r="B2572" i="2"/>
  <c r="B2573" i="2"/>
  <c r="B2574" i="2"/>
  <c r="B2575" i="2"/>
  <c r="B2576" i="2"/>
  <c r="B2577" i="2"/>
  <c r="B2578" i="2"/>
  <c r="B2579" i="2"/>
  <c r="B2580" i="2"/>
  <c r="B2581" i="2"/>
  <c r="B2582" i="2"/>
  <c r="B2583" i="2"/>
  <c r="B2584" i="2"/>
  <c r="B2585" i="2"/>
  <c r="B2586" i="2"/>
  <c r="B2587" i="2"/>
  <c r="B2588" i="2"/>
  <c r="B2589" i="2"/>
  <c r="B2590" i="2"/>
  <c r="B2591" i="2"/>
  <c r="B2592" i="2"/>
  <c r="B2593" i="2"/>
  <c r="B2594" i="2"/>
  <c r="B2595" i="2"/>
  <c r="B2596" i="2"/>
  <c r="B2597" i="2"/>
  <c r="B2598" i="2"/>
  <c r="B2599" i="2"/>
  <c r="B2600" i="2"/>
  <c r="B2601" i="2"/>
  <c r="B2602" i="2"/>
  <c r="B2603" i="2"/>
  <c r="B2604" i="2"/>
  <c r="B2605" i="2"/>
  <c r="B2606" i="2"/>
  <c r="B2607" i="2"/>
  <c r="B2608" i="2"/>
  <c r="B2609" i="2"/>
  <c r="B2610" i="2"/>
  <c r="B2611" i="2"/>
  <c r="B2612" i="2"/>
  <c r="B2613" i="2"/>
  <c r="B2614" i="2"/>
  <c r="B2615" i="2"/>
  <c r="B2616" i="2"/>
  <c r="B2617" i="2"/>
  <c r="B2618" i="2"/>
  <c r="B2619" i="2"/>
  <c r="B2620" i="2"/>
  <c r="B2621" i="2"/>
  <c r="B2622" i="2"/>
  <c r="B2623" i="2"/>
  <c r="B2624" i="2"/>
  <c r="B2625" i="2"/>
  <c r="B2626" i="2"/>
  <c r="B2627" i="2"/>
  <c r="B2628" i="2"/>
  <c r="B2629" i="2"/>
  <c r="B2630" i="2"/>
  <c r="B2631" i="2"/>
  <c r="B2632" i="2"/>
  <c r="B2633" i="2"/>
  <c r="B2634" i="2"/>
  <c r="B2635" i="2"/>
  <c r="B2636" i="2"/>
  <c r="B2637" i="2"/>
  <c r="B2638" i="2"/>
  <c r="B2639" i="2"/>
  <c r="B2640" i="2"/>
  <c r="B2641" i="2"/>
  <c r="B2642" i="2"/>
  <c r="B2643" i="2"/>
  <c r="B2644" i="2"/>
  <c r="B2645" i="2"/>
  <c r="B2646" i="2"/>
  <c r="B2647" i="2"/>
  <c r="B2648" i="2"/>
  <c r="B2649" i="2"/>
  <c r="B2650" i="2"/>
  <c r="B2651" i="2"/>
  <c r="B2652" i="2"/>
  <c r="B2653" i="2"/>
  <c r="B2654" i="2"/>
  <c r="B2655" i="2"/>
  <c r="B2656" i="2"/>
  <c r="B2657" i="2"/>
  <c r="B2658" i="2"/>
  <c r="B2659" i="2"/>
  <c r="B2660" i="2"/>
  <c r="B2661" i="2"/>
  <c r="B2662" i="2"/>
  <c r="B2663" i="2"/>
  <c r="B2664" i="2"/>
  <c r="B2665" i="2"/>
  <c r="B2666" i="2"/>
  <c r="B2667" i="2"/>
  <c r="B2668" i="2"/>
  <c r="B2669" i="2"/>
  <c r="B2670" i="2"/>
  <c r="B2671" i="2"/>
  <c r="B2672" i="2"/>
  <c r="B2673" i="2"/>
  <c r="B2674" i="2"/>
  <c r="B2675" i="2"/>
  <c r="B2676" i="2"/>
  <c r="B2677" i="2"/>
  <c r="B2678" i="2"/>
  <c r="B2679" i="2"/>
  <c r="B2680" i="2"/>
  <c r="B2681" i="2"/>
  <c r="B2682" i="2"/>
  <c r="B2683" i="2"/>
  <c r="B2684" i="2"/>
  <c r="B2685" i="2"/>
  <c r="B2686" i="2"/>
  <c r="B2687" i="2"/>
  <c r="B2688" i="2"/>
  <c r="B2689" i="2"/>
  <c r="B2690" i="2"/>
  <c r="B2691" i="2"/>
  <c r="B2692" i="2"/>
  <c r="B2693" i="2"/>
  <c r="B2694" i="2"/>
  <c r="B2695" i="2"/>
  <c r="B2696" i="2"/>
  <c r="B2697" i="2"/>
  <c r="B2698" i="2"/>
  <c r="B2699" i="2"/>
  <c r="B2700" i="2"/>
  <c r="B2701" i="2"/>
  <c r="B2702" i="2"/>
  <c r="B2703" i="2"/>
  <c r="B2704" i="2"/>
  <c r="B2705" i="2"/>
  <c r="B2706" i="2"/>
  <c r="B2707" i="2"/>
  <c r="B2708" i="2"/>
  <c r="B2709" i="2"/>
  <c r="B2710" i="2"/>
  <c r="B2711" i="2"/>
  <c r="B2712" i="2"/>
  <c r="B2713" i="2"/>
  <c r="B2714" i="2"/>
  <c r="B2715" i="2"/>
  <c r="B2716" i="2"/>
  <c r="B2717" i="2"/>
  <c r="B2718" i="2"/>
  <c r="B2719" i="2"/>
  <c r="B2720" i="2"/>
  <c r="B2721" i="2"/>
  <c r="B2722" i="2"/>
  <c r="B2723" i="2"/>
  <c r="B2724" i="2"/>
  <c r="B2725" i="2"/>
  <c r="B2726" i="2"/>
  <c r="B2727" i="2"/>
  <c r="B2728" i="2"/>
  <c r="B2729" i="2"/>
  <c r="B2730" i="2"/>
  <c r="B2731" i="2"/>
  <c r="B2732" i="2"/>
  <c r="B2733" i="2"/>
  <c r="B2734" i="2"/>
  <c r="B2735" i="2"/>
  <c r="B2736" i="2"/>
  <c r="B2737" i="2"/>
  <c r="B2738" i="2"/>
  <c r="B2739" i="2"/>
  <c r="B2740" i="2"/>
  <c r="B2741" i="2"/>
  <c r="B2742" i="2"/>
  <c r="B2743" i="2"/>
  <c r="B2744" i="2"/>
  <c r="B2745" i="2"/>
  <c r="B2746" i="2"/>
  <c r="B2747" i="2"/>
  <c r="B2748" i="2"/>
  <c r="B2749" i="2"/>
  <c r="B2750" i="2"/>
  <c r="B2751" i="2"/>
  <c r="B2752" i="2"/>
  <c r="B2753" i="2"/>
  <c r="B2754" i="2"/>
  <c r="B2755" i="2"/>
  <c r="B2756" i="2"/>
  <c r="B2757" i="2"/>
  <c r="B2758" i="2"/>
  <c r="B2759" i="2"/>
  <c r="B2760" i="2"/>
  <c r="B2761" i="2"/>
  <c r="B2762" i="2"/>
  <c r="B2763" i="2"/>
  <c r="B2764" i="2"/>
  <c r="B2765" i="2"/>
  <c r="B2766" i="2"/>
  <c r="B2767" i="2"/>
  <c r="B2768" i="2"/>
  <c r="B2769" i="2"/>
  <c r="B2770" i="2"/>
  <c r="B2771" i="2"/>
  <c r="B2772" i="2"/>
  <c r="B2773" i="2"/>
  <c r="B2774" i="2"/>
  <c r="B2775" i="2"/>
  <c r="B2776" i="2"/>
  <c r="B2777" i="2"/>
  <c r="B2778" i="2"/>
  <c r="B2779" i="2"/>
  <c r="B2780" i="2"/>
  <c r="B2781" i="2"/>
  <c r="B2782" i="2"/>
  <c r="B2783" i="2"/>
  <c r="B2784" i="2"/>
  <c r="B2785" i="2"/>
  <c r="B2786" i="2"/>
  <c r="B2787" i="2"/>
  <c r="B2788" i="2"/>
  <c r="B2789" i="2"/>
  <c r="B2790" i="2"/>
  <c r="B2791" i="2"/>
  <c r="B2792" i="2"/>
  <c r="B2793" i="2"/>
  <c r="B2794" i="2"/>
  <c r="B2795" i="2"/>
  <c r="B2796" i="2"/>
  <c r="B2797" i="2"/>
  <c r="B2798" i="2"/>
  <c r="B2799" i="2"/>
  <c r="B2800" i="2"/>
  <c r="B2801" i="2"/>
  <c r="B2802" i="2"/>
  <c r="B2803" i="2"/>
  <c r="B2804" i="2"/>
  <c r="B2805" i="2"/>
  <c r="B2806" i="2"/>
  <c r="B2807" i="2"/>
  <c r="B2808" i="2"/>
  <c r="B2809" i="2"/>
  <c r="B2810" i="2"/>
  <c r="B2811" i="2"/>
  <c r="B2812" i="2"/>
  <c r="B2813" i="2"/>
  <c r="B2814" i="2"/>
  <c r="B2815" i="2"/>
  <c r="B2816" i="2"/>
  <c r="B2817" i="2"/>
  <c r="B2818" i="2"/>
  <c r="B2819" i="2"/>
  <c r="B2820" i="2"/>
  <c r="B2821" i="2"/>
  <c r="B2822" i="2"/>
  <c r="B2823" i="2"/>
  <c r="B2824" i="2"/>
  <c r="B2825" i="2"/>
  <c r="B2826" i="2"/>
  <c r="B2827" i="2"/>
  <c r="B2828" i="2"/>
  <c r="B2829" i="2"/>
  <c r="B2830" i="2"/>
  <c r="B2831" i="2"/>
  <c r="B2832" i="2"/>
  <c r="B2833" i="2"/>
  <c r="B2834" i="2"/>
  <c r="B2835" i="2"/>
  <c r="B2836" i="2"/>
  <c r="B2837" i="2"/>
  <c r="B2838" i="2"/>
  <c r="B2839" i="2"/>
  <c r="B2840" i="2"/>
  <c r="B2841" i="2"/>
  <c r="B2842" i="2"/>
  <c r="B2843" i="2"/>
  <c r="B2844" i="2"/>
  <c r="B2845" i="2"/>
  <c r="B2846" i="2"/>
  <c r="B2847" i="2"/>
  <c r="B2848" i="2"/>
  <c r="B2849" i="2"/>
  <c r="B2850" i="2"/>
  <c r="B2851" i="2"/>
  <c r="B2852" i="2"/>
  <c r="B2853" i="2"/>
  <c r="B2854" i="2"/>
  <c r="B2855" i="2"/>
  <c r="B2856" i="2"/>
  <c r="B2857" i="2"/>
  <c r="B2858" i="2"/>
  <c r="B2859" i="2"/>
  <c r="B2860" i="2"/>
  <c r="B2861" i="2"/>
  <c r="B2862" i="2"/>
  <c r="B2863" i="2"/>
  <c r="B2864" i="2"/>
  <c r="B2865" i="2"/>
  <c r="B2866" i="2"/>
  <c r="B2867" i="2"/>
  <c r="B2868" i="2"/>
  <c r="B2869" i="2"/>
  <c r="B2870" i="2"/>
  <c r="B2871" i="2"/>
  <c r="B2872" i="2"/>
  <c r="B2873" i="2"/>
  <c r="B2874" i="2"/>
  <c r="B2875" i="2"/>
  <c r="B2876" i="2"/>
  <c r="B2877" i="2"/>
  <c r="B2878" i="2"/>
  <c r="B2879" i="2"/>
  <c r="B2880" i="2"/>
  <c r="B2881" i="2"/>
  <c r="B2882" i="2"/>
  <c r="B2883" i="2"/>
  <c r="B2884" i="2"/>
  <c r="B2885" i="2"/>
  <c r="B2886" i="2"/>
  <c r="B2887" i="2"/>
  <c r="B2888" i="2"/>
  <c r="B2889" i="2"/>
  <c r="B2890" i="2"/>
  <c r="B2891" i="2"/>
  <c r="B2892" i="2"/>
  <c r="B2893" i="2"/>
  <c r="B2894" i="2"/>
  <c r="B2895" i="2"/>
  <c r="B2896" i="2"/>
  <c r="B2897" i="2"/>
  <c r="B2898" i="2"/>
  <c r="B2899" i="2"/>
  <c r="B2900" i="2"/>
  <c r="B2901" i="2"/>
  <c r="B2902" i="2"/>
  <c r="B2903" i="2"/>
  <c r="B2904" i="2"/>
  <c r="B2905" i="2"/>
  <c r="B2906" i="2"/>
  <c r="B2907" i="2"/>
  <c r="B2908" i="2"/>
  <c r="B2909" i="2"/>
  <c r="B2910" i="2"/>
  <c r="B2911" i="2"/>
  <c r="B2912" i="2"/>
  <c r="B2913" i="2"/>
  <c r="B2914" i="2"/>
  <c r="B2915" i="2"/>
  <c r="B2916" i="2"/>
  <c r="B2917" i="2"/>
  <c r="B2918" i="2"/>
  <c r="B2919" i="2"/>
  <c r="B2920" i="2"/>
  <c r="B2921" i="2"/>
  <c r="B2922" i="2"/>
  <c r="B2923" i="2"/>
  <c r="B2924" i="2"/>
  <c r="B2925" i="2"/>
  <c r="B2926" i="2"/>
  <c r="B2927" i="2"/>
  <c r="B2928" i="2"/>
  <c r="B2929" i="2"/>
  <c r="B2930" i="2"/>
  <c r="B2931" i="2"/>
  <c r="B2932" i="2"/>
  <c r="B2933" i="2"/>
  <c r="B2934" i="2"/>
  <c r="B2935" i="2"/>
  <c r="B2936" i="2"/>
  <c r="B2937" i="2"/>
  <c r="B2938" i="2"/>
  <c r="B2939" i="2"/>
  <c r="B2940" i="2"/>
  <c r="B2941" i="2"/>
  <c r="B2942" i="2"/>
  <c r="B2943" i="2"/>
  <c r="B2944" i="2"/>
  <c r="B2945" i="2"/>
  <c r="B2946" i="2"/>
  <c r="B2947" i="2"/>
  <c r="B2948" i="2"/>
  <c r="B2949" i="2"/>
  <c r="B2950" i="2"/>
  <c r="B2951" i="2"/>
  <c r="B2952" i="2"/>
  <c r="B2953" i="2"/>
  <c r="B2954" i="2"/>
  <c r="B2955" i="2"/>
  <c r="B2956" i="2"/>
  <c r="B2957" i="2"/>
  <c r="B2958" i="2"/>
  <c r="B2959" i="2"/>
  <c r="B2960" i="2"/>
  <c r="B2961" i="2"/>
  <c r="B2962" i="2"/>
  <c r="B2963" i="2"/>
  <c r="B2964" i="2"/>
  <c r="B2965" i="2"/>
  <c r="B2966" i="2"/>
  <c r="B2967" i="2"/>
  <c r="B2968" i="2"/>
  <c r="B2969" i="2"/>
  <c r="B2970" i="2"/>
  <c r="B2971" i="2"/>
  <c r="B2972" i="2"/>
  <c r="B2973" i="2"/>
  <c r="B2974" i="2"/>
  <c r="B2975" i="2"/>
  <c r="B2976" i="2"/>
  <c r="B2977" i="2"/>
  <c r="B2978" i="2"/>
  <c r="B2979" i="2"/>
  <c r="B2980" i="2"/>
  <c r="B2981" i="2"/>
  <c r="B2982" i="2"/>
  <c r="B2983" i="2"/>
  <c r="B2984" i="2"/>
  <c r="B2985" i="2"/>
  <c r="B2986" i="2"/>
  <c r="B2987" i="2"/>
  <c r="B2988" i="2"/>
  <c r="B2989" i="2"/>
  <c r="B2990" i="2"/>
  <c r="B2991" i="2"/>
  <c r="B2992" i="2"/>
  <c r="B2993" i="2"/>
  <c r="B2994" i="2"/>
  <c r="B2995" i="2"/>
  <c r="B2996" i="2"/>
  <c r="B2997" i="2"/>
  <c r="B2998" i="2"/>
  <c r="B2999" i="2"/>
  <c r="B3000" i="2"/>
  <c r="B3001" i="2"/>
  <c r="B3002" i="2"/>
  <c r="B3003" i="2"/>
  <c r="B3004" i="2"/>
  <c r="B3005" i="2"/>
  <c r="B3006" i="2"/>
  <c r="B3007" i="2"/>
  <c r="B3008" i="2"/>
  <c r="B3009" i="2"/>
  <c r="B3010" i="2"/>
  <c r="B3011" i="2"/>
  <c r="B3012" i="2"/>
  <c r="B3013" i="2"/>
  <c r="B3014" i="2"/>
  <c r="B3015" i="2"/>
  <c r="B3016" i="2"/>
  <c r="B3017" i="2"/>
  <c r="B3018" i="2"/>
  <c r="B3019" i="2"/>
  <c r="B3020" i="2"/>
  <c r="B3021" i="2"/>
  <c r="B3022" i="2"/>
  <c r="B3023" i="2"/>
  <c r="B3024" i="2"/>
  <c r="B3025" i="2"/>
  <c r="B3026" i="2"/>
  <c r="B3027" i="2"/>
  <c r="B3028" i="2"/>
  <c r="B3029" i="2"/>
  <c r="B3030" i="2"/>
  <c r="B3031" i="2"/>
  <c r="B3032" i="2"/>
  <c r="B3033" i="2"/>
  <c r="B3034" i="2"/>
  <c r="B3035" i="2"/>
  <c r="B3036" i="2"/>
  <c r="B3037" i="2"/>
  <c r="B3038" i="2"/>
  <c r="B3039" i="2"/>
  <c r="B3040" i="2"/>
  <c r="B3041" i="2"/>
  <c r="B3042" i="2"/>
  <c r="B3043" i="2"/>
  <c r="B3044" i="2"/>
  <c r="B3045" i="2"/>
  <c r="B3046" i="2"/>
  <c r="B3047" i="2"/>
  <c r="B3048" i="2"/>
  <c r="B3049" i="2"/>
  <c r="B3050" i="2"/>
  <c r="B3051" i="2"/>
  <c r="B3052" i="2"/>
  <c r="B3053" i="2"/>
  <c r="B3054" i="2"/>
  <c r="B3055" i="2"/>
  <c r="B3056" i="2"/>
  <c r="B3057" i="2"/>
  <c r="B3058" i="2"/>
  <c r="B3059" i="2"/>
  <c r="B3060" i="2"/>
  <c r="B3061" i="2"/>
  <c r="B3062" i="2"/>
  <c r="B3063" i="2"/>
  <c r="B3064" i="2"/>
  <c r="B3065" i="2"/>
  <c r="B3066" i="2"/>
  <c r="B3067" i="2"/>
  <c r="B3068" i="2"/>
  <c r="B3069" i="2"/>
  <c r="B3070" i="2"/>
  <c r="B3071" i="2"/>
  <c r="B3072" i="2"/>
  <c r="B3073" i="2"/>
  <c r="B3074" i="2"/>
  <c r="B3075" i="2"/>
  <c r="B3076" i="2"/>
  <c r="B3077" i="2"/>
  <c r="B3078" i="2"/>
  <c r="B3079" i="2"/>
  <c r="B3080" i="2"/>
  <c r="B3081" i="2"/>
  <c r="B3082" i="2"/>
  <c r="B3083" i="2"/>
  <c r="B3084" i="2"/>
  <c r="B3085" i="2"/>
  <c r="B3086" i="2"/>
  <c r="B3087" i="2"/>
  <c r="B3088" i="2"/>
  <c r="B3089" i="2"/>
  <c r="B3090" i="2"/>
  <c r="B3091" i="2"/>
  <c r="B3092" i="2"/>
  <c r="B3093" i="2"/>
  <c r="B3094" i="2"/>
  <c r="B3095" i="2"/>
  <c r="B3096" i="2"/>
  <c r="B3097" i="2"/>
  <c r="B3098" i="2"/>
  <c r="B3099" i="2"/>
  <c r="B3100" i="2"/>
  <c r="B3101" i="2"/>
  <c r="B3102" i="2"/>
  <c r="B3103" i="2"/>
  <c r="B3104" i="2"/>
  <c r="B3105" i="2"/>
  <c r="B3106" i="2"/>
  <c r="B3107" i="2"/>
  <c r="B3108" i="2"/>
  <c r="B3109" i="2"/>
  <c r="B3110" i="2"/>
  <c r="B3111" i="2"/>
  <c r="B3112" i="2"/>
  <c r="B3113" i="2"/>
  <c r="B3114" i="2"/>
  <c r="B3115" i="2"/>
  <c r="B3116" i="2"/>
  <c r="B3117" i="2"/>
  <c r="B3118" i="2"/>
  <c r="B3119" i="2"/>
  <c r="B3120" i="2"/>
  <c r="B3121" i="2"/>
  <c r="B3122" i="2"/>
  <c r="B3123" i="2"/>
  <c r="B3124" i="2"/>
  <c r="B3125" i="2"/>
  <c r="B3126" i="2"/>
  <c r="B3127" i="2"/>
  <c r="B3128" i="2"/>
  <c r="B3129" i="2"/>
  <c r="B3130" i="2"/>
  <c r="B3131" i="2"/>
  <c r="B3132" i="2"/>
  <c r="B3133" i="2"/>
  <c r="B3134" i="2"/>
  <c r="B3135" i="2"/>
  <c r="B3136" i="2"/>
  <c r="B3137" i="2"/>
  <c r="B3138" i="2"/>
  <c r="B3139" i="2"/>
  <c r="B3140" i="2"/>
  <c r="B3141" i="2"/>
  <c r="B3142" i="2"/>
  <c r="B3143" i="2"/>
  <c r="B3144" i="2"/>
  <c r="B3145" i="2"/>
  <c r="B3146" i="2"/>
  <c r="B3147" i="2"/>
  <c r="B3148" i="2"/>
  <c r="B3149" i="2"/>
  <c r="B3150" i="2"/>
  <c r="B3151" i="2"/>
  <c r="B3152" i="2"/>
  <c r="B3153" i="2"/>
  <c r="B3154" i="2"/>
  <c r="B3155" i="2"/>
  <c r="B3156" i="2"/>
  <c r="B3157" i="2"/>
  <c r="B3158" i="2"/>
  <c r="B3159" i="2"/>
  <c r="B3160" i="2"/>
  <c r="B3161" i="2"/>
  <c r="B3162" i="2"/>
  <c r="B3163" i="2"/>
  <c r="B3164" i="2"/>
  <c r="B3165" i="2"/>
  <c r="B3166" i="2"/>
  <c r="B3167" i="2"/>
  <c r="B3168" i="2"/>
  <c r="B3169" i="2"/>
  <c r="B3170" i="2"/>
  <c r="B3171" i="2"/>
  <c r="B3172" i="2"/>
  <c r="B3173" i="2"/>
  <c r="B3174" i="2"/>
  <c r="B3175" i="2"/>
  <c r="B3176" i="2"/>
  <c r="B3177" i="2"/>
  <c r="B3178" i="2"/>
  <c r="B3179" i="2"/>
  <c r="B3180" i="2"/>
  <c r="B3181" i="2"/>
  <c r="B3182" i="2"/>
  <c r="B3183" i="2"/>
  <c r="B3184" i="2"/>
  <c r="B3185" i="2"/>
  <c r="B3186" i="2"/>
  <c r="B3187" i="2"/>
  <c r="B3188" i="2"/>
  <c r="B3189" i="2"/>
  <c r="B3190" i="2"/>
  <c r="B3191" i="2"/>
  <c r="B3192" i="2"/>
  <c r="B3193" i="2"/>
  <c r="B3194" i="2"/>
  <c r="B3195" i="2"/>
  <c r="B3196" i="2"/>
  <c r="B3197" i="2"/>
  <c r="B3198" i="2"/>
  <c r="B3199" i="2"/>
  <c r="B3200" i="2"/>
  <c r="B3201" i="2"/>
  <c r="B3202" i="2"/>
  <c r="B3203" i="2"/>
  <c r="B3204" i="2"/>
  <c r="B3205" i="2"/>
  <c r="B3206" i="2"/>
  <c r="B3207" i="2"/>
  <c r="B3208" i="2"/>
  <c r="B3209" i="2"/>
  <c r="B3210" i="2"/>
  <c r="B3211" i="2"/>
  <c r="B3212" i="2"/>
  <c r="B3213" i="2"/>
  <c r="B3214" i="2"/>
  <c r="B3215" i="2"/>
  <c r="B3216" i="2"/>
  <c r="B3217" i="2"/>
  <c r="B3218" i="2"/>
  <c r="B3219" i="2"/>
  <c r="B3220" i="2"/>
  <c r="B3221" i="2"/>
  <c r="B3222" i="2"/>
  <c r="B3223" i="2"/>
  <c r="B3224" i="2"/>
  <c r="B3225" i="2"/>
  <c r="B3226" i="2"/>
  <c r="B3227" i="2"/>
  <c r="B3228" i="2"/>
  <c r="B3229" i="2"/>
  <c r="B3230" i="2"/>
  <c r="B3231" i="2"/>
  <c r="B3232" i="2"/>
  <c r="B3233" i="2"/>
  <c r="B3234" i="2"/>
  <c r="B3235" i="2"/>
  <c r="B3236" i="2"/>
  <c r="B3237" i="2"/>
  <c r="B3238" i="2"/>
  <c r="B3239" i="2"/>
  <c r="B3240" i="2"/>
  <c r="B3241" i="2"/>
  <c r="B3242" i="2"/>
  <c r="B3243" i="2"/>
  <c r="B3244" i="2"/>
  <c r="B3245" i="2"/>
  <c r="B3246" i="2"/>
  <c r="B3247" i="2"/>
  <c r="B3248" i="2"/>
  <c r="B3249" i="2"/>
  <c r="B3250" i="2"/>
  <c r="B3251" i="2"/>
  <c r="B3252" i="2"/>
  <c r="B3253" i="2"/>
  <c r="B3254" i="2"/>
  <c r="B3255" i="2"/>
  <c r="B3256" i="2"/>
  <c r="B3257" i="2"/>
  <c r="B3258" i="2"/>
  <c r="B3259" i="2"/>
  <c r="B3260" i="2"/>
  <c r="B3261" i="2"/>
  <c r="B3262" i="2"/>
  <c r="B3263" i="2"/>
  <c r="B3264" i="2"/>
  <c r="B3265" i="2"/>
  <c r="B3266" i="2"/>
  <c r="B3267" i="2"/>
  <c r="B3268" i="2"/>
  <c r="B3269" i="2"/>
  <c r="B3270" i="2"/>
  <c r="B3271" i="2"/>
  <c r="B3272" i="2"/>
  <c r="B3273" i="2"/>
  <c r="B3274" i="2"/>
  <c r="B3275" i="2"/>
  <c r="B3276" i="2"/>
  <c r="B3277" i="2"/>
  <c r="B3278" i="2"/>
  <c r="B3279" i="2"/>
  <c r="B3280" i="2"/>
  <c r="B3281" i="2"/>
  <c r="B3282" i="2"/>
  <c r="B3283" i="2"/>
  <c r="B328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41" i="2"/>
  <c r="B40" i="2"/>
  <c r="C3405" i="2"/>
  <c r="D3405" i="2"/>
  <c r="E3405" i="2"/>
  <c r="G3405" i="2"/>
  <c r="H3405" i="2"/>
  <c r="C3406" i="2"/>
  <c r="D3406" i="2"/>
  <c r="E3406" i="2"/>
  <c r="I3406" i="2" s="1"/>
  <c r="G3406" i="2"/>
  <c r="H3406" i="2"/>
  <c r="C3407" i="2"/>
  <c r="D3407" i="2"/>
  <c r="E3407" i="2"/>
  <c r="G3407" i="2"/>
  <c r="H3407" i="2"/>
  <c r="C3408" i="2"/>
  <c r="D3408" i="2"/>
  <c r="E3408" i="2"/>
  <c r="I3408" i="2" s="1"/>
  <c r="G3408" i="2"/>
  <c r="H3408" i="2"/>
  <c r="C3409" i="2"/>
  <c r="D3409" i="2"/>
  <c r="E3409" i="2"/>
  <c r="G3409" i="2"/>
  <c r="H3409" i="2"/>
  <c r="C3410" i="2"/>
  <c r="D3410" i="2"/>
  <c r="E3410" i="2"/>
  <c r="I3410" i="2" s="1"/>
  <c r="G3410" i="2"/>
  <c r="H3410" i="2"/>
  <c r="C3411" i="2"/>
  <c r="D3411" i="2"/>
  <c r="E3411" i="2"/>
  <c r="G3411" i="2"/>
  <c r="H3411" i="2"/>
  <c r="C3412" i="2"/>
  <c r="D3412" i="2"/>
  <c r="E3412" i="2"/>
  <c r="I3412" i="2" s="1"/>
  <c r="G3412" i="2"/>
  <c r="H3412" i="2"/>
  <c r="C3413" i="2"/>
  <c r="D3413" i="2"/>
  <c r="E3413" i="2"/>
  <c r="I3413" i="2" s="1"/>
  <c r="G3413" i="2"/>
  <c r="H3413" i="2"/>
  <c r="C3414" i="2"/>
  <c r="D3414" i="2"/>
  <c r="E3414" i="2"/>
  <c r="G3414" i="2"/>
  <c r="H3414" i="2"/>
  <c r="C3415" i="2"/>
  <c r="D3415" i="2"/>
  <c r="E3415" i="2"/>
  <c r="I3415" i="2" s="1"/>
  <c r="G3415" i="2"/>
  <c r="H3415" i="2"/>
  <c r="C3416" i="2"/>
  <c r="D3416" i="2"/>
  <c r="E3416" i="2"/>
  <c r="I3416" i="2" s="1"/>
  <c r="G3416" i="2"/>
  <c r="H3416" i="2"/>
  <c r="C3417" i="2"/>
  <c r="D3417" i="2"/>
  <c r="E3417" i="2"/>
  <c r="G3417" i="2"/>
  <c r="H3417" i="2"/>
  <c r="C3418" i="2"/>
  <c r="D3418" i="2"/>
  <c r="E3418" i="2"/>
  <c r="I3418" i="2" s="1"/>
  <c r="G3418" i="2"/>
  <c r="H3418" i="2"/>
  <c r="C3419" i="2"/>
  <c r="D3419" i="2"/>
  <c r="E3419" i="2"/>
  <c r="I3419" i="2" s="1"/>
  <c r="G3419" i="2"/>
  <c r="H3419" i="2"/>
  <c r="C3420" i="2"/>
  <c r="D3420" i="2"/>
  <c r="E3420" i="2"/>
  <c r="I3420" i="2" s="1"/>
  <c r="G3420" i="2"/>
  <c r="H3420" i="2"/>
  <c r="C3421" i="2"/>
  <c r="D3421" i="2"/>
  <c r="E3421" i="2"/>
  <c r="I3421" i="2" s="1"/>
  <c r="G3421" i="2"/>
  <c r="H3421" i="2"/>
  <c r="C3422" i="2"/>
  <c r="D3422" i="2"/>
  <c r="E3422" i="2"/>
  <c r="I3422" i="2" s="1"/>
  <c r="G3422" i="2"/>
  <c r="H3422" i="2"/>
  <c r="C3423" i="2"/>
  <c r="D3423" i="2"/>
  <c r="E3423" i="2"/>
  <c r="I3423" i="2" s="1"/>
  <c r="G3423" i="2"/>
  <c r="H3423" i="2"/>
  <c r="C3424" i="2"/>
  <c r="D3424" i="2"/>
  <c r="E3424" i="2"/>
  <c r="I3424" i="2" s="1"/>
  <c r="G3424" i="2"/>
  <c r="H3424" i="2"/>
  <c r="C3425" i="2"/>
  <c r="D3425" i="2"/>
  <c r="E3425" i="2"/>
  <c r="G3425" i="2"/>
  <c r="H3425" i="2"/>
  <c r="C3426" i="2"/>
  <c r="D3426" i="2"/>
  <c r="E3426" i="2"/>
  <c r="I3426" i="2" s="1"/>
  <c r="G3426" i="2"/>
  <c r="H3426" i="2"/>
  <c r="C3427" i="2"/>
  <c r="D3427" i="2"/>
  <c r="E3427" i="2"/>
  <c r="I3427" i="2" s="1"/>
  <c r="G3427" i="2"/>
  <c r="H3427" i="2"/>
  <c r="C3428" i="2"/>
  <c r="D3428" i="2"/>
  <c r="E3428" i="2"/>
  <c r="I3428" i="2" s="1"/>
  <c r="G3428" i="2"/>
  <c r="H3428" i="2"/>
  <c r="C3429" i="2"/>
  <c r="D3429" i="2"/>
  <c r="E3429" i="2"/>
  <c r="I3429" i="2" s="1"/>
  <c r="G3429" i="2"/>
  <c r="H3429" i="2"/>
  <c r="C3430" i="2"/>
  <c r="D3430" i="2"/>
  <c r="E3430" i="2"/>
  <c r="G3430" i="2"/>
  <c r="H3430" i="2"/>
  <c r="C3431" i="2"/>
  <c r="D3431" i="2"/>
  <c r="E3431" i="2"/>
  <c r="I3431" i="2" s="1"/>
  <c r="G3431" i="2"/>
  <c r="H3431" i="2"/>
  <c r="C3432" i="2"/>
  <c r="D3432" i="2"/>
  <c r="E3432" i="2"/>
  <c r="I3432" i="2" s="1"/>
  <c r="G3432" i="2"/>
  <c r="H3432" i="2"/>
  <c r="C3433" i="2"/>
  <c r="D3433" i="2"/>
  <c r="E3433" i="2"/>
  <c r="G3433" i="2"/>
  <c r="H3433" i="2"/>
  <c r="C3434" i="2"/>
  <c r="D3434" i="2"/>
  <c r="E3434" i="2"/>
  <c r="I3434" i="2" s="1"/>
  <c r="G3434" i="2"/>
  <c r="H3434" i="2"/>
  <c r="C3435" i="2"/>
  <c r="D3435" i="2"/>
  <c r="E3435" i="2"/>
  <c r="I3435" i="2" s="1"/>
  <c r="G3435" i="2"/>
  <c r="H3435" i="2"/>
  <c r="C3436" i="2"/>
  <c r="D3436" i="2"/>
  <c r="E3436" i="2"/>
  <c r="I3436" i="2" s="1"/>
  <c r="G3436" i="2"/>
  <c r="H3436" i="2"/>
  <c r="C3437" i="2"/>
  <c r="D3437" i="2"/>
  <c r="E3437" i="2"/>
  <c r="I3437" i="2" s="1"/>
  <c r="G3437" i="2"/>
  <c r="H3437" i="2"/>
  <c r="C3438" i="2"/>
  <c r="D3438" i="2"/>
  <c r="E3438" i="2"/>
  <c r="I3438" i="2" s="1"/>
  <c r="G3438" i="2"/>
  <c r="H3438" i="2"/>
  <c r="C3439" i="2"/>
  <c r="D3439" i="2"/>
  <c r="E3439" i="2"/>
  <c r="I3439" i="2" s="1"/>
  <c r="G3439" i="2"/>
  <c r="H3439" i="2"/>
  <c r="C3440" i="2"/>
  <c r="D3440" i="2"/>
  <c r="E3440" i="2"/>
  <c r="I3440" i="2" s="1"/>
  <c r="G3440" i="2"/>
  <c r="H3440" i="2"/>
  <c r="C3441" i="2"/>
  <c r="D3441" i="2"/>
  <c r="E3441" i="2"/>
  <c r="G3441" i="2"/>
  <c r="H3441" i="2"/>
  <c r="C3442" i="2"/>
  <c r="D3442" i="2"/>
  <c r="E3442" i="2"/>
  <c r="I3442" i="2" s="1"/>
  <c r="G3442" i="2"/>
  <c r="H3442" i="2"/>
  <c r="C3443" i="2"/>
  <c r="D3443" i="2"/>
  <c r="E3443" i="2"/>
  <c r="I3443" i="2" s="1"/>
  <c r="G3443" i="2"/>
  <c r="H3443" i="2"/>
  <c r="C3444" i="2"/>
  <c r="D3444" i="2"/>
  <c r="E3444" i="2"/>
  <c r="I3444" i="2" s="1"/>
  <c r="G3444" i="2"/>
  <c r="H3444" i="2"/>
  <c r="C3445" i="2"/>
  <c r="D3445" i="2"/>
  <c r="E3445" i="2"/>
  <c r="I3445" i="2" s="1"/>
  <c r="G3445" i="2"/>
  <c r="H3445" i="2"/>
  <c r="C3446" i="2"/>
  <c r="D3446" i="2"/>
  <c r="E3446" i="2"/>
  <c r="G3446" i="2"/>
  <c r="H3446" i="2"/>
  <c r="C3447" i="2"/>
  <c r="D3447" i="2"/>
  <c r="E3447" i="2"/>
  <c r="I3447" i="2" s="1"/>
  <c r="G3447" i="2"/>
  <c r="H3447" i="2"/>
  <c r="C3448" i="2"/>
  <c r="D3448" i="2"/>
  <c r="E3448" i="2"/>
  <c r="I3448" i="2" s="1"/>
  <c r="G3448" i="2"/>
  <c r="H3448" i="2"/>
  <c r="C3449" i="2"/>
  <c r="D3449" i="2"/>
  <c r="E3449" i="2"/>
  <c r="G3449" i="2"/>
  <c r="H3449" i="2"/>
  <c r="C3450" i="2"/>
  <c r="D3450" i="2"/>
  <c r="E3450" i="2"/>
  <c r="I3450" i="2" s="1"/>
  <c r="G3450" i="2"/>
  <c r="H3450" i="2"/>
  <c r="C3451" i="2"/>
  <c r="D3451" i="2"/>
  <c r="E3451" i="2"/>
  <c r="I3451" i="2" s="1"/>
  <c r="G3451" i="2"/>
  <c r="H3451" i="2"/>
  <c r="C3452" i="2"/>
  <c r="D3452" i="2"/>
  <c r="E3452" i="2"/>
  <c r="I3452" i="2" s="1"/>
  <c r="G3452" i="2"/>
  <c r="H3452" i="2"/>
  <c r="C3453" i="2"/>
  <c r="D3453" i="2"/>
  <c r="E3453" i="2"/>
  <c r="I3453" i="2" s="1"/>
  <c r="G3453" i="2"/>
  <c r="H3453" i="2"/>
  <c r="C3454" i="2"/>
  <c r="D3454" i="2"/>
  <c r="E3454" i="2"/>
  <c r="I3454" i="2" s="1"/>
  <c r="G3454" i="2"/>
  <c r="H3454" i="2"/>
  <c r="C3455" i="2"/>
  <c r="D3455" i="2"/>
  <c r="E3455" i="2"/>
  <c r="I3455" i="2" s="1"/>
  <c r="G3455" i="2"/>
  <c r="H3455" i="2"/>
  <c r="C3456" i="2"/>
  <c r="D3456" i="2"/>
  <c r="E3456" i="2"/>
  <c r="I3456" i="2" s="1"/>
  <c r="G3456" i="2"/>
  <c r="H3456" i="2"/>
  <c r="C3457" i="2"/>
  <c r="D3457" i="2"/>
  <c r="E3457" i="2"/>
  <c r="G3457" i="2"/>
  <c r="H3457" i="2"/>
  <c r="C3458" i="2"/>
  <c r="D3458" i="2"/>
  <c r="E3458" i="2"/>
  <c r="I3458" i="2" s="1"/>
  <c r="G3458" i="2"/>
  <c r="H3458" i="2"/>
  <c r="C3459" i="2"/>
  <c r="D3459" i="2"/>
  <c r="E3459" i="2"/>
  <c r="I3459" i="2" s="1"/>
  <c r="G3459" i="2"/>
  <c r="H3459" i="2"/>
  <c r="C3460" i="2"/>
  <c r="D3460" i="2"/>
  <c r="E3460" i="2"/>
  <c r="I3460" i="2" s="1"/>
  <c r="G3460" i="2"/>
  <c r="H3460" i="2"/>
  <c r="C3461" i="2"/>
  <c r="D3461" i="2"/>
  <c r="E3461" i="2"/>
  <c r="I3461" i="2" s="1"/>
  <c r="G3461" i="2"/>
  <c r="H3461" i="2"/>
  <c r="C3462" i="2"/>
  <c r="D3462" i="2"/>
  <c r="E3462" i="2"/>
  <c r="G3462" i="2"/>
  <c r="H3462" i="2"/>
  <c r="C3463" i="2"/>
  <c r="D3463" i="2"/>
  <c r="E3463" i="2"/>
  <c r="I3463" i="2" s="1"/>
  <c r="G3463" i="2"/>
  <c r="H3463" i="2"/>
  <c r="C3464" i="2"/>
  <c r="D3464" i="2"/>
  <c r="E3464" i="2"/>
  <c r="I3464" i="2" s="1"/>
  <c r="G3464" i="2"/>
  <c r="H3464" i="2"/>
  <c r="C3465" i="2"/>
  <c r="D3465" i="2"/>
  <c r="E3465" i="2"/>
  <c r="G3465" i="2"/>
  <c r="H3465" i="2"/>
  <c r="C3466" i="2"/>
  <c r="D3466" i="2"/>
  <c r="E3466" i="2"/>
  <c r="I3466" i="2" s="1"/>
  <c r="G3466" i="2"/>
  <c r="H3466" i="2"/>
  <c r="C3467" i="2"/>
  <c r="D3467" i="2"/>
  <c r="E3467" i="2"/>
  <c r="I3467" i="2" s="1"/>
  <c r="G3467" i="2"/>
  <c r="H3467" i="2"/>
  <c r="C3468" i="2"/>
  <c r="D3468" i="2"/>
  <c r="E3468" i="2"/>
  <c r="I3468" i="2" s="1"/>
  <c r="G3468" i="2"/>
  <c r="H3468" i="2"/>
  <c r="C3469" i="2"/>
  <c r="D3469" i="2"/>
  <c r="E3469" i="2"/>
  <c r="I3469" i="2" s="1"/>
  <c r="G3469" i="2"/>
  <c r="H3469" i="2"/>
  <c r="C3470" i="2"/>
  <c r="D3470" i="2"/>
  <c r="E3470" i="2"/>
  <c r="I3470" i="2" s="1"/>
  <c r="G3470" i="2"/>
  <c r="H3470" i="2"/>
  <c r="C3471" i="2"/>
  <c r="D3471" i="2"/>
  <c r="E3471" i="2"/>
  <c r="I3471" i="2" s="1"/>
  <c r="G3471" i="2"/>
  <c r="H3471" i="2"/>
  <c r="C3472" i="2"/>
  <c r="D3472" i="2"/>
  <c r="E3472" i="2"/>
  <c r="I3472" i="2" s="1"/>
  <c r="G3472" i="2"/>
  <c r="H3472" i="2"/>
  <c r="C3473" i="2"/>
  <c r="D3473" i="2"/>
  <c r="E3473" i="2"/>
  <c r="I3473" i="2" s="1"/>
  <c r="G3473" i="2"/>
  <c r="H3473" i="2"/>
  <c r="C3474" i="2"/>
  <c r="D3474" i="2"/>
  <c r="E3474" i="2"/>
  <c r="G3474" i="2"/>
  <c r="H3474" i="2"/>
  <c r="C3475" i="2"/>
  <c r="D3475" i="2"/>
  <c r="E3475" i="2"/>
  <c r="G3475" i="2"/>
  <c r="H3475" i="2"/>
  <c r="C3476" i="2"/>
  <c r="D3476" i="2"/>
  <c r="E3476" i="2"/>
  <c r="G3476" i="2"/>
  <c r="H3476" i="2"/>
  <c r="C3477" i="2"/>
  <c r="D3477" i="2"/>
  <c r="E3477" i="2"/>
  <c r="I3477" i="2" s="1"/>
  <c r="G3477" i="2"/>
  <c r="H3477" i="2"/>
  <c r="C3478" i="2"/>
  <c r="D3478" i="2"/>
  <c r="E3478" i="2"/>
  <c r="I3478" i="2" s="1"/>
  <c r="G3478" i="2"/>
  <c r="H3478" i="2"/>
  <c r="C3479" i="2"/>
  <c r="D3479" i="2"/>
  <c r="E3479" i="2"/>
  <c r="I3479" i="2" s="1"/>
  <c r="G3479" i="2"/>
  <c r="H3479" i="2"/>
  <c r="C3480" i="2"/>
  <c r="D3480" i="2"/>
  <c r="E3480" i="2"/>
  <c r="I3480" i="2" s="1"/>
  <c r="G3480" i="2"/>
  <c r="H3480" i="2"/>
  <c r="C3481" i="2"/>
  <c r="D3481" i="2"/>
  <c r="E3481" i="2"/>
  <c r="I3481" i="2" s="1"/>
  <c r="G3481" i="2"/>
  <c r="H3481" i="2"/>
  <c r="C3482" i="2"/>
  <c r="D3482" i="2"/>
  <c r="E3482" i="2"/>
  <c r="G3482" i="2"/>
  <c r="H3482" i="2"/>
  <c r="C3483" i="2"/>
  <c r="D3483" i="2"/>
  <c r="E3483" i="2"/>
  <c r="I3483" i="2" s="1"/>
  <c r="G3483" i="2"/>
  <c r="H3483" i="2"/>
  <c r="C3484" i="2"/>
  <c r="D3484" i="2"/>
  <c r="E3484" i="2"/>
  <c r="I3484" i="2" s="1"/>
  <c r="G3484" i="2"/>
  <c r="H3484" i="2"/>
  <c r="C3485" i="2"/>
  <c r="D3485" i="2"/>
  <c r="E3485" i="2"/>
  <c r="I3485" i="2" s="1"/>
  <c r="G3485" i="2"/>
  <c r="H3485" i="2"/>
  <c r="C3486" i="2"/>
  <c r="D3486" i="2"/>
  <c r="E3486" i="2"/>
  <c r="G3486" i="2"/>
  <c r="H3486" i="2"/>
  <c r="C3487" i="2"/>
  <c r="D3487" i="2"/>
  <c r="E3487" i="2"/>
  <c r="G3487" i="2"/>
  <c r="H3487" i="2"/>
  <c r="C3488" i="2"/>
  <c r="D3488" i="2"/>
  <c r="E3488" i="2"/>
  <c r="I3488" i="2" s="1"/>
  <c r="G3488" i="2"/>
  <c r="H3488" i="2"/>
  <c r="C3489" i="2"/>
  <c r="D3489" i="2"/>
  <c r="E3489" i="2"/>
  <c r="I3489" i="2" s="1"/>
  <c r="G3489" i="2"/>
  <c r="H3489" i="2"/>
  <c r="C3490" i="2"/>
  <c r="D3490" i="2"/>
  <c r="E3490" i="2"/>
  <c r="G3490" i="2"/>
  <c r="H3490" i="2"/>
  <c r="C3491" i="2"/>
  <c r="D3491" i="2"/>
  <c r="E3491" i="2"/>
  <c r="G3491" i="2"/>
  <c r="H3491" i="2"/>
  <c r="C3492" i="2"/>
  <c r="D3492" i="2"/>
  <c r="E3492" i="2"/>
  <c r="I3492" i="2" s="1"/>
  <c r="G3492" i="2"/>
  <c r="H3492" i="2"/>
  <c r="C3493" i="2"/>
  <c r="D3493" i="2"/>
  <c r="E3493" i="2"/>
  <c r="I3493" i="2" s="1"/>
  <c r="G3493" i="2"/>
  <c r="H3493" i="2"/>
  <c r="C3494" i="2"/>
  <c r="D3494" i="2"/>
  <c r="E3494" i="2"/>
  <c r="I3494" i="2" s="1"/>
  <c r="G3494" i="2"/>
  <c r="H3494" i="2"/>
  <c r="C3495" i="2"/>
  <c r="D3495" i="2"/>
  <c r="E3495" i="2"/>
  <c r="G3495" i="2"/>
  <c r="H3495" i="2"/>
  <c r="C3496" i="2"/>
  <c r="D3496" i="2"/>
  <c r="E3496" i="2"/>
  <c r="I3496" i="2" s="1"/>
  <c r="G3496" i="2"/>
  <c r="H3496" i="2"/>
  <c r="C3497" i="2"/>
  <c r="D3497" i="2"/>
  <c r="E3497" i="2"/>
  <c r="I3497" i="2" s="1"/>
  <c r="G3497" i="2"/>
  <c r="H3497" i="2"/>
  <c r="C3498" i="2"/>
  <c r="D3498" i="2"/>
  <c r="E3498" i="2"/>
  <c r="I3498" i="2" s="1"/>
  <c r="G3498" i="2"/>
  <c r="H3498" i="2"/>
  <c r="C3499" i="2"/>
  <c r="D3499" i="2"/>
  <c r="E3499" i="2"/>
  <c r="G3499" i="2"/>
  <c r="H3499" i="2"/>
  <c r="C3500" i="2"/>
  <c r="D3500" i="2"/>
  <c r="E3500" i="2"/>
  <c r="I3500" i="2" s="1"/>
  <c r="G3500" i="2"/>
  <c r="H3500" i="2"/>
  <c r="C3501" i="2"/>
  <c r="D3501" i="2"/>
  <c r="E3501" i="2"/>
  <c r="G3501" i="2"/>
  <c r="H3501" i="2"/>
  <c r="C3502" i="2"/>
  <c r="D3502" i="2"/>
  <c r="E3502" i="2"/>
  <c r="G3502" i="2"/>
  <c r="H3502" i="2"/>
  <c r="C3503" i="2"/>
  <c r="D3503" i="2"/>
  <c r="E3503" i="2"/>
  <c r="I3503" i="2" s="1"/>
  <c r="G3503" i="2"/>
  <c r="H3503" i="2"/>
  <c r="C3504" i="2"/>
  <c r="D3504" i="2"/>
  <c r="E3504" i="2"/>
  <c r="I3504" i="2" s="1"/>
  <c r="G3504" i="2"/>
  <c r="H3504" i="2"/>
  <c r="C3505" i="2"/>
  <c r="D3505" i="2"/>
  <c r="E3505" i="2"/>
  <c r="I3505" i="2" s="1"/>
  <c r="G3505" i="2"/>
  <c r="H3505" i="2"/>
  <c r="C3506" i="2"/>
  <c r="D3506" i="2"/>
  <c r="E3506" i="2"/>
  <c r="G3506" i="2"/>
  <c r="H3506" i="2"/>
  <c r="C3507" i="2"/>
  <c r="D3507" i="2"/>
  <c r="E3507" i="2"/>
  <c r="I3507" i="2" s="1"/>
  <c r="G3507" i="2"/>
  <c r="H3507" i="2"/>
  <c r="C3508" i="2"/>
  <c r="D3508" i="2"/>
  <c r="E3508" i="2"/>
  <c r="G3508" i="2"/>
  <c r="H3508" i="2"/>
  <c r="C3509" i="2"/>
  <c r="D3509" i="2"/>
  <c r="E3509" i="2"/>
  <c r="I3509" i="2" s="1"/>
  <c r="G3509" i="2"/>
  <c r="H3509" i="2"/>
  <c r="C3510" i="2"/>
  <c r="D3510" i="2"/>
  <c r="E3510" i="2"/>
  <c r="G3510" i="2"/>
  <c r="H3510" i="2"/>
  <c r="C3511" i="2"/>
  <c r="D3511" i="2"/>
  <c r="E3511" i="2"/>
  <c r="I3511" i="2" s="1"/>
  <c r="G3511" i="2"/>
  <c r="H3511" i="2"/>
  <c r="C3512" i="2"/>
  <c r="D3512" i="2"/>
  <c r="E3512" i="2"/>
  <c r="I3512" i="2" s="1"/>
  <c r="G3512" i="2"/>
  <c r="H3512" i="2"/>
  <c r="C3513" i="2"/>
  <c r="D3513" i="2"/>
  <c r="E3513" i="2"/>
  <c r="I3513" i="2" s="1"/>
  <c r="G3513" i="2"/>
  <c r="H3513" i="2"/>
  <c r="C3514" i="2"/>
  <c r="D3514" i="2"/>
  <c r="E3514" i="2"/>
  <c r="I3514" i="2" s="1"/>
  <c r="G3514" i="2"/>
  <c r="H3514" i="2"/>
  <c r="C3515" i="2"/>
  <c r="D3515" i="2"/>
  <c r="E3515" i="2"/>
  <c r="G3515" i="2"/>
  <c r="H3515" i="2"/>
  <c r="C3516" i="2"/>
  <c r="D3516" i="2"/>
  <c r="E3516" i="2"/>
  <c r="G3516" i="2"/>
  <c r="H3516" i="2"/>
  <c r="C3517" i="2"/>
  <c r="D3517" i="2"/>
  <c r="E3517" i="2"/>
  <c r="I3517" i="2" s="1"/>
  <c r="G3517" i="2"/>
  <c r="H3517" i="2"/>
  <c r="C3518" i="2"/>
  <c r="D3518" i="2"/>
  <c r="E3518" i="2"/>
  <c r="G3518" i="2"/>
  <c r="H3518" i="2"/>
  <c r="C3519" i="2"/>
  <c r="D3519" i="2"/>
  <c r="E3519" i="2"/>
  <c r="G3519" i="2"/>
  <c r="H3519" i="2"/>
  <c r="C3520" i="2"/>
  <c r="D3520" i="2"/>
  <c r="E3520" i="2"/>
  <c r="G3520" i="2"/>
  <c r="H3520" i="2"/>
  <c r="C3521" i="2"/>
  <c r="D3521" i="2"/>
  <c r="E3521" i="2"/>
  <c r="I3521" i="2" s="1"/>
  <c r="G3521" i="2"/>
  <c r="H3521" i="2"/>
  <c r="C3522" i="2"/>
  <c r="D3522" i="2"/>
  <c r="E3522" i="2"/>
  <c r="G3522" i="2"/>
  <c r="H3522" i="2"/>
  <c r="C3523" i="2"/>
  <c r="D3523" i="2"/>
  <c r="E3523" i="2"/>
  <c r="G3523" i="2"/>
  <c r="H3523" i="2"/>
  <c r="C3524" i="2"/>
  <c r="D3524" i="2"/>
  <c r="E3524" i="2"/>
  <c r="G3524" i="2"/>
  <c r="H3524" i="2"/>
  <c r="C3525" i="2"/>
  <c r="D3525" i="2"/>
  <c r="E3525" i="2"/>
  <c r="I3525" i="2" s="1"/>
  <c r="G3525" i="2"/>
  <c r="H3525" i="2"/>
  <c r="C3526" i="2"/>
  <c r="D3526" i="2"/>
  <c r="E3526" i="2"/>
  <c r="G3526" i="2"/>
  <c r="H3526" i="2"/>
  <c r="C3527" i="2"/>
  <c r="D3527" i="2"/>
  <c r="E3527" i="2"/>
  <c r="G3527" i="2"/>
  <c r="H3527" i="2"/>
  <c r="C3528" i="2"/>
  <c r="D3528" i="2"/>
  <c r="E3528" i="2"/>
  <c r="I3528" i="2" s="1"/>
  <c r="G3528" i="2"/>
  <c r="H3528" i="2"/>
  <c r="C3529" i="2"/>
  <c r="D3529" i="2"/>
  <c r="E3529" i="2"/>
  <c r="I3529" i="2" s="1"/>
  <c r="G3529" i="2"/>
  <c r="H3529" i="2"/>
  <c r="C3530" i="2"/>
  <c r="D3530" i="2"/>
  <c r="E3530" i="2"/>
  <c r="I3530" i="2" s="1"/>
  <c r="G3530" i="2"/>
  <c r="H3530" i="2"/>
  <c r="C3531" i="2"/>
  <c r="D3531" i="2"/>
  <c r="E3531" i="2"/>
  <c r="I3531" i="2" s="1"/>
  <c r="G3531" i="2"/>
  <c r="H3531" i="2"/>
  <c r="C3532" i="2"/>
  <c r="D3532" i="2"/>
  <c r="E3532" i="2"/>
  <c r="I3532" i="2" s="1"/>
  <c r="G3532" i="2"/>
  <c r="H3532" i="2"/>
  <c r="C3533" i="2"/>
  <c r="D3533" i="2"/>
  <c r="E3533" i="2"/>
  <c r="I3533" i="2" s="1"/>
  <c r="G3533" i="2"/>
  <c r="H3533" i="2"/>
  <c r="C3534" i="2"/>
  <c r="D3534" i="2"/>
  <c r="E3534" i="2"/>
  <c r="I3534" i="2" s="1"/>
  <c r="G3534" i="2"/>
  <c r="H3534" i="2"/>
  <c r="C3535" i="2"/>
  <c r="D3535" i="2"/>
  <c r="E3535" i="2"/>
  <c r="I3535" i="2" s="1"/>
  <c r="G3535" i="2"/>
  <c r="H3535" i="2"/>
  <c r="C3536" i="2"/>
  <c r="D3536" i="2"/>
  <c r="E3536" i="2"/>
  <c r="I3536" i="2" s="1"/>
  <c r="G3536" i="2"/>
  <c r="H3536" i="2"/>
  <c r="C3537" i="2"/>
  <c r="D3537" i="2"/>
  <c r="E3537" i="2"/>
  <c r="I3537" i="2" s="1"/>
  <c r="G3537" i="2"/>
  <c r="H3537" i="2"/>
  <c r="C3538" i="2"/>
  <c r="D3538" i="2"/>
  <c r="E3538" i="2"/>
  <c r="I3538" i="2" s="1"/>
  <c r="G3538" i="2"/>
  <c r="H3538" i="2"/>
  <c r="C3539" i="2"/>
  <c r="D3539" i="2"/>
  <c r="E3539" i="2"/>
  <c r="I3539" i="2" s="1"/>
  <c r="G3539" i="2"/>
  <c r="H3539" i="2"/>
  <c r="C47" i="2"/>
  <c r="F47" i="2" s="1"/>
  <c r="D47" i="2"/>
  <c r="E47" i="2"/>
  <c r="G47" i="2"/>
  <c r="H47" i="2"/>
  <c r="K47" i="2" s="1"/>
  <c r="C48" i="2"/>
  <c r="E48" i="2"/>
  <c r="D48" i="2"/>
  <c r="G48" i="2"/>
  <c r="H48" i="2"/>
  <c r="C49" i="2"/>
  <c r="F49" i="2" s="1"/>
  <c r="E49" i="2"/>
  <c r="D49" i="2"/>
  <c r="G49" i="2"/>
  <c r="H49" i="2"/>
  <c r="C50" i="2"/>
  <c r="E50" i="2"/>
  <c r="D50" i="2"/>
  <c r="G50" i="2"/>
  <c r="H50" i="2"/>
  <c r="C51" i="2"/>
  <c r="D51" i="2"/>
  <c r="E51" i="2"/>
  <c r="G51" i="2"/>
  <c r="H51" i="2"/>
  <c r="C52" i="2"/>
  <c r="E52" i="2"/>
  <c r="D52" i="2"/>
  <c r="G52" i="2"/>
  <c r="H52" i="2"/>
  <c r="C53" i="2"/>
  <c r="D53" i="2"/>
  <c r="E53" i="2"/>
  <c r="G53" i="2"/>
  <c r="H53" i="2"/>
  <c r="C54" i="2"/>
  <c r="E54" i="2"/>
  <c r="D54" i="2"/>
  <c r="G54" i="2"/>
  <c r="H54" i="2"/>
  <c r="C55" i="2"/>
  <c r="D55" i="2"/>
  <c r="E55" i="2"/>
  <c r="G55" i="2"/>
  <c r="H55" i="2"/>
  <c r="C56" i="2"/>
  <c r="E56" i="2"/>
  <c r="D56" i="2"/>
  <c r="G56" i="2"/>
  <c r="H56" i="2"/>
  <c r="C57" i="2"/>
  <c r="E57" i="2"/>
  <c r="D57" i="2"/>
  <c r="G57" i="2"/>
  <c r="H57" i="2"/>
  <c r="C58" i="2"/>
  <c r="D58" i="2"/>
  <c r="E58" i="2"/>
  <c r="G58" i="2"/>
  <c r="H58" i="2"/>
  <c r="C59" i="2"/>
  <c r="E59" i="2"/>
  <c r="D59" i="2"/>
  <c r="G59" i="2"/>
  <c r="H59" i="2"/>
  <c r="C60" i="2"/>
  <c r="D60" i="2"/>
  <c r="E60" i="2"/>
  <c r="G60" i="2"/>
  <c r="H60" i="2"/>
  <c r="C61" i="2"/>
  <c r="E61" i="2"/>
  <c r="D61" i="2"/>
  <c r="G61" i="2"/>
  <c r="H61" i="2"/>
  <c r="C62" i="2"/>
  <c r="D62" i="2"/>
  <c r="E62" i="2"/>
  <c r="G62" i="2"/>
  <c r="H62" i="2"/>
  <c r="C63" i="2"/>
  <c r="E63" i="2"/>
  <c r="D63" i="2"/>
  <c r="G63" i="2"/>
  <c r="H63" i="2"/>
  <c r="C64" i="2"/>
  <c r="D64" i="2"/>
  <c r="E64" i="2"/>
  <c r="G64" i="2"/>
  <c r="H64" i="2"/>
  <c r="C65" i="2"/>
  <c r="E65" i="2"/>
  <c r="D65" i="2"/>
  <c r="G65" i="2"/>
  <c r="H65" i="2"/>
  <c r="C66" i="2"/>
  <c r="D66" i="2"/>
  <c r="E66" i="2"/>
  <c r="G66" i="2"/>
  <c r="H66" i="2"/>
  <c r="C67" i="2"/>
  <c r="E67" i="2"/>
  <c r="D67" i="2"/>
  <c r="G67" i="2"/>
  <c r="H67" i="2"/>
  <c r="C68" i="2"/>
  <c r="D68" i="2"/>
  <c r="E68" i="2"/>
  <c r="G68" i="2"/>
  <c r="H68" i="2"/>
  <c r="C69" i="2"/>
  <c r="E69" i="2"/>
  <c r="D69" i="2"/>
  <c r="G69" i="2"/>
  <c r="H69" i="2"/>
  <c r="C70" i="2"/>
  <c r="F70" i="2" s="1"/>
  <c r="D70" i="2"/>
  <c r="E70" i="2"/>
  <c r="G70" i="2"/>
  <c r="H70" i="2"/>
  <c r="C71" i="2"/>
  <c r="E71" i="2"/>
  <c r="D71" i="2"/>
  <c r="G71" i="2"/>
  <c r="H71" i="2"/>
  <c r="C72" i="2"/>
  <c r="D72" i="2"/>
  <c r="E72" i="2"/>
  <c r="G72" i="2"/>
  <c r="H72" i="2"/>
  <c r="C73" i="2"/>
  <c r="E73" i="2"/>
  <c r="D73" i="2"/>
  <c r="G73" i="2"/>
  <c r="H73" i="2"/>
  <c r="C74" i="2"/>
  <c r="F74" i="2" s="1"/>
  <c r="D74" i="2"/>
  <c r="E74" i="2"/>
  <c r="G74" i="2"/>
  <c r="H74" i="2"/>
  <c r="C75" i="2"/>
  <c r="D75" i="2"/>
  <c r="E75" i="2"/>
  <c r="G75" i="2"/>
  <c r="H75" i="2"/>
  <c r="C76" i="2"/>
  <c r="E76" i="2"/>
  <c r="D76" i="2"/>
  <c r="G76" i="2"/>
  <c r="H76" i="2"/>
  <c r="C77" i="2"/>
  <c r="E77" i="2"/>
  <c r="D77" i="2"/>
  <c r="G77" i="2"/>
  <c r="H77" i="2"/>
  <c r="C78" i="2"/>
  <c r="E78" i="2"/>
  <c r="D78" i="2"/>
  <c r="G78" i="2"/>
  <c r="H78" i="2"/>
  <c r="C79" i="2"/>
  <c r="D79" i="2"/>
  <c r="E79" i="2"/>
  <c r="G79" i="2"/>
  <c r="H79" i="2"/>
  <c r="C80" i="2"/>
  <c r="E80" i="2"/>
  <c r="D80" i="2"/>
  <c r="G80" i="2"/>
  <c r="H80" i="2"/>
  <c r="C81" i="2"/>
  <c r="E81" i="2"/>
  <c r="D81" i="2"/>
  <c r="G81" i="2"/>
  <c r="H81" i="2"/>
  <c r="C82" i="2"/>
  <c r="F82" i="2" s="1"/>
  <c r="D82" i="2"/>
  <c r="E82" i="2"/>
  <c r="G82" i="2"/>
  <c r="H82" i="2"/>
  <c r="C83" i="2"/>
  <c r="D83" i="2"/>
  <c r="E83" i="2"/>
  <c r="G83" i="2"/>
  <c r="H83" i="2"/>
  <c r="C84" i="2"/>
  <c r="E84" i="2"/>
  <c r="D84" i="2"/>
  <c r="G84" i="2"/>
  <c r="H84" i="2"/>
  <c r="C85" i="2"/>
  <c r="E85" i="2"/>
  <c r="D85" i="2"/>
  <c r="G85" i="2"/>
  <c r="H85" i="2"/>
  <c r="C86" i="2"/>
  <c r="E86" i="2"/>
  <c r="D86" i="2"/>
  <c r="G86" i="2"/>
  <c r="H86" i="2"/>
  <c r="C87" i="2"/>
  <c r="D87" i="2"/>
  <c r="E87" i="2"/>
  <c r="G87" i="2"/>
  <c r="H87" i="2"/>
  <c r="C88" i="2"/>
  <c r="E88" i="2"/>
  <c r="D88" i="2"/>
  <c r="G88" i="2"/>
  <c r="H88" i="2"/>
  <c r="C89" i="2"/>
  <c r="E89" i="2"/>
  <c r="D89" i="2"/>
  <c r="G89" i="2"/>
  <c r="H89" i="2"/>
  <c r="C90" i="2"/>
  <c r="E90" i="2"/>
  <c r="D90" i="2"/>
  <c r="G90" i="2"/>
  <c r="H90" i="2"/>
  <c r="C91" i="2"/>
  <c r="D91" i="2"/>
  <c r="E91" i="2"/>
  <c r="G91" i="2"/>
  <c r="H91" i="2"/>
  <c r="C92" i="2"/>
  <c r="E92" i="2"/>
  <c r="D92" i="2"/>
  <c r="G92" i="2"/>
  <c r="H92" i="2"/>
  <c r="C93" i="2"/>
  <c r="E93" i="2"/>
  <c r="D93" i="2"/>
  <c r="G93" i="2"/>
  <c r="H93" i="2"/>
  <c r="C94" i="2"/>
  <c r="F94" i="2" s="1"/>
  <c r="E94" i="2"/>
  <c r="D94" i="2"/>
  <c r="G94" i="2"/>
  <c r="H94" i="2"/>
  <c r="C95" i="2"/>
  <c r="D95" i="2"/>
  <c r="E95" i="2"/>
  <c r="G95" i="2"/>
  <c r="H95" i="2"/>
  <c r="C96" i="2"/>
  <c r="E96" i="2"/>
  <c r="D96" i="2"/>
  <c r="G96" i="2"/>
  <c r="H96" i="2"/>
  <c r="C97" i="2"/>
  <c r="E97" i="2"/>
  <c r="D97" i="2"/>
  <c r="G97" i="2"/>
  <c r="H97" i="2"/>
  <c r="C98" i="2"/>
  <c r="E98" i="2"/>
  <c r="D98" i="2"/>
  <c r="G98" i="2"/>
  <c r="H98" i="2"/>
  <c r="C99" i="2"/>
  <c r="D99" i="2"/>
  <c r="E99" i="2"/>
  <c r="G99" i="2"/>
  <c r="H99" i="2"/>
  <c r="C100" i="2"/>
  <c r="E100" i="2"/>
  <c r="D100" i="2"/>
  <c r="G100" i="2"/>
  <c r="H100" i="2"/>
  <c r="C101" i="2"/>
  <c r="E101" i="2"/>
  <c r="D101" i="2"/>
  <c r="G101" i="2"/>
  <c r="H101" i="2"/>
  <c r="C102" i="2"/>
  <c r="E102" i="2"/>
  <c r="D102" i="2"/>
  <c r="G102" i="2"/>
  <c r="H102" i="2"/>
  <c r="C103" i="2"/>
  <c r="D103" i="2"/>
  <c r="E103" i="2"/>
  <c r="G103" i="2"/>
  <c r="H103" i="2"/>
  <c r="C104" i="2"/>
  <c r="E104" i="2"/>
  <c r="D104" i="2"/>
  <c r="G104" i="2"/>
  <c r="H104" i="2"/>
  <c r="C105" i="2"/>
  <c r="D105" i="2"/>
  <c r="E105" i="2"/>
  <c r="G105" i="2"/>
  <c r="H105" i="2"/>
  <c r="C106" i="2"/>
  <c r="E106" i="2"/>
  <c r="D106" i="2"/>
  <c r="G106" i="2"/>
  <c r="H106" i="2"/>
  <c r="C107" i="2"/>
  <c r="D107" i="2"/>
  <c r="E107" i="2"/>
  <c r="G107" i="2"/>
  <c r="H107" i="2"/>
  <c r="C108" i="2"/>
  <c r="D108" i="2"/>
  <c r="E108" i="2"/>
  <c r="G108" i="2"/>
  <c r="H108" i="2"/>
  <c r="C109" i="2"/>
  <c r="E109" i="2"/>
  <c r="D109" i="2"/>
  <c r="G109" i="2"/>
  <c r="H109" i="2"/>
  <c r="C110" i="2"/>
  <c r="D110" i="2"/>
  <c r="E110" i="2"/>
  <c r="G110" i="2"/>
  <c r="H110" i="2"/>
  <c r="C111" i="2"/>
  <c r="E111" i="2"/>
  <c r="D111" i="2"/>
  <c r="G111" i="2"/>
  <c r="H111" i="2"/>
  <c r="C112" i="2"/>
  <c r="D112" i="2"/>
  <c r="E112" i="2"/>
  <c r="G112" i="2"/>
  <c r="H112" i="2"/>
  <c r="C113" i="2"/>
  <c r="E113" i="2"/>
  <c r="D113" i="2"/>
  <c r="G113" i="2"/>
  <c r="H113" i="2"/>
  <c r="C114" i="2"/>
  <c r="D114" i="2"/>
  <c r="E114" i="2"/>
  <c r="G114" i="2"/>
  <c r="H114" i="2"/>
  <c r="C115" i="2"/>
  <c r="D115" i="2"/>
  <c r="E115" i="2"/>
  <c r="G115" i="2"/>
  <c r="H115" i="2"/>
  <c r="C116" i="2"/>
  <c r="E116" i="2"/>
  <c r="D116" i="2"/>
  <c r="G116" i="2"/>
  <c r="H116" i="2"/>
  <c r="C117" i="2"/>
  <c r="D117" i="2"/>
  <c r="E117" i="2"/>
  <c r="G117" i="2"/>
  <c r="H117" i="2"/>
  <c r="C118" i="2"/>
  <c r="E118" i="2"/>
  <c r="D118" i="2"/>
  <c r="G118" i="2"/>
  <c r="H118" i="2"/>
  <c r="C119" i="2"/>
  <c r="D119" i="2"/>
  <c r="E119" i="2"/>
  <c r="G119" i="2"/>
  <c r="H119" i="2"/>
  <c r="C120" i="2"/>
  <c r="E120" i="2"/>
  <c r="D120" i="2"/>
  <c r="G120" i="2"/>
  <c r="H120" i="2"/>
  <c r="C121" i="2"/>
  <c r="D121" i="2"/>
  <c r="E121" i="2"/>
  <c r="G121" i="2"/>
  <c r="H121" i="2"/>
  <c r="C122" i="2"/>
  <c r="E122" i="2"/>
  <c r="D122" i="2"/>
  <c r="G122" i="2"/>
  <c r="H122" i="2"/>
  <c r="C123" i="2"/>
  <c r="D123" i="2"/>
  <c r="E123" i="2"/>
  <c r="G123" i="2"/>
  <c r="H123" i="2"/>
  <c r="C124" i="2"/>
  <c r="E124" i="2"/>
  <c r="D124" i="2"/>
  <c r="G124" i="2"/>
  <c r="H124" i="2"/>
  <c r="C125" i="2"/>
  <c r="D125" i="2"/>
  <c r="E125" i="2"/>
  <c r="G125" i="2"/>
  <c r="H125" i="2"/>
  <c r="C126" i="2"/>
  <c r="E126" i="2"/>
  <c r="D126" i="2"/>
  <c r="G126" i="2"/>
  <c r="H126" i="2"/>
  <c r="C127" i="2"/>
  <c r="E127" i="2"/>
  <c r="D127" i="2"/>
  <c r="G127" i="2"/>
  <c r="H127" i="2"/>
  <c r="C128" i="2"/>
  <c r="E128" i="2"/>
  <c r="D128" i="2"/>
  <c r="G128" i="2"/>
  <c r="H128" i="2"/>
  <c r="C129" i="2"/>
  <c r="E129" i="2"/>
  <c r="D129" i="2"/>
  <c r="G129" i="2"/>
  <c r="H129" i="2"/>
  <c r="C130" i="2"/>
  <c r="E130" i="2"/>
  <c r="D130" i="2"/>
  <c r="G130" i="2"/>
  <c r="H130" i="2"/>
  <c r="C131" i="2"/>
  <c r="D131" i="2"/>
  <c r="E131" i="2"/>
  <c r="G131" i="2"/>
  <c r="H131" i="2"/>
  <c r="C132" i="2"/>
  <c r="E132" i="2"/>
  <c r="D132" i="2"/>
  <c r="G132" i="2"/>
  <c r="H132" i="2"/>
  <c r="C133" i="2"/>
  <c r="E133" i="2"/>
  <c r="D133" i="2"/>
  <c r="G133" i="2"/>
  <c r="H133" i="2"/>
  <c r="C134" i="2"/>
  <c r="D134" i="2"/>
  <c r="E134" i="2"/>
  <c r="G134" i="2"/>
  <c r="H134" i="2"/>
  <c r="C135" i="2"/>
  <c r="E135" i="2"/>
  <c r="D135" i="2"/>
  <c r="G135" i="2"/>
  <c r="H135" i="2"/>
  <c r="C136" i="2"/>
  <c r="D136" i="2"/>
  <c r="E136" i="2"/>
  <c r="G136" i="2"/>
  <c r="H136" i="2"/>
  <c r="C137" i="2"/>
  <c r="E137" i="2"/>
  <c r="D137" i="2"/>
  <c r="G137" i="2"/>
  <c r="H137" i="2"/>
  <c r="C138" i="2"/>
  <c r="E138" i="2"/>
  <c r="D138" i="2"/>
  <c r="G138" i="2"/>
  <c r="H138" i="2"/>
  <c r="C139" i="2"/>
  <c r="E139" i="2"/>
  <c r="D139" i="2"/>
  <c r="G139" i="2"/>
  <c r="H139" i="2"/>
  <c r="C140" i="2"/>
  <c r="E140" i="2"/>
  <c r="D140" i="2"/>
  <c r="G140" i="2"/>
  <c r="H140" i="2"/>
  <c r="C141" i="2"/>
  <c r="D141" i="2"/>
  <c r="E141" i="2"/>
  <c r="G141" i="2"/>
  <c r="H141" i="2"/>
  <c r="C142" i="2"/>
  <c r="D142" i="2"/>
  <c r="E142" i="2"/>
  <c r="G142" i="2"/>
  <c r="H142" i="2"/>
  <c r="C143" i="2"/>
  <c r="E143" i="2"/>
  <c r="D143" i="2"/>
  <c r="G143" i="2"/>
  <c r="H143" i="2"/>
  <c r="C144" i="2"/>
  <c r="E144" i="2"/>
  <c r="D144" i="2"/>
  <c r="G144" i="2"/>
  <c r="H144" i="2"/>
  <c r="C145" i="2"/>
  <c r="E145" i="2"/>
  <c r="D145" i="2"/>
  <c r="G145" i="2"/>
  <c r="H145" i="2"/>
  <c r="C146" i="2"/>
  <c r="D146" i="2"/>
  <c r="E146" i="2"/>
  <c r="G146" i="2"/>
  <c r="H146" i="2"/>
  <c r="C147" i="2"/>
  <c r="E147" i="2"/>
  <c r="D147" i="2"/>
  <c r="G147" i="2"/>
  <c r="H147" i="2"/>
  <c r="C148" i="2"/>
  <c r="E148" i="2"/>
  <c r="D148" i="2"/>
  <c r="G148" i="2"/>
  <c r="H148" i="2"/>
  <c r="C149" i="2"/>
  <c r="D149" i="2"/>
  <c r="E149" i="2"/>
  <c r="G149" i="2"/>
  <c r="H149" i="2"/>
  <c r="C150" i="2"/>
  <c r="D150" i="2"/>
  <c r="E150" i="2"/>
  <c r="G150" i="2"/>
  <c r="H150" i="2"/>
  <c r="C151" i="2"/>
  <c r="E151" i="2"/>
  <c r="D151" i="2"/>
  <c r="G151" i="2"/>
  <c r="H151" i="2"/>
  <c r="C152" i="2"/>
  <c r="D152" i="2"/>
  <c r="E152" i="2"/>
  <c r="G152" i="2"/>
  <c r="H152" i="2"/>
  <c r="C153" i="2"/>
  <c r="E153" i="2"/>
  <c r="D153" i="2"/>
  <c r="G153" i="2"/>
  <c r="H153" i="2"/>
  <c r="C154" i="2"/>
  <c r="D154" i="2"/>
  <c r="E154" i="2"/>
  <c r="G154" i="2"/>
  <c r="H154" i="2"/>
  <c r="C155" i="2"/>
  <c r="D155" i="2"/>
  <c r="E155" i="2"/>
  <c r="G155" i="2"/>
  <c r="H155" i="2"/>
  <c r="C156" i="2"/>
  <c r="E156" i="2"/>
  <c r="D156" i="2"/>
  <c r="G156" i="2"/>
  <c r="H156" i="2"/>
  <c r="C157" i="2"/>
  <c r="D157" i="2"/>
  <c r="E157" i="2"/>
  <c r="G157" i="2"/>
  <c r="H157" i="2"/>
  <c r="C158" i="2"/>
  <c r="D158" i="2"/>
  <c r="E158" i="2"/>
  <c r="G158" i="2"/>
  <c r="H158" i="2"/>
  <c r="C159" i="2"/>
  <c r="E159" i="2"/>
  <c r="D159" i="2"/>
  <c r="G159" i="2"/>
  <c r="H159" i="2"/>
  <c r="C160" i="2"/>
  <c r="D160" i="2"/>
  <c r="E160" i="2"/>
  <c r="G160" i="2"/>
  <c r="H160" i="2"/>
  <c r="C161" i="2"/>
  <c r="E161" i="2"/>
  <c r="D161" i="2"/>
  <c r="G161" i="2"/>
  <c r="H161" i="2"/>
  <c r="C162" i="2"/>
  <c r="D162" i="2"/>
  <c r="E162" i="2"/>
  <c r="G162" i="2"/>
  <c r="H162" i="2"/>
  <c r="C163" i="2"/>
  <c r="D163" i="2"/>
  <c r="E163" i="2"/>
  <c r="G163" i="2"/>
  <c r="H163" i="2"/>
  <c r="C164" i="2"/>
  <c r="E164" i="2"/>
  <c r="D164" i="2"/>
  <c r="G164" i="2"/>
  <c r="H164" i="2"/>
  <c r="C165" i="2"/>
  <c r="D165" i="2"/>
  <c r="E165" i="2"/>
  <c r="G165" i="2"/>
  <c r="H165" i="2"/>
  <c r="C166" i="2"/>
  <c r="D166" i="2"/>
  <c r="E166" i="2"/>
  <c r="G166" i="2"/>
  <c r="H166" i="2"/>
  <c r="C167" i="2"/>
  <c r="E167" i="2"/>
  <c r="D167" i="2"/>
  <c r="G167" i="2"/>
  <c r="H167" i="2"/>
  <c r="C168" i="2"/>
  <c r="D168" i="2"/>
  <c r="E168" i="2"/>
  <c r="G168" i="2"/>
  <c r="H168" i="2"/>
  <c r="C169" i="2"/>
  <c r="E169" i="2"/>
  <c r="D169" i="2"/>
  <c r="G169" i="2"/>
  <c r="H169" i="2"/>
  <c r="C170" i="2"/>
  <c r="D170" i="2"/>
  <c r="E170" i="2"/>
  <c r="G170" i="2"/>
  <c r="H170" i="2"/>
  <c r="C171" i="2"/>
  <c r="D171" i="2"/>
  <c r="E171" i="2"/>
  <c r="G171" i="2"/>
  <c r="H171" i="2"/>
  <c r="C172" i="2"/>
  <c r="E172" i="2"/>
  <c r="D172" i="2"/>
  <c r="G172" i="2"/>
  <c r="H172" i="2"/>
  <c r="C173" i="2"/>
  <c r="D173" i="2"/>
  <c r="E173" i="2"/>
  <c r="G173" i="2"/>
  <c r="H173" i="2"/>
  <c r="C174" i="2"/>
  <c r="D174" i="2"/>
  <c r="E174" i="2"/>
  <c r="G174" i="2"/>
  <c r="H174" i="2"/>
  <c r="C175" i="2"/>
  <c r="D175" i="2"/>
  <c r="E175" i="2"/>
  <c r="G175" i="2"/>
  <c r="H175" i="2"/>
  <c r="C176" i="2"/>
  <c r="D176" i="2"/>
  <c r="E176" i="2"/>
  <c r="G176" i="2"/>
  <c r="H176" i="2"/>
  <c r="C177" i="2"/>
  <c r="E177" i="2"/>
  <c r="D177" i="2"/>
  <c r="G177" i="2"/>
  <c r="H177" i="2"/>
  <c r="C178" i="2"/>
  <c r="D178" i="2"/>
  <c r="E178" i="2"/>
  <c r="G178" i="2"/>
  <c r="H178" i="2"/>
  <c r="C179" i="2"/>
  <c r="D179" i="2"/>
  <c r="E179" i="2"/>
  <c r="G179" i="2"/>
  <c r="H179" i="2"/>
  <c r="C180" i="2"/>
  <c r="D180" i="2"/>
  <c r="E180" i="2"/>
  <c r="G180" i="2"/>
  <c r="H180" i="2"/>
  <c r="C181" i="2"/>
  <c r="D181" i="2"/>
  <c r="E181" i="2"/>
  <c r="G181" i="2"/>
  <c r="H181" i="2"/>
  <c r="C182" i="2"/>
  <c r="D182" i="2"/>
  <c r="E182" i="2"/>
  <c r="G182" i="2"/>
  <c r="H182" i="2"/>
  <c r="C183" i="2"/>
  <c r="D183" i="2"/>
  <c r="E183" i="2"/>
  <c r="G183" i="2"/>
  <c r="H183" i="2"/>
  <c r="C184" i="2"/>
  <c r="D184" i="2"/>
  <c r="E184" i="2"/>
  <c r="G184" i="2"/>
  <c r="H184" i="2"/>
  <c r="C185" i="2"/>
  <c r="E185" i="2"/>
  <c r="D185" i="2"/>
  <c r="G185" i="2"/>
  <c r="H185" i="2"/>
  <c r="C186" i="2"/>
  <c r="D186" i="2"/>
  <c r="E186" i="2"/>
  <c r="G186" i="2"/>
  <c r="H186" i="2"/>
  <c r="C187" i="2"/>
  <c r="D187" i="2"/>
  <c r="E187" i="2"/>
  <c r="G187" i="2"/>
  <c r="H187" i="2"/>
  <c r="C188" i="2"/>
  <c r="D188" i="2"/>
  <c r="E188" i="2"/>
  <c r="G188" i="2"/>
  <c r="H188" i="2"/>
  <c r="C189" i="2"/>
  <c r="E189" i="2"/>
  <c r="D189" i="2"/>
  <c r="G189" i="2"/>
  <c r="H189" i="2"/>
  <c r="C190" i="2"/>
  <c r="D190" i="2"/>
  <c r="E190" i="2"/>
  <c r="G190" i="2"/>
  <c r="H190" i="2"/>
  <c r="C191" i="2"/>
  <c r="D191" i="2"/>
  <c r="E191" i="2"/>
  <c r="G191" i="2"/>
  <c r="H191" i="2"/>
  <c r="C192" i="2"/>
  <c r="D192" i="2"/>
  <c r="E192" i="2"/>
  <c r="G192" i="2"/>
  <c r="H192" i="2"/>
  <c r="C193" i="2"/>
  <c r="D193" i="2"/>
  <c r="E193" i="2"/>
  <c r="G193" i="2"/>
  <c r="H193" i="2"/>
  <c r="C194" i="2"/>
  <c r="D194" i="2"/>
  <c r="E194" i="2"/>
  <c r="G194" i="2"/>
  <c r="H194" i="2"/>
  <c r="C195" i="2"/>
  <c r="D195" i="2"/>
  <c r="E195" i="2"/>
  <c r="G195" i="2"/>
  <c r="H195" i="2"/>
  <c r="C196" i="2"/>
  <c r="D196" i="2"/>
  <c r="E196" i="2"/>
  <c r="G196" i="2"/>
  <c r="H196" i="2"/>
  <c r="C197" i="2"/>
  <c r="D197" i="2"/>
  <c r="E197" i="2"/>
  <c r="G197" i="2"/>
  <c r="H197" i="2"/>
  <c r="C198" i="2"/>
  <c r="D198" i="2"/>
  <c r="E198" i="2"/>
  <c r="G198" i="2"/>
  <c r="H198" i="2"/>
  <c r="C199" i="2"/>
  <c r="D199" i="2"/>
  <c r="E199" i="2"/>
  <c r="G199" i="2"/>
  <c r="H199" i="2"/>
  <c r="C200" i="2"/>
  <c r="D200" i="2"/>
  <c r="E200" i="2"/>
  <c r="G200" i="2"/>
  <c r="H200" i="2"/>
  <c r="C201" i="2"/>
  <c r="D201" i="2"/>
  <c r="E201" i="2"/>
  <c r="G201" i="2"/>
  <c r="H201" i="2"/>
  <c r="C202" i="2"/>
  <c r="D202" i="2"/>
  <c r="E202" i="2"/>
  <c r="G202" i="2"/>
  <c r="H202" i="2"/>
  <c r="C203" i="2"/>
  <c r="D203" i="2"/>
  <c r="E203" i="2"/>
  <c r="G203" i="2"/>
  <c r="H203" i="2"/>
  <c r="C204" i="2"/>
  <c r="D204" i="2"/>
  <c r="E204" i="2"/>
  <c r="G204" i="2"/>
  <c r="H204" i="2"/>
  <c r="C205" i="2"/>
  <c r="D205" i="2"/>
  <c r="E205" i="2"/>
  <c r="G205" i="2"/>
  <c r="H205" i="2"/>
  <c r="C206" i="2"/>
  <c r="D206" i="2"/>
  <c r="E206" i="2"/>
  <c r="G206" i="2"/>
  <c r="H206" i="2"/>
  <c r="C207" i="2"/>
  <c r="D207" i="2"/>
  <c r="E207" i="2"/>
  <c r="G207" i="2"/>
  <c r="H207" i="2"/>
  <c r="C208" i="2"/>
  <c r="D208" i="2"/>
  <c r="E208" i="2"/>
  <c r="G208" i="2"/>
  <c r="H208" i="2"/>
  <c r="C209" i="2"/>
  <c r="D209" i="2"/>
  <c r="E209" i="2"/>
  <c r="G209" i="2"/>
  <c r="H209" i="2"/>
  <c r="C210" i="2"/>
  <c r="D210" i="2"/>
  <c r="E210" i="2"/>
  <c r="G210" i="2"/>
  <c r="H210" i="2"/>
  <c r="C211" i="2"/>
  <c r="D211" i="2"/>
  <c r="E211" i="2"/>
  <c r="G211" i="2"/>
  <c r="H211" i="2"/>
  <c r="C212" i="2"/>
  <c r="D212" i="2"/>
  <c r="E212" i="2"/>
  <c r="G212" i="2"/>
  <c r="H212" i="2"/>
  <c r="C213" i="2"/>
  <c r="D213" i="2"/>
  <c r="E213" i="2"/>
  <c r="G213" i="2"/>
  <c r="H213" i="2"/>
  <c r="C214" i="2"/>
  <c r="D214" i="2"/>
  <c r="E214" i="2"/>
  <c r="G214" i="2"/>
  <c r="H214" i="2"/>
  <c r="C215" i="2"/>
  <c r="D215" i="2"/>
  <c r="E215" i="2"/>
  <c r="G215" i="2"/>
  <c r="H215" i="2"/>
  <c r="C216" i="2"/>
  <c r="D216" i="2"/>
  <c r="E216" i="2"/>
  <c r="G216" i="2"/>
  <c r="H216" i="2"/>
  <c r="C217" i="2"/>
  <c r="D217" i="2"/>
  <c r="E217" i="2"/>
  <c r="G217" i="2"/>
  <c r="H217" i="2"/>
  <c r="C218" i="2"/>
  <c r="D218" i="2"/>
  <c r="E218" i="2"/>
  <c r="G218" i="2"/>
  <c r="H218" i="2"/>
  <c r="C219" i="2"/>
  <c r="E219" i="2"/>
  <c r="D219" i="2"/>
  <c r="G219" i="2"/>
  <c r="H219" i="2"/>
  <c r="C220" i="2"/>
  <c r="E220" i="2"/>
  <c r="D220" i="2"/>
  <c r="G220" i="2"/>
  <c r="H220" i="2"/>
  <c r="C221" i="2"/>
  <c r="D221" i="2"/>
  <c r="E221" i="2"/>
  <c r="G221" i="2"/>
  <c r="H221" i="2"/>
  <c r="C222" i="2"/>
  <c r="E222" i="2"/>
  <c r="D222" i="2"/>
  <c r="G222" i="2"/>
  <c r="H222" i="2"/>
  <c r="C223" i="2"/>
  <c r="D223" i="2"/>
  <c r="E223" i="2"/>
  <c r="G223" i="2"/>
  <c r="H223" i="2"/>
  <c r="C224" i="2"/>
  <c r="D224" i="2"/>
  <c r="E224" i="2"/>
  <c r="G224" i="2"/>
  <c r="H224" i="2"/>
  <c r="C225" i="2"/>
  <c r="D225" i="2"/>
  <c r="E225" i="2"/>
  <c r="G225" i="2"/>
  <c r="H225" i="2"/>
  <c r="C226" i="2"/>
  <c r="D226" i="2"/>
  <c r="E226" i="2"/>
  <c r="G226" i="2"/>
  <c r="H226" i="2"/>
  <c r="C227" i="2"/>
  <c r="E227" i="2"/>
  <c r="D227" i="2"/>
  <c r="G227" i="2"/>
  <c r="H227" i="2"/>
  <c r="C228" i="2"/>
  <c r="E228" i="2"/>
  <c r="D228" i="2"/>
  <c r="G228" i="2"/>
  <c r="H228" i="2"/>
  <c r="C229" i="2"/>
  <c r="D229" i="2"/>
  <c r="E229" i="2"/>
  <c r="G229" i="2"/>
  <c r="H229" i="2"/>
  <c r="C230" i="2"/>
  <c r="E230" i="2"/>
  <c r="D230" i="2"/>
  <c r="G230" i="2"/>
  <c r="H230" i="2"/>
  <c r="C231" i="2"/>
  <c r="D231" i="2"/>
  <c r="E231" i="2"/>
  <c r="G231" i="2"/>
  <c r="H231" i="2"/>
  <c r="C232" i="2"/>
  <c r="E232" i="2"/>
  <c r="D232" i="2"/>
  <c r="G232" i="2"/>
  <c r="H232" i="2"/>
  <c r="C233" i="2"/>
  <c r="D233" i="2"/>
  <c r="E233" i="2"/>
  <c r="G233" i="2"/>
  <c r="H233" i="2"/>
  <c r="C234" i="2"/>
  <c r="E234" i="2"/>
  <c r="D234" i="2"/>
  <c r="G234" i="2"/>
  <c r="H234" i="2"/>
  <c r="C235" i="2"/>
  <c r="E235" i="2"/>
  <c r="D235" i="2"/>
  <c r="G235" i="2"/>
  <c r="H235" i="2"/>
  <c r="C236" i="2"/>
  <c r="D236" i="2"/>
  <c r="E236" i="2"/>
  <c r="G236" i="2"/>
  <c r="H236" i="2"/>
  <c r="C237" i="2"/>
  <c r="E237" i="2"/>
  <c r="D237" i="2"/>
  <c r="G237" i="2"/>
  <c r="H237" i="2"/>
  <c r="C238" i="2"/>
  <c r="E238" i="2"/>
  <c r="D238" i="2"/>
  <c r="G238" i="2"/>
  <c r="H238" i="2"/>
  <c r="C239" i="2"/>
  <c r="D239" i="2"/>
  <c r="E239" i="2"/>
  <c r="G239" i="2"/>
  <c r="H239" i="2"/>
  <c r="C240" i="2"/>
  <c r="D240" i="2"/>
  <c r="E240" i="2"/>
  <c r="G240" i="2"/>
  <c r="H240" i="2"/>
  <c r="C241" i="2"/>
  <c r="E241" i="2"/>
  <c r="D241" i="2"/>
  <c r="G241" i="2"/>
  <c r="H241" i="2"/>
  <c r="C242" i="2"/>
  <c r="E242" i="2"/>
  <c r="D242" i="2"/>
  <c r="G242" i="2"/>
  <c r="H242" i="2"/>
  <c r="C243" i="2"/>
  <c r="E243" i="2"/>
  <c r="D243" i="2"/>
  <c r="G243" i="2"/>
  <c r="H243" i="2"/>
  <c r="C244" i="2"/>
  <c r="D244" i="2"/>
  <c r="E244" i="2"/>
  <c r="G244" i="2"/>
  <c r="H244" i="2"/>
  <c r="C245" i="2"/>
  <c r="D245" i="2"/>
  <c r="E245" i="2"/>
  <c r="G245" i="2"/>
  <c r="H245" i="2"/>
  <c r="C246" i="2"/>
  <c r="D246" i="2"/>
  <c r="E246" i="2"/>
  <c r="G246" i="2"/>
  <c r="H246" i="2"/>
  <c r="C247" i="2"/>
  <c r="E247" i="2"/>
  <c r="D247" i="2"/>
  <c r="G247" i="2"/>
  <c r="H247" i="2"/>
  <c r="C248" i="2"/>
  <c r="D248" i="2"/>
  <c r="E248" i="2"/>
  <c r="G248" i="2"/>
  <c r="H248" i="2"/>
  <c r="C249" i="2"/>
  <c r="D249" i="2"/>
  <c r="E249" i="2"/>
  <c r="G249" i="2"/>
  <c r="H249" i="2"/>
  <c r="C250" i="2"/>
  <c r="D250" i="2"/>
  <c r="E250" i="2"/>
  <c r="G250" i="2"/>
  <c r="H250" i="2"/>
  <c r="C251" i="2"/>
  <c r="E251" i="2"/>
  <c r="D251" i="2"/>
  <c r="G251" i="2"/>
  <c r="H251" i="2"/>
  <c r="C252" i="2"/>
  <c r="D252" i="2"/>
  <c r="E252" i="2"/>
  <c r="G252" i="2"/>
  <c r="H252" i="2"/>
  <c r="C253" i="2"/>
  <c r="D253" i="2"/>
  <c r="E253" i="2"/>
  <c r="G253" i="2"/>
  <c r="H253" i="2"/>
  <c r="C254" i="2"/>
  <c r="D254" i="2"/>
  <c r="E254" i="2"/>
  <c r="G254" i="2"/>
  <c r="H254" i="2"/>
  <c r="C255" i="2"/>
  <c r="E255" i="2"/>
  <c r="D255" i="2"/>
  <c r="G255" i="2"/>
  <c r="H255" i="2"/>
  <c r="C256" i="2"/>
  <c r="D256" i="2"/>
  <c r="E256" i="2"/>
  <c r="G256" i="2"/>
  <c r="H256" i="2"/>
  <c r="C257" i="2"/>
  <c r="E257" i="2"/>
  <c r="D257" i="2"/>
  <c r="G257" i="2"/>
  <c r="H257" i="2"/>
  <c r="C258" i="2"/>
  <c r="E258" i="2"/>
  <c r="D258" i="2"/>
  <c r="G258" i="2"/>
  <c r="H258" i="2"/>
  <c r="C259" i="2"/>
  <c r="E259" i="2"/>
  <c r="D259" i="2"/>
  <c r="G259" i="2"/>
  <c r="H259" i="2"/>
  <c r="C260" i="2"/>
  <c r="D260" i="2"/>
  <c r="E260" i="2"/>
  <c r="G260" i="2"/>
  <c r="H260" i="2"/>
  <c r="C261" i="2"/>
  <c r="E261" i="2"/>
  <c r="D261" i="2"/>
  <c r="G261" i="2"/>
  <c r="H261" i="2"/>
  <c r="C262" i="2"/>
  <c r="D262" i="2"/>
  <c r="E262" i="2"/>
  <c r="G262" i="2"/>
  <c r="H262" i="2"/>
  <c r="C263" i="2"/>
  <c r="E263" i="2"/>
  <c r="D263" i="2"/>
  <c r="G263" i="2"/>
  <c r="H263" i="2"/>
  <c r="C264" i="2"/>
  <c r="D264" i="2"/>
  <c r="E264" i="2"/>
  <c r="G264" i="2"/>
  <c r="H264" i="2"/>
  <c r="C265" i="2"/>
  <c r="D265" i="2"/>
  <c r="E265" i="2"/>
  <c r="G265" i="2"/>
  <c r="H265" i="2"/>
  <c r="C266" i="2"/>
  <c r="D266" i="2"/>
  <c r="E266" i="2"/>
  <c r="G266" i="2"/>
  <c r="H266" i="2"/>
  <c r="C267" i="2"/>
  <c r="E267" i="2"/>
  <c r="D267" i="2"/>
  <c r="G267" i="2"/>
  <c r="H267" i="2"/>
  <c r="C268" i="2"/>
  <c r="D268" i="2"/>
  <c r="E268" i="2"/>
  <c r="G268" i="2"/>
  <c r="H268" i="2"/>
  <c r="C269" i="2"/>
  <c r="E269" i="2"/>
  <c r="D269" i="2"/>
  <c r="G269" i="2"/>
  <c r="H269" i="2"/>
  <c r="C270" i="2"/>
  <c r="E270" i="2"/>
  <c r="D270" i="2"/>
  <c r="G270" i="2"/>
  <c r="H270" i="2"/>
  <c r="C271" i="2"/>
  <c r="D271" i="2"/>
  <c r="E271" i="2"/>
  <c r="G271" i="2"/>
  <c r="H271" i="2"/>
  <c r="C272" i="2"/>
  <c r="D272" i="2"/>
  <c r="E272" i="2"/>
  <c r="G272" i="2"/>
  <c r="H272" i="2"/>
  <c r="C273" i="2"/>
  <c r="E273" i="2"/>
  <c r="D273" i="2"/>
  <c r="G273" i="2"/>
  <c r="H273" i="2"/>
  <c r="C274" i="2"/>
  <c r="E274" i="2"/>
  <c r="D274" i="2"/>
  <c r="G274" i="2"/>
  <c r="H274" i="2"/>
  <c r="C275" i="2"/>
  <c r="D275" i="2"/>
  <c r="E275" i="2"/>
  <c r="G275" i="2"/>
  <c r="H275" i="2"/>
  <c r="C276" i="2"/>
  <c r="D276" i="2"/>
  <c r="E276" i="2"/>
  <c r="G276" i="2"/>
  <c r="H276" i="2"/>
  <c r="C277" i="2"/>
  <c r="E277" i="2"/>
  <c r="D277" i="2"/>
  <c r="G277" i="2"/>
  <c r="H277" i="2"/>
  <c r="C278" i="2"/>
  <c r="E278" i="2"/>
  <c r="D278" i="2"/>
  <c r="G278" i="2"/>
  <c r="H278" i="2"/>
  <c r="C279" i="2"/>
  <c r="D279" i="2"/>
  <c r="E279" i="2"/>
  <c r="G279" i="2"/>
  <c r="H279" i="2"/>
  <c r="C280" i="2"/>
  <c r="D280" i="2"/>
  <c r="E280" i="2"/>
  <c r="G280" i="2"/>
  <c r="H280" i="2"/>
  <c r="C281" i="2"/>
  <c r="E281" i="2"/>
  <c r="D281" i="2"/>
  <c r="G281" i="2"/>
  <c r="H281" i="2"/>
  <c r="C282" i="2"/>
  <c r="E282" i="2"/>
  <c r="D282" i="2"/>
  <c r="G282" i="2"/>
  <c r="H282" i="2"/>
  <c r="C283" i="2"/>
  <c r="D283" i="2"/>
  <c r="E283" i="2"/>
  <c r="G283" i="2"/>
  <c r="H283" i="2"/>
  <c r="C284" i="2"/>
  <c r="D284" i="2"/>
  <c r="E284" i="2"/>
  <c r="G284" i="2"/>
  <c r="H284" i="2"/>
  <c r="C285" i="2"/>
  <c r="E285" i="2"/>
  <c r="D285" i="2"/>
  <c r="G285" i="2"/>
  <c r="H285" i="2"/>
  <c r="C286" i="2"/>
  <c r="E286" i="2"/>
  <c r="D286" i="2"/>
  <c r="G286" i="2"/>
  <c r="H286" i="2"/>
  <c r="C287" i="2"/>
  <c r="E287" i="2"/>
  <c r="D287" i="2"/>
  <c r="G287" i="2"/>
  <c r="H287" i="2"/>
  <c r="C288" i="2"/>
  <c r="D288" i="2"/>
  <c r="E288" i="2"/>
  <c r="G288" i="2"/>
  <c r="H288" i="2"/>
  <c r="C289" i="2"/>
  <c r="D289" i="2"/>
  <c r="E289" i="2"/>
  <c r="G289" i="2"/>
  <c r="H289" i="2"/>
  <c r="C290" i="2"/>
  <c r="E290" i="2"/>
  <c r="D290" i="2"/>
  <c r="G290" i="2"/>
  <c r="H290" i="2"/>
  <c r="C291" i="2"/>
  <c r="E291" i="2"/>
  <c r="D291" i="2"/>
  <c r="G291" i="2"/>
  <c r="H291" i="2"/>
  <c r="C292" i="2"/>
  <c r="D292" i="2"/>
  <c r="E292" i="2"/>
  <c r="G292" i="2"/>
  <c r="H292" i="2"/>
  <c r="C293" i="2"/>
  <c r="E293" i="2"/>
  <c r="D293" i="2"/>
  <c r="G293" i="2"/>
  <c r="H293" i="2"/>
  <c r="C294" i="2"/>
  <c r="E294" i="2"/>
  <c r="D294" i="2"/>
  <c r="G294" i="2"/>
  <c r="H294" i="2"/>
  <c r="C295" i="2"/>
  <c r="D295" i="2"/>
  <c r="E295" i="2"/>
  <c r="G295" i="2"/>
  <c r="H295" i="2"/>
  <c r="C296" i="2"/>
  <c r="D296" i="2"/>
  <c r="E296" i="2"/>
  <c r="G296" i="2"/>
  <c r="H296" i="2"/>
  <c r="C297" i="2"/>
  <c r="E297" i="2"/>
  <c r="D297" i="2"/>
  <c r="G297" i="2"/>
  <c r="H297" i="2"/>
  <c r="C298" i="2"/>
  <c r="D298" i="2"/>
  <c r="E298" i="2"/>
  <c r="G298" i="2"/>
  <c r="H298" i="2"/>
  <c r="C299" i="2"/>
  <c r="E299" i="2"/>
  <c r="D299" i="2"/>
  <c r="G299" i="2"/>
  <c r="H299" i="2"/>
  <c r="C300" i="2"/>
  <c r="E300" i="2"/>
  <c r="D300" i="2"/>
  <c r="G300" i="2"/>
  <c r="H300" i="2"/>
  <c r="C301" i="2"/>
  <c r="E301" i="2"/>
  <c r="D301" i="2"/>
  <c r="G301" i="2"/>
  <c r="H301" i="2"/>
  <c r="C302" i="2"/>
  <c r="D302" i="2"/>
  <c r="E302" i="2"/>
  <c r="G302" i="2"/>
  <c r="H302" i="2"/>
  <c r="C303" i="2"/>
  <c r="E303" i="2"/>
  <c r="D303" i="2"/>
  <c r="G303" i="2"/>
  <c r="H303" i="2"/>
  <c r="C304" i="2"/>
  <c r="E304" i="2"/>
  <c r="D304" i="2"/>
  <c r="G304" i="2"/>
  <c r="H304" i="2"/>
  <c r="C305" i="2"/>
  <c r="E305" i="2"/>
  <c r="D305" i="2"/>
  <c r="G305" i="2"/>
  <c r="H305" i="2"/>
  <c r="C306" i="2"/>
  <c r="E306" i="2"/>
  <c r="D306" i="2"/>
  <c r="G306" i="2"/>
  <c r="H306" i="2"/>
  <c r="C307" i="2"/>
  <c r="D307" i="2"/>
  <c r="E307" i="2"/>
  <c r="G307" i="2"/>
  <c r="H307" i="2"/>
  <c r="C308" i="2"/>
  <c r="E308" i="2"/>
  <c r="D308" i="2"/>
  <c r="G308" i="2"/>
  <c r="H308" i="2"/>
  <c r="C309" i="2"/>
  <c r="E309" i="2"/>
  <c r="D309" i="2"/>
  <c r="G309" i="2"/>
  <c r="H309" i="2"/>
  <c r="C310" i="2"/>
  <c r="D310" i="2"/>
  <c r="E310" i="2"/>
  <c r="G310" i="2"/>
  <c r="H310" i="2"/>
  <c r="C311" i="2"/>
  <c r="D311" i="2"/>
  <c r="E311" i="2"/>
  <c r="G311" i="2"/>
  <c r="H311" i="2"/>
  <c r="C312" i="2"/>
  <c r="E312" i="2"/>
  <c r="D312" i="2"/>
  <c r="G312" i="2"/>
  <c r="H312" i="2"/>
  <c r="C313" i="2"/>
  <c r="D313" i="2"/>
  <c r="E313" i="2"/>
  <c r="G313" i="2"/>
  <c r="H313" i="2"/>
  <c r="C314" i="2"/>
  <c r="D314" i="2"/>
  <c r="E314" i="2"/>
  <c r="G314" i="2"/>
  <c r="H314" i="2"/>
  <c r="C315" i="2"/>
  <c r="D315" i="2"/>
  <c r="E315" i="2"/>
  <c r="G315" i="2"/>
  <c r="H315" i="2"/>
  <c r="C316" i="2"/>
  <c r="E316" i="2"/>
  <c r="D316" i="2"/>
  <c r="G316" i="2"/>
  <c r="H316" i="2"/>
  <c r="C317" i="2"/>
  <c r="E317" i="2"/>
  <c r="D317" i="2"/>
  <c r="G317" i="2"/>
  <c r="H317" i="2"/>
  <c r="C318" i="2"/>
  <c r="E318" i="2"/>
  <c r="D318" i="2"/>
  <c r="G318" i="2"/>
  <c r="H318" i="2"/>
  <c r="C319" i="2"/>
  <c r="E319" i="2"/>
  <c r="D319" i="2"/>
  <c r="G319" i="2"/>
  <c r="H319" i="2"/>
  <c r="C320" i="2"/>
  <c r="D320" i="2"/>
  <c r="E320" i="2"/>
  <c r="G320" i="2"/>
  <c r="H320" i="2"/>
  <c r="C321" i="2"/>
  <c r="E321" i="2"/>
  <c r="D321" i="2"/>
  <c r="G321" i="2"/>
  <c r="H321" i="2"/>
  <c r="C322" i="2"/>
  <c r="D322" i="2"/>
  <c r="E322" i="2"/>
  <c r="G322" i="2"/>
  <c r="H322" i="2"/>
  <c r="C323" i="2"/>
  <c r="D323" i="2"/>
  <c r="E323" i="2"/>
  <c r="G323" i="2"/>
  <c r="H323" i="2"/>
  <c r="C324" i="2"/>
  <c r="D324" i="2"/>
  <c r="E324" i="2"/>
  <c r="G324" i="2"/>
  <c r="H324" i="2"/>
  <c r="C325" i="2"/>
  <c r="D325" i="2"/>
  <c r="E325" i="2"/>
  <c r="G325" i="2"/>
  <c r="H325" i="2"/>
  <c r="C326" i="2"/>
  <c r="D326" i="2"/>
  <c r="E326" i="2"/>
  <c r="G326" i="2"/>
  <c r="H326" i="2"/>
  <c r="C327" i="2"/>
  <c r="D327" i="2"/>
  <c r="E327" i="2"/>
  <c r="G327" i="2"/>
  <c r="H327" i="2"/>
  <c r="C328" i="2"/>
  <c r="E328" i="2"/>
  <c r="D328" i="2"/>
  <c r="G328" i="2"/>
  <c r="H328" i="2"/>
  <c r="C329" i="2"/>
  <c r="D329" i="2"/>
  <c r="E329" i="2"/>
  <c r="G329" i="2"/>
  <c r="H329" i="2"/>
  <c r="C330" i="2"/>
  <c r="E330" i="2"/>
  <c r="D330" i="2"/>
  <c r="G330" i="2"/>
  <c r="H330" i="2"/>
  <c r="C331" i="2"/>
  <c r="D331" i="2"/>
  <c r="E331" i="2"/>
  <c r="G331" i="2"/>
  <c r="H331" i="2"/>
  <c r="C332" i="2"/>
  <c r="E332" i="2"/>
  <c r="D332" i="2"/>
  <c r="G332" i="2"/>
  <c r="H332" i="2"/>
  <c r="C333" i="2"/>
  <c r="E333" i="2"/>
  <c r="D333" i="2"/>
  <c r="G333" i="2"/>
  <c r="H333" i="2"/>
  <c r="C334" i="2"/>
  <c r="D334" i="2"/>
  <c r="E334" i="2"/>
  <c r="G334" i="2"/>
  <c r="H334" i="2"/>
  <c r="C335" i="2"/>
  <c r="D335" i="2"/>
  <c r="E335" i="2"/>
  <c r="G335" i="2"/>
  <c r="H335" i="2"/>
  <c r="C336" i="2"/>
  <c r="D336" i="2"/>
  <c r="E336" i="2"/>
  <c r="G336" i="2"/>
  <c r="H336" i="2"/>
  <c r="C337" i="2"/>
  <c r="E337" i="2"/>
  <c r="D337" i="2"/>
  <c r="G337" i="2"/>
  <c r="H337" i="2"/>
  <c r="C338" i="2"/>
  <c r="E338" i="2"/>
  <c r="D338" i="2"/>
  <c r="G338" i="2"/>
  <c r="H338" i="2"/>
  <c r="C339" i="2"/>
  <c r="D339" i="2"/>
  <c r="E339" i="2"/>
  <c r="G339" i="2"/>
  <c r="H339" i="2"/>
  <c r="C340" i="2"/>
  <c r="E340" i="2"/>
  <c r="D340" i="2"/>
  <c r="G340" i="2"/>
  <c r="H340" i="2"/>
  <c r="C341" i="2"/>
  <c r="E341" i="2"/>
  <c r="D341" i="2"/>
  <c r="G341" i="2"/>
  <c r="H341" i="2"/>
  <c r="C342" i="2"/>
  <c r="E342" i="2"/>
  <c r="D342" i="2"/>
  <c r="G342" i="2"/>
  <c r="H342" i="2"/>
  <c r="C343" i="2"/>
  <c r="D343" i="2"/>
  <c r="E343" i="2"/>
  <c r="G343" i="2"/>
  <c r="H343" i="2"/>
  <c r="C344" i="2"/>
  <c r="D344" i="2"/>
  <c r="E344" i="2"/>
  <c r="G344" i="2"/>
  <c r="H344" i="2"/>
  <c r="C345" i="2"/>
  <c r="E345" i="2"/>
  <c r="D345" i="2"/>
  <c r="G345" i="2"/>
  <c r="H345" i="2"/>
  <c r="C346" i="2"/>
  <c r="E346" i="2"/>
  <c r="D346" i="2"/>
  <c r="G346" i="2"/>
  <c r="H346" i="2"/>
  <c r="C347" i="2"/>
  <c r="D347" i="2"/>
  <c r="E347" i="2"/>
  <c r="G347" i="2"/>
  <c r="H347" i="2"/>
  <c r="C348" i="2"/>
  <c r="E348" i="2"/>
  <c r="D348" i="2"/>
  <c r="G348" i="2"/>
  <c r="H348" i="2"/>
  <c r="C349" i="2"/>
  <c r="E349" i="2"/>
  <c r="D349" i="2"/>
  <c r="G349" i="2"/>
  <c r="H349" i="2"/>
  <c r="C350" i="2"/>
  <c r="E350" i="2"/>
  <c r="D350" i="2"/>
  <c r="G350" i="2"/>
  <c r="H350" i="2"/>
  <c r="C351" i="2"/>
  <c r="D351" i="2"/>
  <c r="E351" i="2"/>
  <c r="G351" i="2"/>
  <c r="H351" i="2"/>
  <c r="C352" i="2"/>
  <c r="E352" i="2"/>
  <c r="D352" i="2"/>
  <c r="G352" i="2"/>
  <c r="H352" i="2"/>
  <c r="C353" i="2"/>
  <c r="E353" i="2"/>
  <c r="D353" i="2"/>
  <c r="G353" i="2"/>
  <c r="H353" i="2"/>
  <c r="C354" i="2"/>
  <c r="D354" i="2"/>
  <c r="E354" i="2"/>
  <c r="G354" i="2"/>
  <c r="H354" i="2"/>
  <c r="C355" i="2"/>
  <c r="D355" i="2"/>
  <c r="E355" i="2"/>
  <c r="G355" i="2"/>
  <c r="H355" i="2"/>
  <c r="C356" i="2"/>
  <c r="E356" i="2"/>
  <c r="D356" i="2"/>
  <c r="G356" i="2"/>
  <c r="H356" i="2"/>
  <c r="C357" i="2"/>
  <c r="D357" i="2"/>
  <c r="E357" i="2"/>
  <c r="G357" i="2"/>
  <c r="H357" i="2"/>
  <c r="C358" i="2"/>
  <c r="D358" i="2"/>
  <c r="E358" i="2"/>
  <c r="G358" i="2"/>
  <c r="H358" i="2"/>
  <c r="C359" i="2"/>
  <c r="D359" i="2"/>
  <c r="E359" i="2"/>
  <c r="G359" i="2"/>
  <c r="H359" i="2"/>
  <c r="C360" i="2"/>
  <c r="E360" i="2"/>
  <c r="D360" i="2"/>
  <c r="G360" i="2"/>
  <c r="H360" i="2"/>
  <c r="C361" i="2"/>
  <c r="D361" i="2"/>
  <c r="E361" i="2"/>
  <c r="G361" i="2"/>
  <c r="H361" i="2"/>
  <c r="C362" i="2"/>
  <c r="D362" i="2"/>
  <c r="E362" i="2"/>
  <c r="G362" i="2"/>
  <c r="H362" i="2"/>
  <c r="C363" i="2"/>
  <c r="D363" i="2"/>
  <c r="E363" i="2"/>
  <c r="G363" i="2"/>
  <c r="H363" i="2"/>
  <c r="C364" i="2"/>
  <c r="E364" i="2"/>
  <c r="D364" i="2"/>
  <c r="G364" i="2"/>
  <c r="H364" i="2"/>
  <c r="C365" i="2"/>
  <c r="D365" i="2"/>
  <c r="E365" i="2"/>
  <c r="G365" i="2"/>
  <c r="H365" i="2"/>
  <c r="C366" i="2"/>
  <c r="D366" i="2"/>
  <c r="E366" i="2"/>
  <c r="G366" i="2"/>
  <c r="H366" i="2"/>
  <c r="C367" i="2"/>
  <c r="E367" i="2"/>
  <c r="D367" i="2"/>
  <c r="G367" i="2"/>
  <c r="H367" i="2"/>
  <c r="C368" i="2"/>
  <c r="E368" i="2"/>
  <c r="D368" i="2"/>
  <c r="G368" i="2"/>
  <c r="H368" i="2"/>
  <c r="C369" i="2"/>
  <c r="E369" i="2"/>
  <c r="D369" i="2"/>
  <c r="G369" i="2"/>
  <c r="H369" i="2"/>
  <c r="C370" i="2"/>
  <c r="D370" i="2"/>
  <c r="E370" i="2"/>
  <c r="G370" i="2"/>
  <c r="H370" i="2"/>
  <c r="C371" i="2"/>
  <c r="D371" i="2"/>
  <c r="E371" i="2"/>
  <c r="G371" i="2"/>
  <c r="H371" i="2"/>
  <c r="C372" i="2"/>
  <c r="E372" i="2"/>
  <c r="D372" i="2"/>
  <c r="G372" i="2"/>
  <c r="H372" i="2"/>
  <c r="C373" i="2"/>
  <c r="D373" i="2"/>
  <c r="E373" i="2"/>
  <c r="G373" i="2"/>
  <c r="H373" i="2"/>
  <c r="C374" i="2"/>
  <c r="D374" i="2"/>
  <c r="E374" i="2"/>
  <c r="G374" i="2"/>
  <c r="H374" i="2"/>
  <c r="C375" i="2"/>
  <c r="E375" i="2"/>
  <c r="D375" i="2"/>
  <c r="G375" i="2"/>
  <c r="H375" i="2"/>
  <c r="C376" i="2"/>
  <c r="E376" i="2"/>
  <c r="D376" i="2"/>
  <c r="G376" i="2"/>
  <c r="H376" i="2"/>
  <c r="C377" i="2"/>
  <c r="E377" i="2"/>
  <c r="D377" i="2"/>
  <c r="G377" i="2"/>
  <c r="H377" i="2"/>
  <c r="C378" i="2"/>
  <c r="D378" i="2"/>
  <c r="E378" i="2"/>
  <c r="G378" i="2"/>
  <c r="H378" i="2"/>
  <c r="C379" i="2"/>
  <c r="D379" i="2"/>
  <c r="E379" i="2"/>
  <c r="G379" i="2"/>
  <c r="H379" i="2"/>
  <c r="C380" i="2"/>
  <c r="E380" i="2"/>
  <c r="D380" i="2"/>
  <c r="G380" i="2"/>
  <c r="H380" i="2"/>
  <c r="C381" i="2"/>
  <c r="D381" i="2"/>
  <c r="E381" i="2"/>
  <c r="G381" i="2"/>
  <c r="H381" i="2"/>
  <c r="C382" i="2"/>
  <c r="D382" i="2"/>
  <c r="E382" i="2"/>
  <c r="G382" i="2"/>
  <c r="H382" i="2"/>
  <c r="C383" i="2"/>
  <c r="E383" i="2"/>
  <c r="D383" i="2"/>
  <c r="G383" i="2"/>
  <c r="H383" i="2"/>
  <c r="C384" i="2"/>
  <c r="E384" i="2"/>
  <c r="D384" i="2"/>
  <c r="G384" i="2"/>
  <c r="H384" i="2"/>
  <c r="C385" i="2"/>
  <c r="D385" i="2"/>
  <c r="E385" i="2"/>
  <c r="G385" i="2"/>
  <c r="H385" i="2"/>
  <c r="C386" i="2"/>
  <c r="D386" i="2"/>
  <c r="E386" i="2"/>
  <c r="G386" i="2"/>
  <c r="H386" i="2"/>
  <c r="C387" i="2"/>
  <c r="E387" i="2"/>
  <c r="D387" i="2"/>
  <c r="G387" i="2"/>
  <c r="H387" i="2"/>
  <c r="C388" i="2"/>
  <c r="E388" i="2"/>
  <c r="D388" i="2"/>
  <c r="G388" i="2"/>
  <c r="H388" i="2"/>
  <c r="C389" i="2"/>
  <c r="D389" i="2"/>
  <c r="E389" i="2"/>
  <c r="G389" i="2"/>
  <c r="H389" i="2"/>
  <c r="C390" i="2"/>
  <c r="D390" i="2"/>
  <c r="E390" i="2"/>
  <c r="G390" i="2"/>
  <c r="H390" i="2"/>
  <c r="C391" i="2"/>
  <c r="E391" i="2"/>
  <c r="D391" i="2"/>
  <c r="G391" i="2"/>
  <c r="H391" i="2"/>
  <c r="C392" i="2"/>
  <c r="E392" i="2"/>
  <c r="D392" i="2"/>
  <c r="G392" i="2"/>
  <c r="H392" i="2"/>
  <c r="C393" i="2"/>
  <c r="E393" i="2"/>
  <c r="D393" i="2"/>
  <c r="G393" i="2"/>
  <c r="H393" i="2"/>
  <c r="C394" i="2"/>
  <c r="D394" i="2"/>
  <c r="E394" i="2"/>
  <c r="G394" i="2"/>
  <c r="H394" i="2"/>
  <c r="C395" i="2"/>
  <c r="E395" i="2"/>
  <c r="D395" i="2"/>
  <c r="G395" i="2"/>
  <c r="H395" i="2"/>
  <c r="C396" i="2"/>
  <c r="E396" i="2"/>
  <c r="D396" i="2"/>
  <c r="G396" i="2"/>
  <c r="H396" i="2"/>
  <c r="C397" i="2"/>
  <c r="E397" i="2"/>
  <c r="D397" i="2"/>
  <c r="G397" i="2"/>
  <c r="H397" i="2"/>
  <c r="C398" i="2"/>
  <c r="D398" i="2"/>
  <c r="E398" i="2"/>
  <c r="G398" i="2"/>
  <c r="H398" i="2"/>
  <c r="C399" i="2"/>
  <c r="D399" i="2"/>
  <c r="E399" i="2"/>
  <c r="G399" i="2"/>
  <c r="H399" i="2"/>
  <c r="C400" i="2"/>
  <c r="E400" i="2"/>
  <c r="D400" i="2"/>
  <c r="G400" i="2"/>
  <c r="H400" i="2"/>
  <c r="C401" i="2"/>
  <c r="E401" i="2"/>
  <c r="D401" i="2"/>
  <c r="G401" i="2"/>
  <c r="H401" i="2"/>
  <c r="C402" i="2"/>
  <c r="D402" i="2"/>
  <c r="E402" i="2"/>
  <c r="G402" i="2"/>
  <c r="H402" i="2"/>
  <c r="C403" i="2"/>
  <c r="D403" i="2"/>
  <c r="E403" i="2"/>
  <c r="G403" i="2"/>
  <c r="H403" i="2"/>
  <c r="C404" i="2"/>
  <c r="E404" i="2"/>
  <c r="D404" i="2"/>
  <c r="G404" i="2"/>
  <c r="H404" i="2"/>
  <c r="C405" i="2"/>
  <c r="D405" i="2"/>
  <c r="E405" i="2"/>
  <c r="G405" i="2"/>
  <c r="H405" i="2"/>
  <c r="C406" i="2"/>
  <c r="D406" i="2"/>
  <c r="E406" i="2"/>
  <c r="G406" i="2"/>
  <c r="H406" i="2"/>
  <c r="C407" i="2"/>
  <c r="E407" i="2"/>
  <c r="D407" i="2"/>
  <c r="G407" i="2"/>
  <c r="H407" i="2"/>
  <c r="C408" i="2"/>
  <c r="D408" i="2"/>
  <c r="E408" i="2"/>
  <c r="G408" i="2"/>
  <c r="H408" i="2"/>
  <c r="C409" i="2"/>
  <c r="D409" i="2"/>
  <c r="E409" i="2"/>
  <c r="G409" i="2"/>
  <c r="H409" i="2"/>
  <c r="C410" i="2"/>
  <c r="D410" i="2"/>
  <c r="E410" i="2"/>
  <c r="G410" i="2"/>
  <c r="H410" i="2"/>
  <c r="C411" i="2"/>
  <c r="D411" i="2"/>
  <c r="E411" i="2"/>
  <c r="G411" i="2"/>
  <c r="H411" i="2"/>
  <c r="C412" i="2"/>
  <c r="E412" i="2"/>
  <c r="D412" i="2"/>
  <c r="G412" i="2"/>
  <c r="H412" i="2"/>
  <c r="C413" i="2"/>
  <c r="E413" i="2"/>
  <c r="D413" i="2"/>
  <c r="G413" i="2"/>
  <c r="H413" i="2"/>
  <c r="C414" i="2"/>
  <c r="D414" i="2"/>
  <c r="E414" i="2"/>
  <c r="G414" i="2"/>
  <c r="H414" i="2"/>
  <c r="C415" i="2"/>
  <c r="E415" i="2"/>
  <c r="D415" i="2"/>
  <c r="G415" i="2"/>
  <c r="H415" i="2"/>
  <c r="C416" i="2"/>
  <c r="D416" i="2"/>
  <c r="E416" i="2"/>
  <c r="G416" i="2"/>
  <c r="H416" i="2"/>
  <c r="C417" i="2"/>
  <c r="D417" i="2"/>
  <c r="E417" i="2"/>
  <c r="G417" i="2"/>
  <c r="H417" i="2"/>
  <c r="C418" i="2"/>
  <c r="D418" i="2"/>
  <c r="E418" i="2"/>
  <c r="G418" i="2"/>
  <c r="H418" i="2"/>
  <c r="C419" i="2"/>
  <c r="D419" i="2"/>
  <c r="E419" i="2"/>
  <c r="G419" i="2"/>
  <c r="H419" i="2"/>
  <c r="C420" i="2"/>
  <c r="E420" i="2"/>
  <c r="D420" i="2"/>
  <c r="G420" i="2"/>
  <c r="H420" i="2"/>
  <c r="C421" i="2"/>
  <c r="E421" i="2"/>
  <c r="D421" i="2"/>
  <c r="G421" i="2"/>
  <c r="H421" i="2"/>
  <c r="C422" i="2"/>
  <c r="D422" i="2"/>
  <c r="E422" i="2"/>
  <c r="G422" i="2"/>
  <c r="H422" i="2"/>
  <c r="C423" i="2"/>
  <c r="E423" i="2"/>
  <c r="D423" i="2"/>
  <c r="G423" i="2"/>
  <c r="H423" i="2"/>
  <c r="C424" i="2"/>
  <c r="D424" i="2"/>
  <c r="E424" i="2"/>
  <c r="G424" i="2"/>
  <c r="H424" i="2"/>
  <c r="C425" i="2"/>
  <c r="E425" i="2"/>
  <c r="D425" i="2"/>
  <c r="G425" i="2"/>
  <c r="H425" i="2"/>
  <c r="C426" i="2"/>
  <c r="E426" i="2"/>
  <c r="D426" i="2"/>
  <c r="G426" i="2"/>
  <c r="H426" i="2"/>
  <c r="C427" i="2"/>
  <c r="D427" i="2"/>
  <c r="E427" i="2"/>
  <c r="G427" i="2"/>
  <c r="H427" i="2"/>
  <c r="C428" i="2"/>
  <c r="D428" i="2"/>
  <c r="E428" i="2"/>
  <c r="G428" i="2"/>
  <c r="H428" i="2"/>
  <c r="C429" i="2"/>
  <c r="E429" i="2"/>
  <c r="D429" i="2"/>
  <c r="G429" i="2"/>
  <c r="H429" i="2"/>
  <c r="C430" i="2"/>
  <c r="D430" i="2"/>
  <c r="E430" i="2"/>
  <c r="G430" i="2"/>
  <c r="H430" i="2"/>
  <c r="C431" i="2"/>
  <c r="E431" i="2"/>
  <c r="D431" i="2"/>
  <c r="G431" i="2"/>
  <c r="H431" i="2"/>
  <c r="C432" i="2"/>
  <c r="D432" i="2"/>
  <c r="E432" i="2"/>
  <c r="G432" i="2"/>
  <c r="H432" i="2"/>
  <c r="C433" i="2"/>
  <c r="E433" i="2"/>
  <c r="D433" i="2"/>
  <c r="G433" i="2"/>
  <c r="H433" i="2"/>
  <c r="C434" i="2"/>
  <c r="E434" i="2"/>
  <c r="D434" i="2"/>
  <c r="G434" i="2"/>
  <c r="H434" i="2"/>
  <c r="C435" i="2"/>
  <c r="D435" i="2"/>
  <c r="E435" i="2"/>
  <c r="G435" i="2"/>
  <c r="H435" i="2"/>
  <c r="C436" i="2"/>
  <c r="E436" i="2"/>
  <c r="D436" i="2"/>
  <c r="G436" i="2"/>
  <c r="H436" i="2"/>
  <c r="C437" i="2"/>
  <c r="E437" i="2"/>
  <c r="D437" i="2"/>
  <c r="G437" i="2"/>
  <c r="H437" i="2"/>
  <c r="C438" i="2"/>
  <c r="D438" i="2"/>
  <c r="E438" i="2"/>
  <c r="G438" i="2"/>
  <c r="H438" i="2"/>
  <c r="C439" i="2"/>
  <c r="E439" i="2"/>
  <c r="D439" i="2"/>
  <c r="G439" i="2"/>
  <c r="H439" i="2"/>
  <c r="C440" i="2"/>
  <c r="D440" i="2"/>
  <c r="E440" i="2"/>
  <c r="G440" i="2"/>
  <c r="H440" i="2"/>
  <c r="C441" i="2"/>
  <c r="E441" i="2"/>
  <c r="D441" i="2"/>
  <c r="G441" i="2"/>
  <c r="H441" i="2"/>
  <c r="C442" i="2"/>
  <c r="E442" i="2"/>
  <c r="D442" i="2"/>
  <c r="G442" i="2"/>
  <c r="H442" i="2"/>
  <c r="C443" i="2"/>
  <c r="D443" i="2"/>
  <c r="E443" i="2"/>
  <c r="G443" i="2"/>
  <c r="H443" i="2"/>
  <c r="C444" i="2"/>
  <c r="E444" i="2"/>
  <c r="D444" i="2"/>
  <c r="G444" i="2"/>
  <c r="H444" i="2"/>
  <c r="C445" i="2"/>
  <c r="E445" i="2"/>
  <c r="D445" i="2"/>
  <c r="G445" i="2"/>
  <c r="H445" i="2"/>
  <c r="C446" i="2"/>
  <c r="D446" i="2"/>
  <c r="E446" i="2"/>
  <c r="G446" i="2"/>
  <c r="H446" i="2"/>
  <c r="C447" i="2"/>
  <c r="E447" i="2"/>
  <c r="D447" i="2"/>
  <c r="G447" i="2"/>
  <c r="H447" i="2"/>
  <c r="C448" i="2"/>
  <c r="D448" i="2"/>
  <c r="E448" i="2"/>
  <c r="G448" i="2"/>
  <c r="H448" i="2"/>
  <c r="C449" i="2"/>
  <c r="E449" i="2"/>
  <c r="D449" i="2"/>
  <c r="G449" i="2"/>
  <c r="H449" i="2"/>
  <c r="C450" i="2"/>
  <c r="E450" i="2"/>
  <c r="D450" i="2"/>
  <c r="G450" i="2"/>
  <c r="H450" i="2"/>
  <c r="C451" i="2"/>
  <c r="D451" i="2"/>
  <c r="E451" i="2"/>
  <c r="G451" i="2"/>
  <c r="H451" i="2"/>
  <c r="C452" i="2"/>
  <c r="E452" i="2"/>
  <c r="D452" i="2"/>
  <c r="G452" i="2"/>
  <c r="H452" i="2"/>
  <c r="C453" i="2"/>
  <c r="E453" i="2"/>
  <c r="D453" i="2"/>
  <c r="G453" i="2"/>
  <c r="H453" i="2"/>
  <c r="C454" i="2"/>
  <c r="E454" i="2"/>
  <c r="D454" i="2"/>
  <c r="G454" i="2"/>
  <c r="H454" i="2"/>
  <c r="C455" i="2"/>
  <c r="E455" i="2"/>
  <c r="D455" i="2"/>
  <c r="G455" i="2"/>
  <c r="H455" i="2"/>
  <c r="C456" i="2"/>
  <c r="E456" i="2"/>
  <c r="D456" i="2"/>
  <c r="G456" i="2"/>
  <c r="H456" i="2"/>
  <c r="C457" i="2"/>
  <c r="D457" i="2"/>
  <c r="E457" i="2"/>
  <c r="G457" i="2"/>
  <c r="H457" i="2"/>
  <c r="C458" i="2"/>
  <c r="E458" i="2"/>
  <c r="D458" i="2"/>
  <c r="G458" i="2"/>
  <c r="H458" i="2"/>
  <c r="C459" i="2"/>
  <c r="D459" i="2"/>
  <c r="E459" i="2"/>
  <c r="G459" i="2"/>
  <c r="H459" i="2"/>
  <c r="C460" i="2"/>
  <c r="E460" i="2"/>
  <c r="D460" i="2"/>
  <c r="G460" i="2"/>
  <c r="H460" i="2"/>
  <c r="C461" i="2"/>
  <c r="D461" i="2"/>
  <c r="E461" i="2"/>
  <c r="G461" i="2"/>
  <c r="H461" i="2"/>
  <c r="C462" i="2"/>
  <c r="D462" i="2"/>
  <c r="E462" i="2"/>
  <c r="G462" i="2"/>
  <c r="H462" i="2"/>
  <c r="C463" i="2"/>
  <c r="E463" i="2"/>
  <c r="D463" i="2"/>
  <c r="G463" i="2"/>
  <c r="H463" i="2"/>
  <c r="C464" i="2"/>
  <c r="D464" i="2"/>
  <c r="E464" i="2"/>
  <c r="G464" i="2"/>
  <c r="H464" i="2"/>
  <c r="C465" i="2"/>
  <c r="E465" i="2"/>
  <c r="D465" i="2"/>
  <c r="G465" i="2"/>
  <c r="H465" i="2"/>
  <c r="C466" i="2"/>
  <c r="D466" i="2"/>
  <c r="E466" i="2"/>
  <c r="G466" i="2"/>
  <c r="H466" i="2"/>
  <c r="C467" i="2"/>
  <c r="E467" i="2"/>
  <c r="D467" i="2"/>
  <c r="G467" i="2"/>
  <c r="H467" i="2"/>
  <c r="C468" i="2"/>
  <c r="D468" i="2"/>
  <c r="E468" i="2"/>
  <c r="G468" i="2"/>
  <c r="H468" i="2"/>
  <c r="C469" i="2"/>
  <c r="E469" i="2"/>
  <c r="D469" i="2"/>
  <c r="G469" i="2"/>
  <c r="H469" i="2"/>
  <c r="C470" i="2"/>
  <c r="D470" i="2"/>
  <c r="E470" i="2"/>
  <c r="G470" i="2"/>
  <c r="H470" i="2"/>
  <c r="C471" i="2"/>
  <c r="E471" i="2"/>
  <c r="D471" i="2"/>
  <c r="G471" i="2"/>
  <c r="H471" i="2"/>
  <c r="C472" i="2"/>
  <c r="E472" i="2"/>
  <c r="D472" i="2"/>
  <c r="G472" i="2"/>
  <c r="H472" i="2"/>
  <c r="C473" i="2"/>
  <c r="E473" i="2"/>
  <c r="D473" i="2"/>
  <c r="G473" i="2"/>
  <c r="H473" i="2"/>
  <c r="C474" i="2"/>
  <c r="D474" i="2"/>
  <c r="E474" i="2"/>
  <c r="G474" i="2"/>
  <c r="H474" i="2"/>
  <c r="C475" i="2"/>
  <c r="E475" i="2"/>
  <c r="D475" i="2"/>
  <c r="G475" i="2"/>
  <c r="H475" i="2"/>
  <c r="C476" i="2"/>
  <c r="E476" i="2"/>
  <c r="D476" i="2"/>
  <c r="G476" i="2"/>
  <c r="H476" i="2"/>
  <c r="C477" i="2"/>
  <c r="E477" i="2"/>
  <c r="D477" i="2"/>
  <c r="G477" i="2"/>
  <c r="H477" i="2"/>
  <c r="C478" i="2"/>
  <c r="E478" i="2"/>
  <c r="D478" i="2"/>
  <c r="G478" i="2"/>
  <c r="H478" i="2"/>
  <c r="C479" i="2"/>
  <c r="D479" i="2"/>
  <c r="E479" i="2"/>
  <c r="G479" i="2"/>
  <c r="H479" i="2"/>
  <c r="C480" i="2"/>
  <c r="E480" i="2"/>
  <c r="D480" i="2"/>
  <c r="G480" i="2"/>
  <c r="H480" i="2"/>
  <c r="C481" i="2"/>
  <c r="E481" i="2"/>
  <c r="D481" i="2"/>
  <c r="G481" i="2"/>
  <c r="H481" i="2"/>
  <c r="C482" i="2"/>
  <c r="E482" i="2"/>
  <c r="D482" i="2"/>
  <c r="G482" i="2"/>
  <c r="H482" i="2"/>
  <c r="C483" i="2"/>
  <c r="D483" i="2"/>
  <c r="E483" i="2"/>
  <c r="G483" i="2"/>
  <c r="H483" i="2"/>
  <c r="C484" i="2"/>
  <c r="E484" i="2"/>
  <c r="D484" i="2"/>
  <c r="G484" i="2"/>
  <c r="H484" i="2"/>
  <c r="C485" i="2"/>
  <c r="E485" i="2"/>
  <c r="D485" i="2"/>
  <c r="G485" i="2"/>
  <c r="H485" i="2"/>
  <c r="C486" i="2"/>
  <c r="E486" i="2"/>
  <c r="D486" i="2"/>
  <c r="G486" i="2"/>
  <c r="H486" i="2"/>
  <c r="C487" i="2"/>
  <c r="E487" i="2"/>
  <c r="D487" i="2"/>
  <c r="G487" i="2"/>
  <c r="H487" i="2"/>
  <c r="C488" i="2"/>
  <c r="E488" i="2"/>
  <c r="D488" i="2"/>
  <c r="G488" i="2"/>
  <c r="H488" i="2"/>
  <c r="C489" i="2"/>
  <c r="E489" i="2"/>
  <c r="D489" i="2"/>
  <c r="G489" i="2"/>
  <c r="H489" i="2"/>
  <c r="C490" i="2"/>
  <c r="E490" i="2"/>
  <c r="D490" i="2"/>
  <c r="G490" i="2"/>
  <c r="H490" i="2"/>
  <c r="C491" i="2"/>
  <c r="E491" i="2"/>
  <c r="D491" i="2"/>
  <c r="G491" i="2"/>
  <c r="H491" i="2"/>
  <c r="C492" i="2"/>
  <c r="E492" i="2"/>
  <c r="D492" i="2"/>
  <c r="G492" i="2"/>
  <c r="H492" i="2"/>
  <c r="C493" i="2"/>
  <c r="E493" i="2"/>
  <c r="D493" i="2"/>
  <c r="G493" i="2"/>
  <c r="H493" i="2"/>
  <c r="C494" i="2"/>
  <c r="E494" i="2"/>
  <c r="D494" i="2"/>
  <c r="G494" i="2"/>
  <c r="H494" i="2"/>
  <c r="C495" i="2"/>
  <c r="E495" i="2"/>
  <c r="D495" i="2"/>
  <c r="G495" i="2"/>
  <c r="H495" i="2"/>
  <c r="C496" i="2"/>
  <c r="E496" i="2"/>
  <c r="D496" i="2"/>
  <c r="G496" i="2"/>
  <c r="H496" i="2"/>
  <c r="C497" i="2"/>
  <c r="E497" i="2"/>
  <c r="D497" i="2"/>
  <c r="G497" i="2"/>
  <c r="H497" i="2"/>
  <c r="C498" i="2"/>
  <c r="E498" i="2"/>
  <c r="D498" i="2"/>
  <c r="G498" i="2"/>
  <c r="H498" i="2"/>
  <c r="C499" i="2"/>
  <c r="E499" i="2"/>
  <c r="D499" i="2"/>
  <c r="G499" i="2"/>
  <c r="H499" i="2"/>
  <c r="C500" i="2"/>
  <c r="E500" i="2"/>
  <c r="D500" i="2"/>
  <c r="G500" i="2"/>
  <c r="H500" i="2"/>
  <c r="C501" i="2"/>
  <c r="E501" i="2"/>
  <c r="D501" i="2"/>
  <c r="G501" i="2"/>
  <c r="H501" i="2"/>
  <c r="C502" i="2"/>
  <c r="E502" i="2"/>
  <c r="D502" i="2"/>
  <c r="G502" i="2"/>
  <c r="H502" i="2"/>
  <c r="C503" i="2"/>
  <c r="E503" i="2"/>
  <c r="D503" i="2"/>
  <c r="G503" i="2"/>
  <c r="H503" i="2"/>
  <c r="C504" i="2"/>
  <c r="E504" i="2"/>
  <c r="D504" i="2"/>
  <c r="G504" i="2"/>
  <c r="H504" i="2"/>
  <c r="C505" i="2"/>
  <c r="E505" i="2"/>
  <c r="D505" i="2"/>
  <c r="G505" i="2"/>
  <c r="H505" i="2"/>
  <c r="C506" i="2"/>
  <c r="E506" i="2"/>
  <c r="D506" i="2"/>
  <c r="G506" i="2"/>
  <c r="H506" i="2"/>
  <c r="C507" i="2"/>
  <c r="E507" i="2"/>
  <c r="D507" i="2"/>
  <c r="G507" i="2"/>
  <c r="H507" i="2"/>
  <c r="C508" i="2"/>
  <c r="E508" i="2"/>
  <c r="D508" i="2"/>
  <c r="G508" i="2"/>
  <c r="H508" i="2"/>
  <c r="C509" i="2"/>
  <c r="E509" i="2"/>
  <c r="D509" i="2"/>
  <c r="G509" i="2"/>
  <c r="H509" i="2"/>
  <c r="C510" i="2"/>
  <c r="E510" i="2"/>
  <c r="D510" i="2"/>
  <c r="G510" i="2"/>
  <c r="H510" i="2"/>
  <c r="C511" i="2"/>
  <c r="E511" i="2"/>
  <c r="D511" i="2"/>
  <c r="G511" i="2"/>
  <c r="H511" i="2"/>
  <c r="C512" i="2"/>
  <c r="E512" i="2"/>
  <c r="D512" i="2"/>
  <c r="G512" i="2"/>
  <c r="H512" i="2"/>
  <c r="C513" i="2"/>
  <c r="E513" i="2"/>
  <c r="D513" i="2"/>
  <c r="G513" i="2"/>
  <c r="H513" i="2"/>
  <c r="C514" i="2"/>
  <c r="E514" i="2"/>
  <c r="D514" i="2"/>
  <c r="G514" i="2"/>
  <c r="H514" i="2"/>
  <c r="C515" i="2"/>
  <c r="E515" i="2"/>
  <c r="D515" i="2"/>
  <c r="G515" i="2"/>
  <c r="H515" i="2"/>
  <c r="C516" i="2"/>
  <c r="E516" i="2"/>
  <c r="D516" i="2"/>
  <c r="G516" i="2"/>
  <c r="H516" i="2"/>
  <c r="C517" i="2"/>
  <c r="E517" i="2"/>
  <c r="D517" i="2"/>
  <c r="G517" i="2"/>
  <c r="H517" i="2"/>
  <c r="C518" i="2"/>
  <c r="D518" i="2"/>
  <c r="E518" i="2"/>
  <c r="G518" i="2"/>
  <c r="H518" i="2"/>
  <c r="C519" i="2"/>
  <c r="D519" i="2"/>
  <c r="E519" i="2"/>
  <c r="G519" i="2"/>
  <c r="H519" i="2"/>
  <c r="C520" i="2"/>
  <c r="D520" i="2"/>
  <c r="E520" i="2"/>
  <c r="G520" i="2"/>
  <c r="H520" i="2"/>
  <c r="C521" i="2"/>
  <c r="D521" i="2"/>
  <c r="E521" i="2"/>
  <c r="G521" i="2"/>
  <c r="H521" i="2"/>
  <c r="C522" i="2"/>
  <c r="D522" i="2"/>
  <c r="E522" i="2"/>
  <c r="G522" i="2"/>
  <c r="H522" i="2"/>
  <c r="C523" i="2"/>
  <c r="D523" i="2"/>
  <c r="E523" i="2"/>
  <c r="G523" i="2"/>
  <c r="H523" i="2"/>
  <c r="C524" i="2"/>
  <c r="D524" i="2"/>
  <c r="E524" i="2"/>
  <c r="G524" i="2"/>
  <c r="H524" i="2"/>
  <c r="C525" i="2"/>
  <c r="D525" i="2"/>
  <c r="E525" i="2"/>
  <c r="G525" i="2"/>
  <c r="H525" i="2"/>
  <c r="C526" i="2"/>
  <c r="D526" i="2"/>
  <c r="E526" i="2"/>
  <c r="G526" i="2"/>
  <c r="H526" i="2"/>
  <c r="C527" i="2"/>
  <c r="D527" i="2"/>
  <c r="E527" i="2"/>
  <c r="G527" i="2"/>
  <c r="H527" i="2"/>
  <c r="C528" i="2"/>
  <c r="D528" i="2"/>
  <c r="E528" i="2"/>
  <c r="G528" i="2"/>
  <c r="H528" i="2"/>
  <c r="C529" i="2"/>
  <c r="D529" i="2"/>
  <c r="E529" i="2"/>
  <c r="G529" i="2"/>
  <c r="H529" i="2"/>
  <c r="C530" i="2"/>
  <c r="D530" i="2"/>
  <c r="E530" i="2"/>
  <c r="G530" i="2"/>
  <c r="H530" i="2"/>
  <c r="C531" i="2"/>
  <c r="E531" i="2"/>
  <c r="D531" i="2"/>
  <c r="G531" i="2"/>
  <c r="H531" i="2"/>
  <c r="C532" i="2"/>
  <c r="E532" i="2"/>
  <c r="D532" i="2"/>
  <c r="G532" i="2"/>
  <c r="H532" i="2"/>
  <c r="C533" i="2"/>
  <c r="E533" i="2"/>
  <c r="D533" i="2"/>
  <c r="G533" i="2"/>
  <c r="H533" i="2"/>
  <c r="C534" i="2"/>
  <c r="D534" i="2"/>
  <c r="E534" i="2"/>
  <c r="G534" i="2"/>
  <c r="H534" i="2"/>
  <c r="C535" i="2"/>
  <c r="E535" i="2"/>
  <c r="D535" i="2"/>
  <c r="G535" i="2"/>
  <c r="H535" i="2"/>
  <c r="C536" i="2"/>
  <c r="E536" i="2"/>
  <c r="D536" i="2"/>
  <c r="G536" i="2"/>
  <c r="H536" i="2"/>
  <c r="C537" i="2"/>
  <c r="D537" i="2"/>
  <c r="E537" i="2"/>
  <c r="G537" i="2"/>
  <c r="H537" i="2"/>
  <c r="C538" i="2"/>
  <c r="D538" i="2"/>
  <c r="E538" i="2"/>
  <c r="G538" i="2"/>
  <c r="H538" i="2"/>
  <c r="C539" i="2"/>
  <c r="D539" i="2"/>
  <c r="E539" i="2"/>
  <c r="G539" i="2"/>
  <c r="H539" i="2"/>
  <c r="C540" i="2"/>
  <c r="E540" i="2"/>
  <c r="D540" i="2"/>
  <c r="G540" i="2"/>
  <c r="H540" i="2"/>
  <c r="C541" i="2"/>
  <c r="E541" i="2"/>
  <c r="D541" i="2"/>
  <c r="G541" i="2"/>
  <c r="H541" i="2"/>
  <c r="C542" i="2"/>
  <c r="D542" i="2"/>
  <c r="E542" i="2"/>
  <c r="G542" i="2"/>
  <c r="H542" i="2"/>
  <c r="C543" i="2"/>
  <c r="E543" i="2"/>
  <c r="D543" i="2"/>
  <c r="G543" i="2"/>
  <c r="H543" i="2"/>
  <c r="C544" i="2"/>
  <c r="E544" i="2"/>
  <c r="D544" i="2"/>
  <c r="G544" i="2"/>
  <c r="H544" i="2"/>
  <c r="C545" i="2"/>
  <c r="E545" i="2"/>
  <c r="D545" i="2"/>
  <c r="G545" i="2"/>
  <c r="H545" i="2"/>
  <c r="C546" i="2"/>
  <c r="D546" i="2"/>
  <c r="E546" i="2"/>
  <c r="G546" i="2"/>
  <c r="H546" i="2"/>
  <c r="C547" i="2"/>
  <c r="E547" i="2"/>
  <c r="D547" i="2"/>
  <c r="G547" i="2"/>
  <c r="H547" i="2"/>
  <c r="C548" i="2"/>
  <c r="E548" i="2"/>
  <c r="D548" i="2"/>
  <c r="G548" i="2"/>
  <c r="H548" i="2"/>
  <c r="C549" i="2"/>
  <c r="E549" i="2"/>
  <c r="D549" i="2"/>
  <c r="G549" i="2"/>
  <c r="H549" i="2"/>
  <c r="C550" i="2"/>
  <c r="D550" i="2"/>
  <c r="E550" i="2"/>
  <c r="G550" i="2"/>
  <c r="H550" i="2"/>
  <c r="C551" i="2"/>
  <c r="E551" i="2"/>
  <c r="D551" i="2"/>
  <c r="G551" i="2"/>
  <c r="H551" i="2"/>
  <c r="C552" i="2"/>
  <c r="E552" i="2"/>
  <c r="D552" i="2"/>
  <c r="G552" i="2"/>
  <c r="H552" i="2"/>
  <c r="C553" i="2"/>
  <c r="D553" i="2"/>
  <c r="E553" i="2"/>
  <c r="G553" i="2"/>
  <c r="H553" i="2"/>
  <c r="C554" i="2"/>
  <c r="D554" i="2"/>
  <c r="E554" i="2"/>
  <c r="G554" i="2"/>
  <c r="H554" i="2"/>
  <c r="C555" i="2"/>
  <c r="D555" i="2"/>
  <c r="E555" i="2"/>
  <c r="G555" i="2"/>
  <c r="H555" i="2"/>
  <c r="C556" i="2"/>
  <c r="D556" i="2"/>
  <c r="E556" i="2"/>
  <c r="G556" i="2"/>
  <c r="H556" i="2"/>
  <c r="C557" i="2"/>
  <c r="E557" i="2"/>
  <c r="D557" i="2"/>
  <c r="G557" i="2"/>
  <c r="H557" i="2"/>
  <c r="C558" i="2"/>
  <c r="D558" i="2"/>
  <c r="E558" i="2"/>
  <c r="G558" i="2"/>
  <c r="H558" i="2"/>
  <c r="C559" i="2"/>
  <c r="E559" i="2"/>
  <c r="D559" i="2"/>
  <c r="G559" i="2"/>
  <c r="H559" i="2"/>
  <c r="C560" i="2"/>
  <c r="D560" i="2"/>
  <c r="E560" i="2"/>
  <c r="G560" i="2"/>
  <c r="H560" i="2"/>
  <c r="C561" i="2"/>
  <c r="E561" i="2"/>
  <c r="D561" i="2"/>
  <c r="G561" i="2"/>
  <c r="H561" i="2"/>
  <c r="C562" i="2"/>
  <c r="D562" i="2"/>
  <c r="E562" i="2"/>
  <c r="G562" i="2"/>
  <c r="H562" i="2"/>
  <c r="C563" i="2"/>
  <c r="E563" i="2"/>
  <c r="D563" i="2"/>
  <c r="G563" i="2"/>
  <c r="H563" i="2"/>
  <c r="C564" i="2"/>
  <c r="D564" i="2"/>
  <c r="E564" i="2"/>
  <c r="G564" i="2"/>
  <c r="H564" i="2"/>
  <c r="C565" i="2"/>
  <c r="E565" i="2"/>
  <c r="D565" i="2"/>
  <c r="G565" i="2"/>
  <c r="H565" i="2"/>
  <c r="C566" i="2"/>
  <c r="D566" i="2"/>
  <c r="E566" i="2"/>
  <c r="G566" i="2"/>
  <c r="H566" i="2"/>
  <c r="C567" i="2"/>
  <c r="D567" i="2"/>
  <c r="E567" i="2"/>
  <c r="G567" i="2"/>
  <c r="H567" i="2"/>
  <c r="C568" i="2"/>
  <c r="D568" i="2"/>
  <c r="E568" i="2"/>
  <c r="G568" i="2"/>
  <c r="H568" i="2"/>
  <c r="C569" i="2"/>
  <c r="D569" i="2"/>
  <c r="E569" i="2"/>
  <c r="G569" i="2"/>
  <c r="H569" i="2"/>
  <c r="C570" i="2"/>
  <c r="D570" i="2"/>
  <c r="E570" i="2"/>
  <c r="G570" i="2"/>
  <c r="H570" i="2"/>
  <c r="C571" i="2"/>
  <c r="D571" i="2"/>
  <c r="E571" i="2"/>
  <c r="G571" i="2"/>
  <c r="H571" i="2"/>
  <c r="C572" i="2"/>
  <c r="D572" i="2"/>
  <c r="E572" i="2"/>
  <c r="G572" i="2"/>
  <c r="H572" i="2"/>
  <c r="C573" i="2"/>
  <c r="D573" i="2"/>
  <c r="E573" i="2"/>
  <c r="G573" i="2"/>
  <c r="H573" i="2"/>
  <c r="C574" i="2"/>
  <c r="D574" i="2"/>
  <c r="E574" i="2"/>
  <c r="G574" i="2"/>
  <c r="H574" i="2"/>
  <c r="C575" i="2"/>
  <c r="E575" i="2"/>
  <c r="D575" i="2"/>
  <c r="G575" i="2"/>
  <c r="H575" i="2"/>
  <c r="C576" i="2"/>
  <c r="E576" i="2"/>
  <c r="D576" i="2"/>
  <c r="G576" i="2"/>
  <c r="H576" i="2"/>
  <c r="C577" i="2"/>
  <c r="D577" i="2"/>
  <c r="E577" i="2"/>
  <c r="G577" i="2"/>
  <c r="H577" i="2"/>
  <c r="C578" i="2"/>
  <c r="D578" i="2"/>
  <c r="E578" i="2"/>
  <c r="G578" i="2"/>
  <c r="H578" i="2"/>
  <c r="C579" i="2"/>
  <c r="D579" i="2"/>
  <c r="E579" i="2"/>
  <c r="G579" i="2"/>
  <c r="H579" i="2"/>
  <c r="C580" i="2"/>
  <c r="D580" i="2"/>
  <c r="E580" i="2"/>
  <c r="G580" i="2"/>
  <c r="H580" i="2"/>
  <c r="C581" i="2"/>
  <c r="D581" i="2"/>
  <c r="E581" i="2"/>
  <c r="G581" i="2"/>
  <c r="H581" i="2"/>
  <c r="C582" i="2"/>
  <c r="D582" i="2"/>
  <c r="E582" i="2"/>
  <c r="G582" i="2"/>
  <c r="H582" i="2"/>
  <c r="C583" i="2"/>
  <c r="D583" i="2"/>
  <c r="E583" i="2"/>
  <c r="G583" i="2"/>
  <c r="H583" i="2"/>
  <c r="C584" i="2"/>
  <c r="D584" i="2"/>
  <c r="E584" i="2"/>
  <c r="G584" i="2"/>
  <c r="H584" i="2"/>
  <c r="C585" i="2"/>
  <c r="D585" i="2"/>
  <c r="E585" i="2"/>
  <c r="G585" i="2"/>
  <c r="H585" i="2"/>
  <c r="C586" i="2"/>
  <c r="E586" i="2"/>
  <c r="D586" i="2"/>
  <c r="G586" i="2"/>
  <c r="H586" i="2"/>
  <c r="C587" i="2"/>
  <c r="D587" i="2"/>
  <c r="E587" i="2"/>
  <c r="G587" i="2"/>
  <c r="H587" i="2"/>
  <c r="C588" i="2"/>
  <c r="D588" i="2"/>
  <c r="E588" i="2"/>
  <c r="G588" i="2"/>
  <c r="H588" i="2"/>
  <c r="C589" i="2"/>
  <c r="D589" i="2"/>
  <c r="E589" i="2"/>
  <c r="G589" i="2"/>
  <c r="H589" i="2"/>
  <c r="C590" i="2"/>
  <c r="E590" i="2"/>
  <c r="D590" i="2"/>
  <c r="G590" i="2"/>
  <c r="H590" i="2"/>
  <c r="C591" i="2"/>
  <c r="D591" i="2"/>
  <c r="E591" i="2"/>
  <c r="G591" i="2"/>
  <c r="H591" i="2"/>
  <c r="C592" i="2"/>
  <c r="D592" i="2"/>
  <c r="E592" i="2"/>
  <c r="G592" i="2"/>
  <c r="H592" i="2"/>
  <c r="C593" i="2"/>
  <c r="D593" i="2"/>
  <c r="E593" i="2"/>
  <c r="G593" i="2"/>
  <c r="H593" i="2"/>
  <c r="C594" i="2"/>
  <c r="E594" i="2"/>
  <c r="D594" i="2"/>
  <c r="G594" i="2"/>
  <c r="H594" i="2"/>
  <c r="C595" i="2"/>
  <c r="D595" i="2"/>
  <c r="E595" i="2"/>
  <c r="G595" i="2"/>
  <c r="H595" i="2"/>
  <c r="C596" i="2"/>
  <c r="D596" i="2"/>
  <c r="E596" i="2"/>
  <c r="G596" i="2"/>
  <c r="H596" i="2"/>
  <c r="C597" i="2"/>
  <c r="D597" i="2"/>
  <c r="E597" i="2"/>
  <c r="G597" i="2"/>
  <c r="H597" i="2"/>
  <c r="C598" i="2"/>
  <c r="E598" i="2"/>
  <c r="D598" i="2"/>
  <c r="G598" i="2"/>
  <c r="H598" i="2"/>
  <c r="C599" i="2"/>
  <c r="D599" i="2"/>
  <c r="E599" i="2"/>
  <c r="G599" i="2"/>
  <c r="H599" i="2"/>
  <c r="C600" i="2"/>
  <c r="D600" i="2"/>
  <c r="E600" i="2"/>
  <c r="G600" i="2"/>
  <c r="H600" i="2"/>
  <c r="C601" i="2"/>
  <c r="D601" i="2"/>
  <c r="E601" i="2"/>
  <c r="G601" i="2"/>
  <c r="H601" i="2"/>
  <c r="C602" i="2"/>
  <c r="D602" i="2"/>
  <c r="E602" i="2"/>
  <c r="G602" i="2"/>
  <c r="H602" i="2"/>
  <c r="C603" i="2"/>
  <c r="D603" i="2"/>
  <c r="E603" i="2"/>
  <c r="G603" i="2"/>
  <c r="H603" i="2"/>
  <c r="C604" i="2"/>
  <c r="D604" i="2"/>
  <c r="E604" i="2"/>
  <c r="G604" i="2"/>
  <c r="H604" i="2"/>
  <c r="C605" i="2"/>
  <c r="D605" i="2"/>
  <c r="E605" i="2"/>
  <c r="G605" i="2"/>
  <c r="H605" i="2"/>
  <c r="C606" i="2"/>
  <c r="D606" i="2"/>
  <c r="E606" i="2"/>
  <c r="G606" i="2"/>
  <c r="H606" i="2"/>
  <c r="C607" i="2"/>
  <c r="D607" i="2"/>
  <c r="E607" i="2"/>
  <c r="G607" i="2"/>
  <c r="H607" i="2"/>
  <c r="C608" i="2"/>
  <c r="E608" i="2"/>
  <c r="D608" i="2"/>
  <c r="G608" i="2"/>
  <c r="H608" i="2"/>
  <c r="C609" i="2"/>
  <c r="D609" i="2"/>
  <c r="E609" i="2"/>
  <c r="G609" i="2"/>
  <c r="H609" i="2"/>
  <c r="C610" i="2"/>
  <c r="D610" i="2"/>
  <c r="E610" i="2"/>
  <c r="G610" i="2"/>
  <c r="H610" i="2"/>
  <c r="C611" i="2"/>
  <c r="D611" i="2"/>
  <c r="E611" i="2"/>
  <c r="G611" i="2"/>
  <c r="H611" i="2"/>
  <c r="C612" i="2"/>
  <c r="D612" i="2"/>
  <c r="E612" i="2"/>
  <c r="G612" i="2"/>
  <c r="H612" i="2"/>
  <c r="C613" i="2"/>
  <c r="D613" i="2"/>
  <c r="E613" i="2"/>
  <c r="G613" i="2"/>
  <c r="H613" i="2"/>
  <c r="C614" i="2"/>
  <c r="D614" i="2"/>
  <c r="E614" i="2"/>
  <c r="G614" i="2"/>
  <c r="H614" i="2"/>
  <c r="C615" i="2"/>
  <c r="D615" i="2"/>
  <c r="E615" i="2"/>
  <c r="G615" i="2"/>
  <c r="H615" i="2"/>
  <c r="C616" i="2"/>
  <c r="E616" i="2"/>
  <c r="D616" i="2"/>
  <c r="G616" i="2"/>
  <c r="H616" i="2"/>
  <c r="C617" i="2"/>
  <c r="D617" i="2"/>
  <c r="E617" i="2"/>
  <c r="G617" i="2"/>
  <c r="H617" i="2"/>
  <c r="C618" i="2"/>
  <c r="D618" i="2"/>
  <c r="E618" i="2"/>
  <c r="G618" i="2"/>
  <c r="H618" i="2"/>
  <c r="C619" i="2"/>
  <c r="D619" i="2"/>
  <c r="E619" i="2"/>
  <c r="G619" i="2"/>
  <c r="H619" i="2"/>
  <c r="C620" i="2"/>
  <c r="D620" i="2"/>
  <c r="E620" i="2"/>
  <c r="G620" i="2"/>
  <c r="H620" i="2"/>
  <c r="C621" i="2"/>
  <c r="D621" i="2"/>
  <c r="E621" i="2"/>
  <c r="G621" i="2"/>
  <c r="H621" i="2"/>
  <c r="C622" i="2"/>
  <c r="D622" i="2"/>
  <c r="E622" i="2"/>
  <c r="G622" i="2"/>
  <c r="H622" i="2"/>
  <c r="C623" i="2"/>
  <c r="D623" i="2"/>
  <c r="E623" i="2"/>
  <c r="G623" i="2"/>
  <c r="H623" i="2"/>
  <c r="C624" i="2"/>
  <c r="D624" i="2"/>
  <c r="E624" i="2"/>
  <c r="G624" i="2"/>
  <c r="H624" i="2"/>
  <c r="C625" i="2"/>
  <c r="D625" i="2"/>
  <c r="E625" i="2"/>
  <c r="G625" i="2"/>
  <c r="H625" i="2"/>
  <c r="C626" i="2"/>
  <c r="D626" i="2"/>
  <c r="E626" i="2"/>
  <c r="G626" i="2"/>
  <c r="H626" i="2"/>
  <c r="C627" i="2"/>
  <c r="E627" i="2"/>
  <c r="D627" i="2"/>
  <c r="G627" i="2"/>
  <c r="H627" i="2"/>
  <c r="C628" i="2"/>
  <c r="D628" i="2"/>
  <c r="E628" i="2"/>
  <c r="G628" i="2"/>
  <c r="H628" i="2"/>
  <c r="C629" i="2"/>
  <c r="D629" i="2"/>
  <c r="E629" i="2"/>
  <c r="G629" i="2"/>
  <c r="H629" i="2"/>
  <c r="C630" i="2"/>
  <c r="D630" i="2"/>
  <c r="E630" i="2"/>
  <c r="G630" i="2"/>
  <c r="H630" i="2"/>
  <c r="C631" i="2"/>
  <c r="D631" i="2"/>
  <c r="E631" i="2"/>
  <c r="G631" i="2"/>
  <c r="H631" i="2"/>
  <c r="C632" i="2"/>
  <c r="D632" i="2"/>
  <c r="E632" i="2"/>
  <c r="G632" i="2"/>
  <c r="H632" i="2"/>
  <c r="C633" i="2"/>
  <c r="D633" i="2"/>
  <c r="E633" i="2"/>
  <c r="G633" i="2"/>
  <c r="H633" i="2"/>
  <c r="C634" i="2"/>
  <c r="D634" i="2"/>
  <c r="E634" i="2"/>
  <c r="G634" i="2"/>
  <c r="H634" i="2"/>
  <c r="C635" i="2"/>
  <c r="D635" i="2"/>
  <c r="E635" i="2"/>
  <c r="G635" i="2"/>
  <c r="H635" i="2"/>
  <c r="C636" i="2"/>
  <c r="D636" i="2"/>
  <c r="E636" i="2"/>
  <c r="G636" i="2"/>
  <c r="H636" i="2"/>
  <c r="C637" i="2"/>
  <c r="D637" i="2"/>
  <c r="E637" i="2"/>
  <c r="G637" i="2"/>
  <c r="H637" i="2"/>
  <c r="C638" i="2"/>
  <c r="D638" i="2"/>
  <c r="E638" i="2"/>
  <c r="G638" i="2"/>
  <c r="H638" i="2"/>
  <c r="C639" i="2"/>
  <c r="D639" i="2"/>
  <c r="E639" i="2"/>
  <c r="G639" i="2"/>
  <c r="H639" i="2"/>
  <c r="C640" i="2"/>
  <c r="D640" i="2"/>
  <c r="E640" i="2"/>
  <c r="G640" i="2"/>
  <c r="H640" i="2"/>
  <c r="C641" i="2"/>
  <c r="D641" i="2"/>
  <c r="E641" i="2"/>
  <c r="G641" i="2"/>
  <c r="H641" i="2"/>
  <c r="C642" i="2"/>
  <c r="D642" i="2"/>
  <c r="E642" i="2"/>
  <c r="G642" i="2"/>
  <c r="H642" i="2"/>
  <c r="C643" i="2"/>
  <c r="D643" i="2"/>
  <c r="E643" i="2"/>
  <c r="G643" i="2"/>
  <c r="H643" i="2"/>
  <c r="C644" i="2"/>
  <c r="D644" i="2"/>
  <c r="E644" i="2"/>
  <c r="G644" i="2"/>
  <c r="H644" i="2"/>
  <c r="C645" i="2"/>
  <c r="E645" i="2"/>
  <c r="D645" i="2"/>
  <c r="G645" i="2"/>
  <c r="H645" i="2"/>
  <c r="C646" i="2"/>
  <c r="D646" i="2"/>
  <c r="E646" i="2"/>
  <c r="G646" i="2"/>
  <c r="H646" i="2"/>
  <c r="C647" i="2"/>
  <c r="E647" i="2"/>
  <c r="D647" i="2"/>
  <c r="G647" i="2"/>
  <c r="H647" i="2"/>
  <c r="C648" i="2"/>
  <c r="D648" i="2"/>
  <c r="E648" i="2"/>
  <c r="G648" i="2"/>
  <c r="H648" i="2"/>
  <c r="C649" i="2"/>
  <c r="E649" i="2"/>
  <c r="D649" i="2"/>
  <c r="G649" i="2"/>
  <c r="H649" i="2"/>
  <c r="C650" i="2"/>
  <c r="D650" i="2"/>
  <c r="E650" i="2"/>
  <c r="G650" i="2"/>
  <c r="H650" i="2"/>
  <c r="C651" i="2"/>
  <c r="D651" i="2"/>
  <c r="E651" i="2"/>
  <c r="G651" i="2"/>
  <c r="H651" i="2"/>
  <c r="C652" i="2"/>
  <c r="D652" i="2"/>
  <c r="E652" i="2"/>
  <c r="G652" i="2"/>
  <c r="H652" i="2"/>
  <c r="C653" i="2"/>
  <c r="D653" i="2"/>
  <c r="E653" i="2"/>
  <c r="G653" i="2"/>
  <c r="H653" i="2"/>
  <c r="C654" i="2"/>
  <c r="D654" i="2"/>
  <c r="E654" i="2"/>
  <c r="G654" i="2"/>
  <c r="H654" i="2"/>
  <c r="C655" i="2"/>
  <c r="D655" i="2"/>
  <c r="E655" i="2"/>
  <c r="G655" i="2"/>
  <c r="H655" i="2"/>
  <c r="C656" i="2"/>
  <c r="D656" i="2"/>
  <c r="E656" i="2"/>
  <c r="G656" i="2"/>
  <c r="H656" i="2"/>
  <c r="C657" i="2"/>
  <c r="D657" i="2"/>
  <c r="E657" i="2"/>
  <c r="G657" i="2"/>
  <c r="H657" i="2"/>
  <c r="C658" i="2"/>
  <c r="D658" i="2"/>
  <c r="E658" i="2"/>
  <c r="G658" i="2"/>
  <c r="H658" i="2"/>
  <c r="C659" i="2"/>
  <c r="D659" i="2"/>
  <c r="E659" i="2"/>
  <c r="G659" i="2"/>
  <c r="H659" i="2"/>
  <c r="C660" i="2"/>
  <c r="D660" i="2"/>
  <c r="E660" i="2"/>
  <c r="G660" i="2"/>
  <c r="H660" i="2"/>
  <c r="C661" i="2"/>
  <c r="E661" i="2"/>
  <c r="D661" i="2"/>
  <c r="G661" i="2"/>
  <c r="H661" i="2"/>
  <c r="C662" i="2"/>
  <c r="D662" i="2"/>
  <c r="E662" i="2"/>
  <c r="G662" i="2"/>
  <c r="H662" i="2"/>
  <c r="C663" i="2"/>
  <c r="D663" i="2"/>
  <c r="E663" i="2"/>
  <c r="G663" i="2"/>
  <c r="H663" i="2"/>
  <c r="C664" i="2"/>
  <c r="D664" i="2"/>
  <c r="E664" i="2"/>
  <c r="G664" i="2"/>
  <c r="H664" i="2"/>
  <c r="C665" i="2"/>
  <c r="D665" i="2"/>
  <c r="E665" i="2"/>
  <c r="G665" i="2"/>
  <c r="H665" i="2"/>
  <c r="C666" i="2"/>
  <c r="D666" i="2"/>
  <c r="E666" i="2"/>
  <c r="G666" i="2"/>
  <c r="H666" i="2"/>
  <c r="C667" i="2"/>
  <c r="D667" i="2"/>
  <c r="E667" i="2"/>
  <c r="G667" i="2"/>
  <c r="H667" i="2"/>
  <c r="C668" i="2"/>
  <c r="D668" i="2"/>
  <c r="E668" i="2"/>
  <c r="G668" i="2"/>
  <c r="H668" i="2"/>
  <c r="C669" i="2"/>
  <c r="D669" i="2"/>
  <c r="E669" i="2"/>
  <c r="G669" i="2"/>
  <c r="H669" i="2"/>
  <c r="C670" i="2"/>
  <c r="D670" i="2"/>
  <c r="E670" i="2"/>
  <c r="G670" i="2"/>
  <c r="H670" i="2"/>
  <c r="C671" i="2"/>
  <c r="D671" i="2"/>
  <c r="E671" i="2"/>
  <c r="G671" i="2"/>
  <c r="H671" i="2"/>
  <c r="C672" i="2"/>
  <c r="D672" i="2"/>
  <c r="E672" i="2"/>
  <c r="G672" i="2"/>
  <c r="H672" i="2"/>
  <c r="C673" i="2"/>
  <c r="D673" i="2"/>
  <c r="E673" i="2"/>
  <c r="G673" i="2"/>
  <c r="H673" i="2"/>
  <c r="C674" i="2"/>
  <c r="D674" i="2"/>
  <c r="E674" i="2"/>
  <c r="G674" i="2"/>
  <c r="H674" i="2"/>
  <c r="C675" i="2"/>
  <c r="D675" i="2"/>
  <c r="E675" i="2"/>
  <c r="G675" i="2"/>
  <c r="H675" i="2"/>
  <c r="C676" i="2"/>
  <c r="D676" i="2"/>
  <c r="E676" i="2"/>
  <c r="G676" i="2"/>
  <c r="H676" i="2"/>
  <c r="C677" i="2"/>
  <c r="E677" i="2"/>
  <c r="D677" i="2"/>
  <c r="G677" i="2"/>
  <c r="H677" i="2"/>
  <c r="C678" i="2"/>
  <c r="D678" i="2"/>
  <c r="E678" i="2"/>
  <c r="G678" i="2"/>
  <c r="H678" i="2"/>
  <c r="C679" i="2"/>
  <c r="D679" i="2"/>
  <c r="E679" i="2"/>
  <c r="G679" i="2"/>
  <c r="H679" i="2"/>
  <c r="C680" i="2"/>
  <c r="D680" i="2"/>
  <c r="E680" i="2"/>
  <c r="G680" i="2"/>
  <c r="H680" i="2"/>
  <c r="C681" i="2"/>
  <c r="E681" i="2"/>
  <c r="D681" i="2"/>
  <c r="G681" i="2"/>
  <c r="H681" i="2"/>
  <c r="C682" i="2"/>
  <c r="D682" i="2"/>
  <c r="E682" i="2"/>
  <c r="G682" i="2"/>
  <c r="H682" i="2"/>
  <c r="C683" i="2"/>
  <c r="D683" i="2"/>
  <c r="E683" i="2"/>
  <c r="G683" i="2"/>
  <c r="H683" i="2"/>
  <c r="C684" i="2"/>
  <c r="D684" i="2"/>
  <c r="E684" i="2"/>
  <c r="G684" i="2"/>
  <c r="H684" i="2"/>
  <c r="C685" i="2"/>
  <c r="D685" i="2"/>
  <c r="E685" i="2"/>
  <c r="G685" i="2"/>
  <c r="H685" i="2"/>
  <c r="C686" i="2"/>
  <c r="D686" i="2"/>
  <c r="E686" i="2"/>
  <c r="G686" i="2"/>
  <c r="H686" i="2"/>
  <c r="C687" i="2"/>
  <c r="D687" i="2"/>
  <c r="E687" i="2"/>
  <c r="G687" i="2"/>
  <c r="H687" i="2"/>
  <c r="C688" i="2"/>
  <c r="D688" i="2"/>
  <c r="E688" i="2"/>
  <c r="G688" i="2"/>
  <c r="H688" i="2"/>
  <c r="C689" i="2"/>
  <c r="D689" i="2"/>
  <c r="E689" i="2"/>
  <c r="G689" i="2"/>
  <c r="H689" i="2"/>
  <c r="C690" i="2"/>
  <c r="D690" i="2"/>
  <c r="E690" i="2"/>
  <c r="G690" i="2"/>
  <c r="H690" i="2"/>
  <c r="C691" i="2"/>
  <c r="D691" i="2"/>
  <c r="E691" i="2"/>
  <c r="G691" i="2"/>
  <c r="H691" i="2"/>
  <c r="C692" i="2"/>
  <c r="E692" i="2"/>
  <c r="D692" i="2"/>
  <c r="G692" i="2"/>
  <c r="H692" i="2"/>
  <c r="C693" i="2"/>
  <c r="D693" i="2"/>
  <c r="E693" i="2"/>
  <c r="G693" i="2"/>
  <c r="H693" i="2"/>
  <c r="C694" i="2"/>
  <c r="E694" i="2"/>
  <c r="D694" i="2"/>
  <c r="G694" i="2"/>
  <c r="H694" i="2"/>
  <c r="C695" i="2"/>
  <c r="E695" i="2"/>
  <c r="D695" i="2"/>
  <c r="G695" i="2"/>
  <c r="H695" i="2"/>
  <c r="C696" i="2"/>
  <c r="E696" i="2"/>
  <c r="D696" i="2"/>
  <c r="G696" i="2"/>
  <c r="H696" i="2"/>
  <c r="C697" i="2"/>
  <c r="D697" i="2"/>
  <c r="E697" i="2"/>
  <c r="G697" i="2"/>
  <c r="H697" i="2"/>
  <c r="C698" i="2"/>
  <c r="E698" i="2"/>
  <c r="D698" i="2"/>
  <c r="G698" i="2"/>
  <c r="H698" i="2"/>
  <c r="C699" i="2"/>
  <c r="E699" i="2"/>
  <c r="D699" i="2"/>
  <c r="G699" i="2"/>
  <c r="H699" i="2"/>
  <c r="C700" i="2"/>
  <c r="E700" i="2"/>
  <c r="D700" i="2"/>
  <c r="G700" i="2"/>
  <c r="H700" i="2"/>
  <c r="C701" i="2"/>
  <c r="E701" i="2"/>
  <c r="D701" i="2"/>
  <c r="G701" i="2"/>
  <c r="H701" i="2"/>
  <c r="C702" i="2"/>
  <c r="E702" i="2"/>
  <c r="D702" i="2"/>
  <c r="G702" i="2"/>
  <c r="H702" i="2"/>
  <c r="C703" i="2"/>
  <c r="E703" i="2"/>
  <c r="D703" i="2"/>
  <c r="G703" i="2"/>
  <c r="H703" i="2"/>
  <c r="C704" i="2"/>
  <c r="E704" i="2"/>
  <c r="D704" i="2"/>
  <c r="G704" i="2"/>
  <c r="H704" i="2"/>
  <c r="C705" i="2"/>
  <c r="D705" i="2"/>
  <c r="E705" i="2"/>
  <c r="G705" i="2"/>
  <c r="H705" i="2"/>
  <c r="C706" i="2"/>
  <c r="E706" i="2"/>
  <c r="D706" i="2"/>
  <c r="G706" i="2"/>
  <c r="H706" i="2"/>
  <c r="C707" i="2"/>
  <c r="E707" i="2"/>
  <c r="D707" i="2"/>
  <c r="G707" i="2"/>
  <c r="H707" i="2"/>
  <c r="C708" i="2"/>
  <c r="D708" i="2"/>
  <c r="E708" i="2"/>
  <c r="G708" i="2"/>
  <c r="H708" i="2"/>
  <c r="C709" i="2"/>
  <c r="E709" i="2"/>
  <c r="D709" i="2"/>
  <c r="G709" i="2"/>
  <c r="H709" i="2"/>
  <c r="C710" i="2"/>
  <c r="E710" i="2"/>
  <c r="D710" i="2"/>
  <c r="G710" i="2"/>
  <c r="H710" i="2"/>
  <c r="C711" i="2"/>
  <c r="E711" i="2"/>
  <c r="D711" i="2"/>
  <c r="G711" i="2"/>
  <c r="H711" i="2"/>
  <c r="C712" i="2"/>
  <c r="D712" i="2"/>
  <c r="E712" i="2"/>
  <c r="G712" i="2"/>
  <c r="H712" i="2"/>
  <c r="C713" i="2"/>
  <c r="E713" i="2"/>
  <c r="D713" i="2"/>
  <c r="G713" i="2"/>
  <c r="H713" i="2"/>
  <c r="C714" i="2"/>
  <c r="E714" i="2"/>
  <c r="D714" i="2"/>
  <c r="G714" i="2"/>
  <c r="H714" i="2"/>
  <c r="C715" i="2"/>
  <c r="E715" i="2"/>
  <c r="D715" i="2"/>
  <c r="G715" i="2"/>
  <c r="H715" i="2"/>
  <c r="C716" i="2"/>
  <c r="D716" i="2"/>
  <c r="E716" i="2"/>
  <c r="G716" i="2"/>
  <c r="H716" i="2"/>
  <c r="C717" i="2"/>
  <c r="E717" i="2"/>
  <c r="D717" i="2"/>
  <c r="G717" i="2"/>
  <c r="H717" i="2"/>
  <c r="C718" i="2"/>
  <c r="E718" i="2"/>
  <c r="D718" i="2"/>
  <c r="G718" i="2"/>
  <c r="H718" i="2"/>
  <c r="C719" i="2"/>
  <c r="D719" i="2"/>
  <c r="E719" i="2"/>
  <c r="G719" i="2"/>
  <c r="H719" i="2"/>
  <c r="C720" i="2"/>
  <c r="E720" i="2"/>
  <c r="D720" i="2"/>
  <c r="G720" i="2"/>
  <c r="H720" i="2"/>
  <c r="C721" i="2"/>
  <c r="D721" i="2"/>
  <c r="E721" i="2"/>
  <c r="G721" i="2"/>
  <c r="H721" i="2"/>
  <c r="C722" i="2"/>
  <c r="E722" i="2"/>
  <c r="D722" i="2"/>
  <c r="G722" i="2"/>
  <c r="H722" i="2"/>
  <c r="C723" i="2"/>
  <c r="E723" i="2"/>
  <c r="D723" i="2"/>
  <c r="G723" i="2"/>
  <c r="H723" i="2"/>
  <c r="C724" i="2"/>
  <c r="E724" i="2"/>
  <c r="D724" i="2"/>
  <c r="G724" i="2"/>
  <c r="H724" i="2"/>
  <c r="C725" i="2"/>
  <c r="D725" i="2"/>
  <c r="E725" i="2"/>
  <c r="G725" i="2"/>
  <c r="H725" i="2"/>
  <c r="C726" i="2"/>
  <c r="E726" i="2"/>
  <c r="D726" i="2"/>
  <c r="G726" i="2"/>
  <c r="H726" i="2"/>
  <c r="C727" i="2"/>
  <c r="E727" i="2"/>
  <c r="D727" i="2"/>
  <c r="G727" i="2"/>
  <c r="H727" i="2"/>
  <c r="C728" i="2"/>
  <c r="E728" i="2"/>
  <c r="D728" i="2"/>
  <c r="G728" i="2"/>
  <c r="H728" i="2"/>
  <c r="C729" i="2"/>
  <c r="D729" i="2"/>
  <c r="E729" i="2"/>
  <c r="G729" i="2"/>
  <c r="H729" i="2"/>
  <c r="C730" i="2"/>
  <c r="E730" i="2"/>
  <c r="D730" i="2"/>
  <c r="G730" i="2"/>
  <c r="H730" i="2"/>
  <c r="C731" i="2"/>
  <c r="E731" i="2"/>
  <c r="D731" i="2"/>
  <c r="G731" i="2"/>
  <c r="H731" i="2"/>
  <c r="C732" i="2"/>
  <c r="E732" i="2"/>
  <c r="D732" i="2"/>
  <c r="G732" i="2"/>
  <c r="H732" i="2"/>
  <c r="C733" i="2"/>
  <c r="D733" i="2"/>
  <c r="E733" i="2"/>
  <c r="G733" i="2"/>
  <c r="H733" i="2"/>
  <c r="C734" i="2"/>
  <c r="E734" i="2"/>
  <c r="D734" i="2"/>
  <c r="G734" i="2"/>
  <c r="H734" i="2"/>
  <c r="C735" i="2"/>
  <c r="E735" i="2"/>
  <c r="D735" i="2"/>
  <c r="G735" i="2"/>
  <c r="H735" i="2"/>
  <c r="C736" i="2"/>
  <c r="E736" i="2"/>
  <c r="D736" i="2"/>
  <c r="G736" i="2"/>
  <c r="H736" i="2"/>
  <c r="C737" i="2"/>
  <c r="E737" i="2"/>
  <c r="D737" i="2"/>
  <c r="G737" i="2"/>
  <c r="H737" i="2"/>
  <c r="C738" i="2"/>
  <c r="E738" i="2"/>
  <c r="D738" i="2"/>
  <c r="G738" i="2"/>
  <c r="H738" i="2"/>
  <c r="C739" i="2"/>
  <c r="D739" i="2"/>
  <c r="E739" i="2"/>
  <c r="G739" i="2"/>
  <c r="H739" i="2"/>
  <c r="C740" i="2"/>
  <c r="D740" i="2"/>
  <c r="E740" i="2"/>
  <c r="G740" i="2"/>
  <c r="H740" i="2"/>
  <c r="C741" i="2"/>
  <c r="E741" i="2"/>
  <c r="D741" i="2"/>
  <c r="G741" i="2"/>
  <c r="H741" i="2"/>
  <c r="C742" i="2"/>
  <c r="E742" i="2"/>
  <c r="D742" i="2"/>
  <c r="G742" i="2"/>
  <c r="H742" i="2"/>
  <c r="C743" i="2"/>
  <c r="E743" i="2"/>
  <c r="D743" i="2"/>
  <c r="G743" i="2"/>
  <c r="H743" i="2"/>
  <c r="C744" i="2"/>
  <c r="E744" i="2"/>
  <c r="D744" i="2"/>
  <c r="G744" i="2"/>
  <c r="H744" i="2"/>
  <c r="C745" i="2"/>
  <c r="E745" i="2"/>
  <c r="D745" i="2"/>
  <c r="G745" i="2"/>
  <c r="H745" i="2"/>
  <c r="C746" i="2"/>
  <c r="E746" i="2"/>
  <c r="D746" i="2"/>
  <c r="G746" i="2"/>
  <c r="H746" i="2"/>
  <c r="C747" i="2"/>
  <c r="D747" i="2"/>
  <c r="E747" i="2"/>
  <c r="G747" i="2"/>
  <c r="H747" i="2"/>
  <c r="C748" i="2"/>
  <c r="D748" i="2"/>
  <c r="E748" i="2"/>
  <c r="G748" i="2"/>
  <c r="H748" i="2"/>
  <c r="C749" i="2"/>
  <c r="E749" i="2"/>
  <c r="D749" i="2"/>
  <c r="G749" i="2"/>
  <c r="H749" i="2"/>
  <c r="C750" i="2"/>
  <c r="E750" i="2"/>
  <c r="D750" i="2"/>
  <c r="G750" i="2"/>
  <c r="H750" i="2"/>
  <c r="C751" i="2"/>
  <c r="E751" i="2"/>
  <c r="D751" i="2"/>
  <c r="G751" i="2"/>
  <c r="H751" i="2"/>
  <c r="C752" i="2"/>
  <c r="E752" i="2"/>
  <c r="D752" i="2"/>
  <c r="G752" i="2"/>
  <c r="H752" i="2"/>
  <c r="C753" i="2"/>
  <c r="E753" i="2"/>
  <c r="D753" i="2"/>
  <c r="G753" i="2"/>
  <c r="H753" i="2"/>
  <c r="C754" i="2"/>
  <c r="E754" i="2"/>
  <c r="D754" i="2"/>
  <c r="G754" i="2"/>
  <c r="H754" i="2"/>
  <c r="C755" i="2"/>
  <c r="E755" i="2"/>
  <c r="D755" i="2"/>
  <c r="G755" i="2"/>
  <c r="H755" i="2"/>
  <c r="C756" i="2"/>
  <c r="E756" i="2"/>
  <c r="D756" i="2"/>
  <c r="G756" i="2"/>
  <c r="H756" i="2"/>
  <c r="C757" i="2"/>
  <c r="E757" i="2"/>
  <c r="D757" i="2"/>
  <c r="G757" i="2"/>
  <c r="H757" i="2"/>
  <c r="C758" i="2"/>
  <c r="E758" i="2"/>
  <c r="D758" i="2"/>
  <c r="G758" i="2"/>
  <c r="H758" i="2"/>
  <c r="C759" i="2"/>
  <c r="E759" i="2"/>
  <c r="D759" i="2"/>
  <c r="G759" i="2"/>
  <c r="H759" i="2"/>
  <c r="C760" i="2"/>
  <c r="E760" i="2"/>
  <c r="D760" i="2"/>
  <c r="G760" i="2"/>
  <c r="H760" i="2"/>
  <c r="C761" i="2"/>
  <c r="E761" i="2"/>
  <c r="D761" i="2"/>
  <c r="G761" i="2"/>
  <c r="H761" i="2"/>
  <c r="C762" i="2"/>
  <c r="E762" i="2"/>
  <c r="D762" i="2"/>
  <c r="G762" i="2"/>
  <c r="H762" i="2"/>
  <c r="C763" i="2"/>
  <c r="E763" i="2"/>
  <c r="D763" i="2"/>
  <c r="G763" i="2"/>
  <c r="H763" i="2"/>
  <c r="C764" i="2"/>
  <c r="E764" i="2"/>
  <c r="D764" i="2"/>
  <c r="G764" i="2"/>
  <c r="H764" i="2"/>
  <c r="C765" i="2"/>
  <c r="E765" i="2"/>
  <c r="D765" i="2"/>
  <c r="G765" i="2"/>
  <c r="H765" i="2"/>
  <c r="C766" i="2"/>
  <c r="E766" i="2"/>
  <c r="D766" i="2"/>
  <c r="G766" i="2"/>
  <c r="H766" i="2"/>
  <c r="C767" i="2"/>
  <c r="E767" i="2"/>
  <c r="D767" i="2"/>
  <c r="G767" i="2"/>
  <c r="H767" i="2"/>
  <c r="C768" i="2"/>
  <c r="E768" i="2"/>
  <c r="D768" i="2"/>
  <c r="G768" i="2"/>
  <c r="H768" i="2"/>
  <c r="C769" i="2"/>
  <c r="E769" i="2"/>
  <c r="D769" i="2"/>
  <c r="G769" i="2"/>
  <c r="H769" i="2"/>
  <c r="C770" i="2"/>
  <c r="E770" i="2"/>
  <c r="D770" i="2"/>
  <c r="G770" i="2"/>
  <c r="H770" i="2"/>
  <c r="C771" i="2"/>
  <c r="E771" i="2"/>
  <c r="D771" i="2"/>
  <c r="G771" i="2"/>
  <c r="H771" i="2"/>
  <c r="C772" i="2"/>
  <c r="E772" i="2"/>
  <c r="G772" i="2"/>
  <c r="H772" i="2"/>
  <c r="D772" i="2"/>
  <c r="C773" i="2"/>
  <c r="E773" i="2"/>
  <c r="D773" i="2"/>
  <c r="G773" i="2"/>
  <c r="H773" i="2"/>
  <c r="C774" i="2"/>
  <c r="E774" i="2"/>
  <c r="D774" i="2"/>
  <c r="G774" i="2"/>
  <c r="H774" i="2"/>
  <c r="C775" i="2"/>
  <c r="E775" i="2"/>
  <c r="D775" i="2"/>
  <c r="G775" i="2"/>
  <c r="H775" i="2"/>
  <c r="C776" i="2"/>
  <c r="E776" i="2"/>
  <c r="D776" i="2"/>
  <c r="G776" i="2"/>
  <c r="H776" i="2"/>
  <c r="C777" i="2"/>
  <c r="E777" i="2"/>
  <c r="D777" i="2"/>
  <c r="G777" i="2"/>
  <c r="H777" i="2"/>
  <c r="C778" i="2"/>
  <c r="E778" i="2"/>
  <c r="D778" i="2"/>
  <c r="G778" i="2"/>
  <c r="H778" i="2"/>
  <c r="C779" i="2"/>
  <c r="E779" i="2"/>
  <c r="D779" i="2"/>
  <c r="G779" i="2"/>
  <c r="H779" i="2"/>
  <c r="C780" i="2"/>
  <c r="E780" i="2"/>
  <c r="D780" i="2"/>
  <c r="G780" i="2"/>
  <c r="H780" i="2"/>
  <c r="C781" i="2"/>
  <c r="E781" i="2"/>
  <c r="D781" i="2"/>
  <c r="G781" i="2"/>
  <c r="H781" i="2"/>
  <c r="C782" i="2"/>
  <c r="E782" i="2"/>
  <c r="D782" i="2"/>
  <c r="G782" i="2"/>
  <c r="H782" i="2"/>
  <c r="C783" i="2"/>
  <c r="E783" i="2"/>
  <c r="D783" i="2"/>
  <c r="G783" i="2"/>
  <c r="H783" i="2"/>
  <c r="C784" i="2"/>
  <c r="E784" i="2"/>
  <c r="D784" i="2"/>
  <c r="G784" i="2"/>
  <c r="H784" i="2"/>
  <c r="C785" i="2"/>
  <c r="E785" i="2"/>
  <c r="D785" i="2"/>
  <c r="G785" i="2"/>
  <c r="H785" i="2"/>
  <c r="C786" i="2"/>
  <c r="E786" i="2"/>
  <c r="D786" i="2"/>
  <c r="G786" i="2"/>
  <c r="H786" i="2"/>
  <c r="C787" i="2"/>
  <c r="E787" i="2"/>
  <c r="D787" i="2"/>
  <c r="G787" i="2"/>
  <c r="H787" i="2"/>
  <c r="C788" i="2"/>
  <c r="E788" i="2"/>
  <c r="D788" i="2"/>
  <c r="G788" i="2"/>
  <c r="H788" i="2"/>
  <c r="C789" i="2"/>
  <c r="D789" i="2"/>
  <c r="E789" i="2"/>
  <c r="G789" i="2"/>
  <c r="H789" i="2"/>
  <c r="C790" i="2"/>
  <c r="E790" i="2"/>
  <c r="D790" i="2"/>
  <c r="G790" i="2"/>
  <c r="H790" i="2"/>
  <c r="C791" i="2"/>
  <c r="D791" i="2"/>
  <c r="E791" i="2"/>
  <c r="G791" i="2"/>
  <c r="H791" i="2"/>
  <c r="C792" i="2"/>
  <c r="D792" i="2"/>
  <c r="E792" i="2"/>
  <c r="G792" i="2"/>
  <c r="H792" i="2"/>
  <c r="C793" i="2"/>
  <c r="E793" i="2"/>
  <c r="D793" i="2"/>
  <c r="G793" i="2"/>
  <c r="H793" i="2"/>
  <c r="C794" i="2"/>
  <c r="D794" i="2"/>
  <c r="E794" i="2"/>
  <c r="G794" i="2"/>
  <c r="H794" i="2"/>
  <c r="C795" i="2"/>
  <c r="E795" i="2"/>
  <c r="D795" i="2"/>
  <c r="G795" i="2"/>
  <c r="H795" i="2"/>
  <c r="C796" i="2"/>
  <c r="D796" i="2"/>
  <c r="E796" i="2"/>
  <c r="G796" i="2"/>
  <c r="H796" i="2"/>
  <c r="C797" i="2"/>
  <c r="D797" i="2"/>
  <c r="E797" i="2"/>
  <c r="G797" i="2"/>
  <c r="H797" i="2"/>
  <c r="C798" i="2"/>
  <c r="E798" i="2"/>
  <c r="D798" i="2"/>
  <c r="G798" i="2"/>
  <c r="H798" i="2"/>
  <c r="C799" i="2"/>
  <c r="D799" i="2"/>
  <c r="E799" i="2"/>
  <c r="G799" i="2"/>
  <c r="H799" i="2"/>
  <c r="C800" i="2"/>
  <c r="D800" i="2"/>
  <c r="E800" i="2"/>
  <c r="G800" i="2"/>
  <c r="H800" i="2"/>
  <c r="C801" i="2"/>
  <c r="D801" i="2"/>
  <c r="E801" i="2"/>
  <c r="G801" i="2"/>
  <c r="H801" i="2"/>
  <c r="C802" i="2"/>
  <c r="E802" i="2"/>
  <c r="D802" i="2"/>
  <c r="G802" i="2"/>
  <c r="H802" i="2"/>
  <c r="C803" i="2"/>
  <c r="D803" i="2"/>
  <c r="E803" i="2"/>
  <c r="G803" i="2"/>
  <c r="H803" i="2"/>
  <c r="C804" i="2"/>
  <c r="D804" i="2"/>
  <c r="E804" i="2"/>
  <c r="G804" i="2"/>
  <c r="H804" i="2"/>
  <c r="C805" i="2"/>
  <c r="D805" i="2"/>
  <c r="E805" i="2"/>
  <c r="G805" i="2"/>
  <c r="H805" i="2"/>
  <c r="C806" i="2"/>
  <c r="D806" i="2"/>
  <c r="E806" i="2"/>
  <c r="G806" i="2"/>
  <c r="H806" i="2"/>
  <c r="C807" i="2"/>
  <c r="D807" i="2"/>
  <c r="E807" i="2"/>
  <c r="G807" i="2"/>
  <c r="H807" i="2"/>
  <c r="C808" i="2"/>
  <c r="D808" i="2"/>
  <c r="E808" i="2"/>
  <c r="G808" i="2"/>
  <c r="H808" i="2"/>
  <c r="C809" i="2"/>
  <c r="D809" i="2"/>
  <c r="E809" i="2"/>
  <c r="G809" i="2"/>
  <c r="H809" i="2"/>
  <c r="C810" i="2"/>
  <c r="D810" i="2"/>
  <c r="E810" i="2"/>
  <c r="G810" i="2"/>
  <c r="H810" i="2"/>
  <c r="C811" i="2"/>
  <c r="D811" i="2"/>
  <c r="E811" i="2"/>
  <c r="G811" i="2"/>
  <c r="H811" i="2"/>
  <c r="C812" i="2"/>
  <c r="D812" i="2"/>
  <c r="E812" i="2"/>
  <c r="G812" i="2"/>
  <c r="H812" i="2"/>
  <c r="C813" i="2"/>
  <c r="D813" i="2"/>
  <c r="E813" i="2"/>
  <c r="G813" i="2"/>
  <c r="H813" i="2"/>
  <c r="C814" i="2"/>
  <c r="D814" i="2"/>
  <c r="E814" i="2"/>
  <c r="G814" i="2"/>
  <c r="H814" i="2"/>
  <c r="C815" i="2"/>
  <c r="D815" i="2"/>
  <c r="E815" i="2"/>
  <c r="G815" i="2"/>
  <c r="H815" i="2"/>
  <c r="C816" i="2"/>
  <c r="D816" i="2"/>
  <c r="E816" i="2"/>
  <c r="G816" i="2"/>
  <c r="H816" i="2"/>
  <c r="C817" i="2"/>
  <c r="D817" i="2"/>
  <c r="E817" i="2"/>
  <c r="G817" i="2"/>
  <c r="H817" i="2"/>
  <c r="C818" i="2"/>
  <c r="D818" i="2"/>
  <c r="E818" i="2"/>
  <c r="G818" i="2"/>
  <c r="H818" i="2"/>
  <c r="C819" i="2"/>
  <c r="E819" i="2"/>
  <c r="D819" i="2"/>
  <c r="G819" i="2"/>
  <c r="H819" i="2"/>
  <c r="C820" i="2"/>
  <c r="D820" i="2"/>
  <c r="E820" i="2"/>
  <c r="G820" i="2"/>
  <c r="H820" i="2"/>
  <c r="C821" i="2"/>
  <c r="D821" i="2"/>
  <c r="E821" i="2"/>
  <c r="G821" i="2"/>
  <c r="H821" i="2"/>
  <c r="C822" i="2"/>
  <c r="D822" i="2"/>
  <c r="E822" i="2"/>
  <c r="G822" i="2"/>
  <c r="H822" i="2"/>
  <c r="C823" i="2"/>
  <c r="D823" i="2"/>
  <c r="E823" i="2"/>
  <c r="G823" i="2"/>
  <c r="H823" i="2"/>
  <c r="C824" i="2"/>
  <c r="D824" i="2"/>
  <c r="E824" i="2"/>
  <c r="G824" i="2"/>
  <c r="H824" i="2"/>
  <c r="C825" i="2"/>
  <c r="D825" i="2"/>
  <c r="E825" i="2"/>
  <c r="G825" i="2"/>
  <c r="H825" i="2"/>
  <c r="C826" i="2"/>
  <c r="D826" i="2"/>
  <c r="E826" i="2"/>
  <c r="G826" i="2"/>
  <c r="H826" i="2"/>
  <c r="C827" i="2"/>
  <c r="E827" i="2"/>
  <c r="D827" i="2"/>
  <c r="G827" i="2"/>
  <c r="H827" i="2"/>
  <c r="C828" i="2"/>
  <c r="D828" i="2"/>
  <c r="E828" i="2"/>
  <c r="G828" i="2"/>
  <c r="H828" i="2"/>
  <c r="C829" i="2"/>
  <c r="D829" i="2"/>
  <c r="E829" i="2"/>
  <c r="G829" i="2"/>
  <c r="H829" i="2"/>
  <c r="C830" i="2"/>
  <c r="D830" i="2"/>
  <c r="E830" i="2"/>
  <c r="G830" i="2"/>
  <c r="H830" i="2"/>
  <c r="C831" i="2"/>
  <c r="E831" i="2"/>
  <c r="D831" i="2"/>
  <c r="G831" i="2"/>
  <c r="H831" i="2"/>
  <c r="C832" i="2"/>
  <c r="D832" i="2"/>
  <c r="E832" i="2"/>
  <c r="G832" i="2"/>
  <c r="H832" i="2"/>
  <c r="C833" i="2"/>
  <c r="D833" i="2"/>
  <c r="E833" i="2"/>
  <c r="G833" i="2"/>
  <c r="H833" i="2"/>
  <c r="C834" i="2"/>
  <c r="D834" i="2"/>
  <c r="E834" i="2"/>
  <c r="G834" i="2"/>
  <c r="H834" i="2"/>
  <c r="C835" i="2"/>
  <c r="D835" i="2"/>
  <c r="E835" i="2"/>
  <c r="G835" i="2"/>
  <c r="H835" i="2"/>
  <c r="C836" i="2"/>
  <c r="D836" i="2"/>
  <c r="E836" i="2"/>
  <c r="G836" i="2"/>
  <c r="H836" i="2"/>
  <c r="C837" i="2"/>
  <c r="D837" i="2"/>
  <c r="E837" i="2"/>
  <c r="G837" i="2"/>
  <c r="H837" i="2"/>
  <c r="C838" i="2"/>
  <c r="D838" i="2"/>
  <c r="E838" i="2"/>
  <c r="G838" i="2"/>
  <c r="H838" i="2"/>
  <c r="C839" i="2"/>
  <c r="D839" i="2"/>
  <c r="E839" i="2"/>
  <c r="G839" i="2"/>
  <c r="H839" i="2"/>
  <c r="C840" i="2"/>
  <c r="D840" i="2"/>
  <c r="E840" i="2"/>
  <c r="G840" i="2"/>
  <c r="H840" i="2"/>
  <c r="C841" i="2"/>
  <c r="E841" i="2"/>
  <c r="D841" i="2"/>
  <c r="G841" i="2"/>
  <c r="H841" i="2"/>
  <c r="C842" i="2"/>
  <c r="D842" i="2"/>
  <c r="E842" i="2"/>
  <c r="G842" i="2"/>
  <c r="H842" i="2"/>
  <c r="C843" i="2"/>
  <c r="E843" i="2"/>
  <c r="D843" i="2"/>
  <c r="G843" i="2"/>
  <c r="H843" i="2"/>
  <c r="C844" i="2"/>
  <c r="D844" i="2"/>
  <c r="E844" i="2"/>
  <c r="G844" i="2"/>
  <c r="H844" i="2"/>
  <c r="C845" i="2"/>
  <c r="D845" i="2"/>
  <c r="E845" i="2"/>
  <c r="G845" i="2"/>
  <c r="H845" i="2"/>
  <c r="C846" i="2"/>
  <c r="D846" i="2"/>
  <c r="E846" i="2"/>
  <c r="G846" i="2"/>
  <c r="H846" i="2"/>
  <c r="C847" i="2"/>
  <c r="E847" i="2"/>
  <c r="D847" i="2"/>
  <c r="G847" i="2"/>
  <c r="H847" i="2"/>
  <c r="C848" i="2"/>
  <c r="D848" i="2"/>
  <c r="E848" i="2"/>
  <c r="G848" i="2"/>
  <c r="H848" i="2"/>
  <c r="C849" i="2"/>
  <c r="D849" i="2"/>
  <c r="E849" i="2"/>
  <c r="G849" i="2"/>
  <c r="H849" i="2"/>
  <c r="C850" i="2"/>
  <c r="D850" i="2"/>
  <c r="E850" i="2"/>
  <c r="G850" i="2"/>
  <c r="H850" i="2"/>
  <c r="C851" i="2"/>
  <c r="D851" i="2"/>
  <c r="E851" i="2"/>
  <c r="G851" i="2"/>
  <c r="H851" i="2"/>
  <c r="C852" i="2"/>
  <c r="D852" i="2"/>
  <c r="E852" i="2"/>
  <c r="G852" i="2"/>
  <c r="H852" i="2"/>
  <c r="C853" i="2"/>
  <c r="D853" i="2"/>
  <c r="E853" i="2"/>
  <c r="G853" i="2"/>
  <c r="H853" i="2"/>
  <c r="C854" i="2"/>
  <c r="D854" i="2"/>
  <c r="E854" i="2"/>
  <c r="G854" i="2"/>
  <c r="H854" i="2"/>
  <c r="C855" i="2"/>
  <c r="D855" i="2"/>
  <c r="E855" i="2"/>
  <c r="G855" i="2"/>
  <c r="H855" i="2"/>
  <c r="C856" i="2"/>
  <c r="D856" i="2"/>
  <c r="E856" i="2"/>
  <c r="G856" i="2"/>
  <c r="H856" i="2"/>
  <c r="C857" i="2"/>
  <c r="D857" i="2"/>
  <c r="E857" i="2"/>
  <c r="G857" i="2"/>
  <c r="H857" i="2"/>
  <c r="C858" i="2"/>
  <c r="D858" i="2"/>
  <c r="E858" i="2"/>
  <c r="G858" i="2"/>
  <c r="H858" i="2"/>
  <c r="C859" i="2"/>
  <c r="D859" i="2"/>
  <c r="E859" i="2"/>
  <c r="G859" i="2"/>
  <c r="H859" i="2"/>
  <c r="C860" i="2"/>
  <c r="D860" i="2"/>
  <c r="E860" i="2"/>
  <c r="G860" i="2"/>
  <c r="H860" i="2"/>
  <c r="C861" i="2"/>
  <c r="D861" i="2"/>
  <c r="E861" i="2"/>
  <c r="G861" i="2"/>
  <c r="H861" i="2"/>
  <c r="C862" i="2"/>
  <c r="D862" i="2"/>
  <c r="E862" i="2"/>
  <c r="G862" i="2"/>
  <c r="H862" i="2"/>
  <c r="C863" i="2"/>
  <c r="D863" i="2"/>
  <c r="E863" i="2"/>
  <c r="G863" i="2"/>
  <c r="H863" i="2"/>
  <c r="C864" i="2"/>
  <c r="D864" i="2"/>
  <c r="E864" i="2"/>
  <c r="G864" i="2"/>
  <c r="H864" i="2"/>
  <c r="C865" i="2"/>
  <c r="E865" i="2"/>
  <c r="D865" i="2"/>
  <c r="G865" i="2"/>
  <c r="H865" i="2"/>
  <c r="C866" i="2"/>
  <c r="D866" i="2"/>
  <c r="E866" i="2"/>
  <c r="G866" i="2"/>
  <c r="H866" i="2"/>
  <c r="C867" i="2"/>
  <c r="D867" i="2"/>
  <c r="E867" i="2"/>
  <c r="G867" i="2"/>
  <c r="H867" i="2"/>
  <c r="C868" i="2"/>
  <c r="D868" i="2"/>
  <c r="E868" i="2"/>
  <c r="G868" i="2"/>
  <c r="H868" i="2"/>
  <c r="C869" i="2"/>
  <c r="D869" i="2"/>
  <c r="E869" i="2"/>
  <c r="G869" i="2"/>
  <c r="H869" i="2"/>
  <c r="C870" i="2"/>
  <c r="D870" i="2"/>
  <c r="E870" i="2"/>
  <c r="G870" i="2"/>
  <c r="H870" i="2"/>
  <c r="C871" i="2"/>
  <c r="D871" i="2"/>
  <c r="E871" i="2"/>
  <c r="G871" i="2"/>
  <c r="H871" i="2"/>
  <c r="C872" i="2"/>
  <c r="D872" i="2"/>
  <c r="E872" i="2"/>
  <c r="G872" i="2"/>
  <c r="H872" i="2"/>
  <c r="C873" i="2"/>
  <c r="D873" i="2"/>
  <c r="E873" i="2"/>
  <c r="G873" i="2"/>
  <c r="H873" i="2"/>
  <c r="C874" i="2"/>
  <c r="D874" i="2"/>
  <c r="E874" i="2"/>
  <c r="G874" i="2"/>
  <c r="H874" i="2"/>
  <c r="C875" i="2"/>
  <c r="D875" i="2"/>
  <c r="E875" i="2"/>
  <c r="G875" i="2"/>
  <c r="H875" i="2"/>
  <c r="C876" i="2"/>
  <c r="D876" i="2"/>
  <c r="E876" i="2"/>
  <c r="G876" i="2"/>
  <c r="H876" i="2"/>
  <c r="C877" i="2"/>
  <c r="D877" i="2"/>
  <c r="E877" i="2"/>
  <c r="G877" i="2"/>
  <c r="H877" i="2"/>
  <c r="C878" i="2"/>
  <c r="D878" i="2"/>
  <c r="E878" i="2"/>
  <c r="G878" i="2"/>
  <c r="H878" i="2"/>
  <c r="C879" i="2"/>
  <c r="D879" i="2"/>
  <c r="E879" i="2"/>
  <c r="G879" i="2"/>
  <c r="H879" i="2"/>
  <c r="C880" i="2"/>
  <c r="D880" i="2"/>
  <c r="E880" i="2"/>
  <c r="G880" i="2"/>
  <c r="H880" i="2"/>
  <c r="C881" i="2"/>
  <c r="D881" i="2"/>
  <c r="E881" i="2"/>
  <c r="G881" i="2"/>
  <c r="H881" i="2"/>
  <c r="C882" i="2"/>
  <c r="D882" i="2"/>
  <c r="E882" i="2"/>
  <c r="G882" i="2"/>
  <c r="H882" i="2"/>
  <c r="C883" i="2"/>
  <c r="D883" i="2"/>
  <c r="E883" i="2"/>
  <c r="G883" i="2"/>
  <c r="H883" i="2"/>
  <c r="C884" i="2"/>
  <c r="D884" i="2"/>
  <c r="E884" i="2"/>
  <c r="G884" i="2"/>
  <c r="H884" i="2"/>
  <c r="C885" i="2"/>
  <c r="D885" i="2"/>
  <c r="E885" i="2"/>
  <c r="G885" i="2"/>
  <c r="H885" i="2"/>
  <c r="C886" i="2"/>
  <c r="D886" i="2"/>
  <c r="E886" i="2"/>
  <c r="G886" i="2"/>
  <c r="H886" i="2"/>
  <c r="C887" i="2"/>
  <c r="D887" i="2"/>
  <c r="E887" i="2"/>
  <c r="G887" i="2"/>
  <c r="H887" i="2"/>
  <c r="C888" i="2"/>
  <c r="D888" i="2"/>
  <c r="E888" i="2"/>
  <c r="G888" i="2"/>
  <c r="H888" i="2"/>
  <c r="C889" i="2"/>
  <c r="D889" i="2"/>
  <c r="E889" i="2"/>
  <c r="G889" i="2"/>
  <c r="H889" i="2"/>
  <c r="C890" i="2"/>
  <c r="D890" i="2"/>
  <c r="E890" i="2"/>
  <c r="G890" i="2"/>
  <c r="H890" i="2"/>
  <c r="C891" i="2"/>
  <c r="D891" i="2"/>
  <c r="E891" i="2"/>
  <c r="G891" i="2"/>
  <c r="H891" i="2"/>
  <c r="C892" i="2"/>
  <c r="D892" i="2"/>
  <c r="E892" i="2"/>
  <c r="G892" i="2"/>
  <c r="H892" i="2"/>
  <c r="C893" i="2"/>
  <c r="D893" i="2"/>
  <c r="E893" i="2"/>
  <c r="G893" i="2"/>
  <c r="H893" i="2"/>
  <c r="C894" i="2"/>
  <c r="D894" i="2"/>
  <c r="E894" i="2"/>
  <c r="G894" i="2"/>
  <c r="H894" i="2"/>
  <c r="C895" i="2"/>
  <c r="D895" i="2"/>
  <c r="E895" i="2"/>
  <c r="G895" i="2"/>
  <c r="H895" i="2"/>
  <c r="C896" i="2"/>
  <c r="D896" i="2"/>
  <c r="E896" i="2"/>
  <c r="G896" i="2"/>
  <c r="H896" i="2"/>
  <c r="C897" i="2"/>
  <c r="D897" i="2"/>
  <c r="E897" i="2"/>
  <c r="G897" i="2"/>
  <c r="H897" i="2"/>
  <c r="C898" i="2"/>
  <c r="D898" i="2"/>
  <c r="E898" i="2"/>
  <c r="G898" i="2"/>
  <c r="H898" i="2"/>
  <c r="C899" i="2"/>
  <c r="D899" i="2"/>
  <c r="E899" i="2"/>
  <c r="G899" i="2"/>
  <c r="H899" i="2"/>
  <c r="C900" i="2"/>
  <c r="D900" i="2"/>
  <c r="E900" i="2"/>
  <c r="G900" i="2"/>
  <c r="H900" i="2"/>
  <c r="C901" i="2"/>
  <c r="D901" i="2"/>
  <c r="E901" i="2"/>
  <c r="G901" i="2"/>
  <c r="H901" i="2"/>
  <c r="C902" i="2"/>
  <c r="D902" i="2"/>
  <c r="E902" i="2"/>
  <c r="G902" i="2"/>
  <c r="H902" i="2"/>
  <c r="C903" i="2"/>
  <c r="D903" i="2"/>
  <c r="E903" i="2"/>
  <c r="G903" i="2"/>
  <c r="H903" i="2"/>
  <c r="C904" i="2"/>
  <c r="D904" i="2"/>
  <c r="E904" i="2"/>
  <c r="G904" i="2"/>
  <c r="H904" i="2"/>
  <c r="C905" i="2"/>
  <c r="D905" i="2"/>
  <c r="E905" i="2"/>
  <c r="G905" i="2"/>
  <c r="H905" i="2"/>
  <c r="C906" i="2"/>
  <c r="D906" i="2"/>
  <c r="E906" i="2"/>
  <c r="G906" i="2"/>
  <c r="H906" i="2"/>
  <c r="C907" i="2"/>
  <c r="D907" i="2"/>
  <c r="E907" i="2"/>
  <c r="G907" i="2"/>
  <c r="H907" i="2"/>
  <c r="C908" i="2"/>
  <c r="D908" i="2"/>
  <c r="E908" i="2"/>
  <c r="G908" i="2"/>
  <c r="H908" i="2"/>
  <c r="C909" i="2"/>
  <c r="D909" i="2"/>
  <c r="E909" i="2"/>
  <c r="G909" i="2"/>
  <c r="H909" i="2"/>
  <c r="C910" i="2"/>
  <c r="D910" i="2"/>
  <c r="E910" i="2"/>
  <c r="G910" i="2"/>
  <c r="H910" i="2"/>
  <c r="C911" i="2"/>
  <c r="D911" i="2"/>
  <c r="E911" i="2"/>
  <c r="G911" i="2"/>
  <c r="H911" i="2"/>
  <c r="C912" i="2"/>
  <c r="D912" i="2"/>
  <c r="E912" i="2"/>
  <c r="G912" i="2"/>
  <c r="H912" i="2"/>
  <c r="C913" i="2"/>
  <c r="D913" i="2"/>
  <c r="E913" i="2"/>
  <c r="G913" i="2"/>
  <c r="H913" i="2"/>
  <c r="C914" i="2"/>
  <c r="D914" i="2"/>
  <c r="E914" i="2"/>
  <c r="G914" i="2"/>
  <c r="H914" i="2"/>
  <c r="C915" i="2"/>
  <c r="D915" i="2"/>
  <c r="E915" i="2"/>
  <c r="G915" i="2"/>
  <c r="H915" i="2"/>
  <c r="C916" i="2"/>
  <c r="D916" i="2"/>
  <c r="E916" i="2"/>
  <c r="G916" i="2"/>
  <c r="H916" i="2"/>
  <c r="C917" i="2"/>
  <c r="D917" i="2"/>
  <c r="E917" i="2"/>
  <c r="G917" i="2"/>
  <c r="H917" i="2"/>
  <c r="C918" i="2"/>
  <c r="D918" i="2"/>
  <c r="E918" i="2"/>
  <c r="G918" i="2"/>
  <c r="H918" i="2"/>
  <c r="C919" i="2"/>
  <c r="D919" i="2"/>
  <c r="E919" i="2"/>
  <c r="G919" i="2"/>
  <c r="H919" i="2"/>
  <c r="C920" i="2"/>
  <c r="D920" i="2"/>
  <c r="E920" i="2"/>
  <c r="G920" i="2"/>
  <c r="H920" i="2"/>
  <c r="C921" i="2"/>
  <c r="D921" i="2"/>
  <c r="E921" i="2"/>
  <c r="G921" i="2"/>
  <c r="H921" i="2"/>
  <c r="C922" i="2"/>
  <c r="D922" i="2"/>
  <c r="E922" i="2"/>
  <c r="G922" i="2"/>
  <c r="H922" i="2"/>
  <c r="C923" i="2"/>
  <c r="D923" i="2"/>
  <c r="E923" i="2"/>
  <c r="G923" i="2"/>
  <c r="H923" i="2"/>
  <c r="C924" i="2"/>
  <c r="D924" i="2"/>
  <c r="E924" i="2"/>
  <c r="G924" i="2"/>
  <c r="H924" i="2"/>
  <c r="C925" i="2"/>
  <c r="D925" i="2"/>
  <c r="E925" i="2"/>
  <c r="G925" i="2"/>
  <c r="H925" i="2"/>
  <c r="C926" i="2"/>
  <c r="D926" i="2"/>
  <c r="E926" i="2"/>
  <c r="G926" i="2"/>
  <c r="H926" i="2"/>
  <c r="C927" i="2"/>
  <c r="D927" i="2"/>
  <c r="E927" i="2"/>
  <c r="G927" i="2"/>
  <c r="H927" i="2"/>
  <c r="C928" i="2"/>
  <c r="D928" i="2"/>
  <c r="E928" i="2"/>
  <c r="G928" i="2"/>
  <c r="H928" i="2"/>
  <c r="C929" i="2"/>
  <c r="D929" i="2"/>
  <c r="E929" i="2"/>
  <c r="G929" i="2"/>
  <c r="H929" i="2"/>
  <c r="C930" i="2"/>
  <c r="D930" i="2"/>
  <c r="E930" i="2"/>
  <c r="G930" i="2"/>
  <c r="H930" i="2"/>
  <c r="C931" i="2"/>
  <c r="D931" i="2"/>
  <c r="E931" i="2"/>
  <c r="G931" i="2"/>
  <c r="H931" i="2"/>
  <c r="C932" i="2"/>
  <c r="D932" i="2"/>
  <c r="E932" i="2"/>
  <c r="G932" i="2"/>
  <c r="H932" i="2"/>
  <c r="C933" i="2"/>
  <c r="D933" i="2"/>
  <c r="E933" i="2"/>
  <c r="G933" i="2"/>
  <c r="H933" i="2"/>
  <c r="C934" i="2"/>
  <c r="D934" i="2"/>
  <c r="E934" i="2"/>
  <c r="G934" i="2"/>
  <c r="H934" i="2"/>
  <c r="C935" i="2"/>
  <c r="D935" i="2"/>
  <c r="E935" i="2"/>
  <c r="G935" i="2"/>
  <c r="H935" i="2"/>
  <c r="C936" i="2"/>
  <c r="D936" i="2"/>
  <c r="E936" i="2"/>
  <c r="G936" i="2"/>
  <c r="H936" i="2"/>
  <c r="C937" i="2"/>
  <c r="D937" i="2"/>
  <c r="E937" i="2"/>
  <c r="G937" i="2"/>
  <c r="H937" i="2"/>
  <c r="C938" i="2"/>
  <c r="D938" i="2"/>
  <c r="E938" i="2"/>
  <c r="G938" i="2"/>
  <c r="H938" i="2"/>
  <c r="C939" i="2"/>
  <c r="D939" i="2"/>
  <c r="E939" i="2"/>
  <c r="G939" i="2"/>
  <c r="H939" i="2"/>
  <c r="C940" i="2"/>
  <c r="D940" i="2"/>
  <c r="E940" i="2"/>
  <c r="G940" i="2"/>
  <c r="H940" i="2"/>
  <c r="C941" i="2"/>
  <c r="D941" i="2"/>
  <c r="E941" i="2"/>
  <c r="G941" i="2"/>
  <c r="H941" i="2"/>
  <c r="C942" i="2"/>
  <c r="D942" i="2"/>
  <c r="E942" i="2"/>
  <c r="G942" i="2"/>
  <c r="H942" i="2"/>
  <c r="C943" i="2"/>
  <c r="D943" i="2"/>
  <c r="E943" i="2"/>
  <c r="G943" i="2"/>
  <c r="H943" i="2"/>
  <c r="C944" i="2"/>
  <c r="D944" i="2"/>
  <c r="E944" i="2"/>
  <c r="G944" i="2"/>
  <c r="H944" i="2"/>
  <c r="C945" i="2"/>
  <c r="D945" i="2"/>
  <c r="E945" i="2"/>
  <c r="G945" i="2"/>
  <c r="H945" i="2"/>
  <c r="C946" i="2"/>
  <c r="D946" i="2"/>
  <c r="E946" i="2"/>
  <c r="G946" i="2"/>
  <c r="H946" i="2"/>
  <c r="C947" i="2"/>
  <c r="D947" i="2"/>
  <c r="E947" i="2"/>
  <c r="G947" i="2"/>
  <c r="H947" i="2"/>
  <c r="C948" i="2"/>
  <c r="D948" i="2"/>
  <c r="E948" i="2"/>
  <c r="G948" i="2"/>
  <c r="H948" i="2"/>
  <c r="C949" i="2"/>
  <c r="D949" i="2"/>
  <c r="E949" i="2"/>
  <c r="G949" i="2"/>
  <c r="H949" i="2"/>
  <c r="C950" i="2"/>
  <c r="D950" i="2"/>
  <c r="E950" i="2"/>
  <c r="G950" i="2"/>
  <c r="H950" i="2"/>
  <c r="C951" i="2"/>
  <c r="D951" i="2"/>
  <c r="E951" i="2"/>
  <c r="G951" i="2"/>
  <c r="H951" i="2"/>
  <c r="C952" i="2"/>
  <c r="D952" i="2"/>
  <c r="E952" i="2"/>
  <c r="G952" i="2"/>
  <c r="H952" i="2"/>
  <c r="C953" i="2"/>
  <c r="D953" i="2"/>
  <c r="E953" i="2"/>
  <c r="G953" i="2"/>
  <c r="H953" i="2"/>
  <c r="C954" i="2"/>
  <c r="D954" i="2"/>
  <c r="E954" i="2"/>
  <c r="G954" i="2"/>
  <c r="H954" i="2"/>
  <c r="C955" i="2"/>
  <c r="D955" i="2"/>
  <c r="E955" i="2"/>
  <c r="G955" i="2"/>
  <c r="H955" i="2"/>
  <c r="C956" i="2"/>
  <c r="D956" i="2"/>
  <c r="E956" i="2"/>
  <c r="G956" i="2"/>
  <c r="H956" i="2"/>
  <c r="C957" i="2"/>
  <c r="D957" i="2"/>
  <c r="E957" i="2"/>
  <c r="G957" i="2"/>
  <c r="H957" i="2"/>
  <c r="C958" i="2"/>
  <c r="D958" i="2"/>
  <c r="E958" i="2"/>
  <c r="G958" i="2"/>
  <c r="H958" i="2"/>
  <c r="C959" i="2"/>
  <c r="D959" i="2"/>
  <c r="E959" i="2"/>
  <c r="G959" i="2"/>
  <c r="H959" i="2"/>
  <c r="C960" i="2"/>
  <c r="D960" i="2"/>
  <c r="E960" i="2"/>
  <c r="G960" i="2"/>
  <c r="H960" i="2"/>
  <c r="C961" i="2"/>
  <c r="D961" i="2"/>
  <c r="E961" i="2"/>
  <c r="G961" i="2"/>
  <c r="H961" i="2"/>
  <c r="C962" i="2"/>
  <c r="D962" i="2"/>
  <c r="E962" i="2"/>
  <c r="G962" i="2"/>
  <c r="H962" i="2"/>
  <c r="C963" i="2"/>
  <c r="D963" i="2"/>
  <c r="E963" i="2"/>
  <c r="G963" i="2"/>
  <c r="H963" i="2"/>
  <c r="C964" i="2"/>
  <c r="D964" i="2"/>
  <c r="E964" i="2"/>
  <c r="G964" i="2"/>
  <c r="H964" i="2"/>
  <c r="C965" i="2"/>
  <c r="D965" i="2"/>
  <c r="E965" i="2"/>
  <c r="G965" i="2"/>
  <c r="H965" i="2"/>
  <c r="C966" i="2"/>
  <c r="D966" i="2"/>
  <c r="E966" i="2"/>
  <c r="G966" i="2"/>
  <c r="H966" i="2"/>
  <c r="C967" i="2"/>
  <c r="D967" i="2"/>
  <c r="E967" i="2"/>
  <c r="G967" i="2"/>
  <c r="H967" i="2"/>
  <c r="C968" i="2"/>
  <c r="D968" i="2"/>
  <c r="E968" i="2"/>
  <c r="G968" i="2"/>
  <c r="H968" i="2"/>
  <c r="C969" i="2"/>
  <c r="D969" i="2"/>
  <c r="E969" i="2"/>
  <c r="G969" i="2"/>
  <c r="H969" i="2"/>
  <c r="C970" i="2"/>
  <c r="D970" i="2"/>
  <c r="E970" i="2"/>
  <c r="G970" i="2"/>
  <c r="H970" i="2"/>
  <c r="C971" i="2"/>
  <c r="D971" i="2"/>
  <c r="E971" i="2"/>
  <c r="G971" i="2"/>
  <c r="H971" i="2"/>
  <c r="C972" i="2"/>
  <c r="D972" i="2"/>
  <c r="E972" i="2"/>
  <c r="G972" i="2"/>
  <c r="H972" i="2"/>
  <c r="C973" i="2"/>
  <c r="D973" i="2"/>
  <c r="E973" i="2"/>
  <c r="G973" i="2"/>
  <c r="H973" i="2"/>
  <c r="C974" i="2"/>
  <c r="D974" i="2"/>
  <c r="E974" i="2"/>
  <c r="G974" i="2"/>
  <c r="H974" i="2"/>
  <c r="C975" i="2"/>
  <c r="D975" i="2"/>
  <c r="E975" i="2"/>
  <c r="G975" i="2"/>
  <c r="H975" i="2"/>
  <c r="C976" i="2"/>
  <c r="D976" i="2"/>
  <c r="E976" i="2"/>
  <c r="G976" i="2"/>
  <c r="H976" i="2"/>
  <c r="C977" i="2"/>
  <c r="D977" i="2"/>
  <c r="E977" i="2"/>
  <c r="G977" i="2"/>
  <c r="H977" i="2"/>
  <c r="C978" i="2"/>
  <c r="D978" i="2"/>
  <c r="E978" i="2"/>
  <c r="G978" i="2"/>
  <c r="H978" i="2"/>
  <c r="C979" i="2"/>
  <c r="D979" i="2"/>
  <c r="E979" i="2"/>
  <c r="G979" i="2"/>
  <c r="H979" i="2"/>
  <c r="C980" i="2"/>
  <c r="D980" i="2"/>
  <c r="E980" i="2"/>
  <c r="G980" i="2"/>
  <c r="H980" i="2"/>
  <c r="C981" i="2"/>
  <c r="D981" i="2"/>
  <c r="E981" i="2"/>
  <c r="G981" i="2"/>
  <c r="H981" i="2"/>
  <c r="C982" i="2"/>
  <c r="D982" i="2"/>
  <c r="E982" i="2"/>
  <c r="G982" i="2"/>
  <c r="H982" i="2"/>
  <c r="C983" i="2"/>
  <c r="D983" i="2"/>
  <c r="E983" i="2"/>
  <c r="G983" i="2"/>
  <c r="H983" i="2"/>
  <c r="C984" i="2"/>
  <c r="D984" i="2"/>
  <c r="E984" i="2"/>
  <c r="G984" i="2"/>
  <c r="H984" i="2"/>
  <c r="C985" i="2"/>
  <c r="D985" i="2"/>
  <c r="E985" i="2"/>
  <c r="G985" i="2"/>
  <c r="H985" i="2"/>
  <c r="C986" i="2"/>
  <c r="D986" i="2"/>
  <c r="E986" i="2"/>
  <c r="G986" i="2"/>
  <c r="H986" i="2"/>
  <c r="C987" i="2"/>
  <c r="D987" i="2"/>
  <c r="E987" i="2"/>
  <c r="G987" i="2"/>
  <c r="H987" i="2"/>
  <c r="C988" i="2"/>
  <c r="D988" i="2"/>
  <c r="E988" i="2"/>
  <c r="G988" i="2"/>
  <c r="H988" i="2"/>
  <c r="C989" i="2"/>
  <c r="D989" i="2"/>
  <c r="E989" i="2"/>
  <c r="G989" i="2"/>
  <c r="H989" i="2"/>
  <c r="C990" i="2"/>
  <c r="D990" i="2"/>
  <c r="E990" i="2"/>
  <c r="G990" i="2"/>
  <c r="H990" i="2"/>
  <c r="C991" i="2"/>
  <c r="D991" i="2"/>
  <c r="E991" i="2"/>
  <c r="G991" i="2"/>
  <c r="H991" i="2"/>
  <c r="C992" i="2"/>
  <c r="D992" i="2"/>
  <c r="E992" i="2"/>
  <c r="G992" i="2"/>
  <c r="H992" i="2"/>
  <c r="C993" i="2"/>
  <c r="D993" i="2"/>
  <c r="E993" i="2"/>
  <c r="G993" i="2"/>
  <c r="H993" i="2"/>
  <c r="C994" i="2"/>
  <c r="E994" i="2"/>
  <c r="D994" i="2"/>
  <c r="G994" i="2"/>
  <c r="H994" i="2"/>
  <c r="C995" i="2"/>
  <c r="E995" i="2"/>
  <c r="D995" i="2"/>
  <c r="G995" i="2"/>
  <c r="H995" i="2"/>
  <c r="C996" i="2"/>
  <c r="D996" i="2"/>
  <c r="E996" i="2"/>
  <c r="G996" i="2"/>
  <c r="H996" i="2"/>
  <c r="C997" i="2"/>
  <c r="D997" i="2"/>
  <c r="E997" i="2"/>
  <c r="G997" i="2"/>
  <c r="H997" i="2"/>
  <c r="C998" i="2"/>
  <c r="D998" i="2"/>
  <c r="E998" i="2"/>
  <c r="G998" i="2"/>
  <c r="H998" i="2"/>
  <c r="C999" i="2"/>
  <c r="D999" i="2"/>
  <c r="E999" i="2"/>
  <c r="G999" i="2"/>
  <c r="H999" i="2"/>
  <c r="C1000" i="2"/>
  <c r="D1000" i="2"/>
  <c r="E1000" i="2"/>
  <c r="G1000" i="2"/>
  <c r="H1000" i="2"/>
  <c r="C1001" i="2"/>
  <c r="D1001" i="2"/>
  <c r="E1001" i="2"/>
  <c r="G1001" i="2"/>
  <c r="H1001" i="2"/>
  <c r="C1002" i="2"/>
  <c r="D1002" i="2"/>
  <c r="E1002" i="2"/>
  <c r="G1002" i="2"/>
  <c r="H1002" i="2"/>
  <c r="C1003" i="2"/>
  <c r="D1003" i="2"/>
  <c r="E1003" i="2"/>
  <c r="G1003" i="2"/>
  <c r="H1003" i="2"/>
  <c r="C1004" i="2"/>
  <c r="D1004" i="2"/>
  <c r="E1004" i="2"/>
  <c r="G1004" i="2"/>
  <c r="H1004" i="2"/>
  <c r="C1005" i="2"/>
  <c r="D1005" i="2"/>
  <c r="E1005" i="2"/>
  <c r="G1005" i="2"/>
  <c r="H1005" i="2"/>
  <c r="C1006" i="2"/>
  <c r="D1006" i="2"/>
  <c r="E1006" i="2"/>
  <c r="G1006" i="2"/>
  <c r="H1006" i="2"/>
  <c r="C1007" i="2"/>
  <c r="D1007" i="2"/>
  <c r="E1007" i="2"/>
  <c r="G1007" i="2"/>
  <c r="H1007" i="2"/>
  <c r="C1008" i="2"/>
  <c r="D1008" i="2"/>
  <c r="E1008" i="2"/>
  <c r="G1008" i="2"/>
  <c r="H1008" i="2"/>
  <c r="C1009" i="2"/>
  <c r="D1009" i="2"/>
  <c r="E1009" i="2"/>
  <c r="G1009" i="2"/>
  <c r="H1009" i="2"/>
  <c r="C1010" i="2"/>
  <c r="D1010" i="2"/>
  <c r="E1010" i="2"/>
  <c r="G1010" i="2"/>
  <c r="H1010" i="2"/>
  <c r="C1011" i="2"/>
  <c r="D1011" i="2"/>
  <c r="E1011" i="2"/>
  <c r="G1011" i="2"/>
  <c r="H1011" i="2"/>
  <c r="C1012" i="2"/>
  <c r="D1012" i="2"/>
  <c r="E1012" i="2"/>
  <c r="G1012" i="2"/>
  <c r="H1012" i="2"/>
  <c r="C1013" i="2"/>
  <c r="D1013" i="2"/>
  <c r="E1013" i="2"/>
  <c r="G1013" i="2"/>
  <c r="H1013" i="2"/>
  <c r="C1014" i="2"/>
  <c r="D1014" i="2"/>
  <c r="E1014" i="2"/>
  <c r="G1014" i="2"/>
  <c r="H1014" i="2"/>
  <c r="C1015" i="2"/>
  <c r="D1015" i="2"/>
  <c r="E1015" i="2"/>
  <c r="G1015" i="2"/>
  <c r="H1015" i="2"/>
  <c r="C1016" i="2"/>
  <c r="D1016" i="2"/>
  <c r="E1016" i="2"/>
  <c r="G1016" i="2"/>
  <c r="H1016" i="2"/>
  <c r="C1017" i="2"/>
  <c r="D1017" i="2"/>
  <c r="E1017" i="2"/>
  <c r="G1017" i="2"/>
  <c r="H1017" i="2"/>
  <c r="C1018" i="2"/>
  <c r="D1018" i="2"/>
  <c r="E1018" i="2"/>
  <c r="G1018" i="2"/>
  <c r="H1018" i="2"/>
  <c r="C1019" i="2"/>
  <c r="D1019" i="2"/>
  <c r="E1019" i="2"/>
  <c r="G1019" i="2"/>
  <c r="H1019" i="2"/>
  <c r="C1020" i="2"/>
  <c r="D1020" i="2"/>
  <c r="E1020" i="2"/>
  <c r="G1020" i="2"/>
  <c r="H1020" i="2"/>
  <c r="C1021" i="2"/>
  <c r="D1021" i="2"/>
  <c r="E1021" i="2"/>
  <c r="G1021" i="2"/>
  <c r="H1021" i="2"/>
  <c r="C1022" i="2"/>
  <c r="D1022" i="2"/>
  <c r="E1022" i="2"/>
  <c r="G1022" i="2"/>
  <c r="H1022" i="2"/>
  <c r="C1023" i="2"/>
  <c r="D1023" i="2"/>
  <c r="E1023" i="2"/>
  <c r="G1023" i="2"/>
  <c r="H1023" i="2"/>
  <c r="C1024" i="2"/>
  <c r="D1024" i="2"/>
  <c r="E1024" i="2"/>
  <c r="G1024" i="2"/>
  <c r="H1024" i="2"/>
  <c r="C1025" i="2"/>
  <c r="D1025" i="2"/>
  <c r="E1025" i="2"/>
  <c r="G1025" i="2"/>
  <c r="H1025" i="2"/>
  <c r="C1026" i="2"/>
  <c r="D1026" i="2"/>
  <c r="E1026" i="2"/>
  <c r="G1026" i="2"/>
  <c r="H1026" i="2"/>
  <c r="C1027" i="2"/>
  <c r="D1027" i="2"/>
  <c r="E1027" i="2"/>
  <c r="G1027" i="2"/>
  <c r="H1027" i="2"/>
  <c r="C1028" i="2"/>
  <c r="D1028" i="2"/>
  <c r="E1028" i="2"/>
  <c r="G1028" i="2"/>
  <c r="H1028" i="2"/>
  <c r="C1029" i="2"/>
  <c r="D1029" i="2"/>
  <c r="E1029" i="2"/>
  <c r="G1029" i="2"/>
  <c r="H1029" i="2"/>
  <c r="C1030" i="2"/>
  <c r="E1030" i="2"/>
  <c r="D1030" i="2"/>
  <c r="G1030" i="2"/>
  <c r="H1030" i="2"/>
  <c r="C1031" i="2"/>
  <c r="D1031" i="2"/>
  <c r="E1031" i="2"/>
  <c r="G1031" i="2"/>
  <c r="H1031" i="2"/>
  <c r="C1032" i="2"/>
  <c r="D1032" i="2"/>
  <c r="E1032" i="2"/>
  <c r="G1032" i="2"/>
  <c r="H1032" i="2"/>
  <c r="C1033" i="2"/>
  <c r="D1033" i="2"/>
  <c r="E1033" i="2"/>
  <c r="G1033" i="2"/>
  <c r="H1033" i="2"/>
  <c r="C1034" i="2"/>
  <c r="D1034" i="2"/>
  <c r="E1034" i="2"/>
  <c r="G1034" i="2"/>
  <c r="H1034" i="2"/>
  <c r="C1035" i="2"/>
  <c r="D1035" i="2"/>
  <c r="E1035" i="2"/>
  <c r="G1035" i="2"/>
  <c r="H1035" i="2"/>
  <c r="C1036" i="2"/>
  <c r="D1036" i="2"/>
  <c r="E1036" i="2"/>
  <c r="G1036" i="2"/>
  <c r="H1036" i="2"/>
  <c r="C1037" i="2"/>
  <c r="D1037" i="2"/>
  <c r="E1037" i="2"/>
  <c r="G1037" i="2"/>
  <c r="H1037" i="2"/>
  <c r="C1038" i="2"/>
  <c r="D1038" i="2"/>
  <c r="E1038" i="2"/>
  <c r="G1038" i="2"/>
  <c r="H1038" i="2"/>
  <c r="C1039" i="2"/>
  <c r="D1039" i="2"/>
  <c r="E1039" i="2"/>
  <c r="G1039" i="2"/>
  <c r="H1039" i="2"/>
  <c r="C1040" i="2"/>
  <c r="D1040" i="2"/>
  <c r="E1040" i="2"/>
  <c r="G1040" i="2"/>
  <c r="H1040" i="2"/>
  <c r="C1041" i="2"/>
  <c r="D1041" i="2"/>
  <c r="E1041" i="2"/>
  <c r="G1041" i="2"/>
  <c r="H1041" i="2"/>
  <c r="C1042" i="2"/>
  <c r="E1042" i="2"/>
  <c r="D1042" i="2"/>
  <c r="G1042" i="2"/>
  <c r="H1042" i="2"/>
  <c r="C1043" i="2"/>
  <c r="D1043" i="2"/>
  <c r="E1043" i="2"/>
  <c r="G1043" i="2"/>
  <c r="H1043" i="2"/>
  <c r="C1044" i="2"/>
  <c r="D1044" i="2"/>
  <c r="E1044" i="2"/>
  <c r="G1044" i="2"/>
  <c r="H1044" i="2"/>
  <c r="C1045" i="2"/>
  <c r="D1045" i="2"/>
  <c r="E1045" i="2"/>
  <c r="G1045" i="2"/>
  <c r="H1045" i="2"/>
  <c r="C1046" i="2"/>
  <c r="D1046" i="2"/>
  <c r="E1046" i="2"/>
  <c r="G1046" i="2"/>
  <c r="H1046" i="2"/>
  <c r="C1047" i="2"/>
  <c r="D1047" i="2"/>
  <c r="E1047" i="2"/>
  <c r="G1047" i="2"/>
  <c r="H1047" i="2"/>
  <c r="C1048" i="2"/>
  <c r="D1048" i="2"/>
  <c r="E1048" i="2"/>
  <c r="G1048" i="2"/>
  <c r="H1048" i="2"/>
  <c r="C1049" i="2"/>
  <c r="D1049" i="2"/>
  <c r="E1049" i="2"/>
  <c r="G1049" i="2"/>
  <c r="H1049" i="2"/>
  <c r="C1050" i="2"/>
  <c r="D1050" i="2"/>
  <c r="E1050" i="2"/>
  <c r="G1050" i="2"/>
  <c r="H1050" i="2"/>
  <c r="C1051" i="2"/>
  <c r="D1051" i="2"/>
  <c r="E1051" i="2"/>
  <c r="G1051" i="2"/>
  <c r="H1051" i="2"/>
  <c r="C1052" i="2"/>
  <c r="D1052" i="2"/>
  <c r="E1052" i="2"/>
  <c r="G1052" i="2"/>
  <c r="H1052" i="2"/>
  <c r="C1053" i="2"/>
  <c r="D1053" i="2"/>
  <c r="E1053" i="2"/>
  <c r="G1053" i="2"/>
  <c r="H1053" i="2"/>
  <c r="C1054" i="2"/>
  <c r="D1054" i="2"/>
  <c r="E1054" i="2"/>
  <c r="G1054" i="2"/>
  <c r="H1054" i="2"/>
  <c r="C1055" i="2"/>
  <c r="D1055" i="2"/>
  <c r="E1055" i="2"/>
  <c r="G1055" i="2"/>
  <c r="H1055" i="2"/>
  <c r="C1056" i="2"/>
  <c r="D1056" i="2"/>
  <c r="E1056" i="2"/>
  <c r="G1056" i="2"/>
  <c r="H1056" i="2"/>
  <c r="C1057" i="2"/>
  <c r="E1057" i="2"/>
  <c r="D1057" i="2"/>
  <c r="G1057" i="2"/>
  <c r="H1057" i="2"/>
  <c r="C1058" i="2"/>
  <c r="D1058" i="2"/>
  <c r="E1058" i="2"/>
  <c r="G1058" i="2"/>
  <c r="H1058" i="2"/>
  <c r="C1059" i="2"/>
  <c r="D1059" i="2"/>
  <c r="E1059" i="2"/>
  <c r="G1059" i="2"/>
  <c r="H1059" i="2"/>
  <c r="C1060" i="2"/>
  <c r="D1060" i="2"/>
  <c r="E1060" i="2"/>
  <c r="G1060" i="2"/>
  <c r="H1060" i="2"/>
  <c r="C1061" i="2"/>
  <c r="D1061" i="2"/>
  <c r="E1061" i="2"/>
  <c r="G1061" i="2"/>
  <c r="H1061" i="2"/>
  <c r="C1062" i="2"/>
  <c r="D1062" i="2"/>
  <c r="E1062" i="2"/>
  <c r="G1062" i="2"/>
  <c r="H1062" i="2"/>
  <c r="C1063" i="2"/>
  <c r="D1063" i="2"/>
  <c r="E1063" i="2"/>
  <c r="G1063" i="2"/>
  <c r="H1063" i="2"/>
  <c r="C1064" i="2"/>
  <c r="E1064" i="2"/>
  <c r="D1064" i="2"/>
  <c r="G1064" i="2"/>
  <c r="H1064" i="2"/>
  <c r="C1065" i="2"/>
  <c r="D1065" i="2"/>
  <c r="E1065" i="2"/>
  <c r="G1065" i="2"/>
  <c r="H1065" i="2"/>
  <c r="C1066" i="2"/>
  <c r="D1066" i="2"/>
  <c r="E1066" i="2"/>
  <c r="G1066" i="2"/>
  <c r="H1066" i="2"/>
  <c r="C1067" i="2"/>
  <c r="D1067" i="2"/>
  <c r="E1067" i="2"/>
  <c r="G1067" i="2"/>
  <c r="H1067" i="2"/>
  <c r="C1068" i="2"/>
  <c r="D1068" i="2"/>
  <c r="E1068" i="2"/>
  <c r="G1068" i="2"/>
  <c r="H1068" i="2"/>
  <c r="C1069" i="2"/>
  <c r="D1069" i="2"/>
  <c r="E1069" i="2"/>
  <c r="G1069" i="2"/>
  <c r="H1069" i="2"/>
  <c r="C1070" i="2"/>
  <c r="D1070" i="2"/>
  <c r="E1070" i="2"/>
  <c r="G1070" i="2"/>
  <c r="H1070" i="2"/>
  <c r="C1071" i="2"/>
  <c r="D1071" i="2"/>
  <c r="E1071" i="2"/>
  <c r="G1071" i="2"/>
  <c r="H1071" i="2"/>
  <c r="C1072" i="2"/>
  <c r="D1072" i="2"/>
  <c r="E1072" i="2"/>
  <c r="G1072" i="2"/>
  <c r="H1072" i="2"/>
  <c r="C1073" i="2"/>
  <c r="D1073" i="2"/>
  <c r="E1073" i="2"/>
  <c r="G1073" i="2"/>
  <c r="H1073" i="2"/>
  <c r="C1074" i="2"/>
  <c r="D1074" i="2"/>
  <c r="E1074" i="2"/>
  <c r="G1074" i="2"/>
  <c r="H1074" i="2"/>
  <c r="C1075" i="2"/>
  <c r="D1075" i="2"/>
  <c r="E1075" i="2"/>
  <c r="G1075" i="2"/>
  <c r="H1075" i="2"/>
  <c r="C1076" i="2"/>
  <c r="D1076" i="2"/>
  <c r="E1076" i="2"/>
  <c r="G1076" i="2"/>
  <c r="H1076" i="2"/>
  <c r="C1077" i="2"/>
  <c r="D1077" i="2"/>
  <c r="E1077" i="2"/>
  <c r="G1077" i="2"/>
  <c r="H1077" i="2"/>
  <c r="C1078" i="2"/>
  <c r="D1078" i="2"/>
  <c r="E1078" i="2"/>
  <c r="G1078" i="2"/>
  <c r="H1078" i="2"/>
  <c r="C1079" i="2"/>
  <c r="D1079" i="2"/>
  <c r="E1079" i="2"/>
  <c r="G1079" i="2"/>
  <c r="H1079" i="2"/>
  <c r="C1080" i="2"/>
  <c r="E1080" i="2"/>
  <c r="D1080" i="2"/>
  <c r="G1080" i="2"/>
  <c r="H1080" i="2"/>
  <c r="C1081" i="2"/>
  <c r="E1081" i="2"/>
  <c r="D1081" i="2"/>
  <c r="G1081" i="2"/>
  <c r="H1081" i="2"/>
  <c r="C1082" i="2"/>
  <c r="D1082" i="2"/>
  <c r="E1082" i="2"/>
  <c r="G1082" i="2"/>
  <c r="H1082" i="2"/>
  <c r="C1083" i="2"/>
  <c r="D1083" i="2"/>
  <c r="E1083" i="2"/>
  <c r="G1083" i="2"/>
  <c r="H1083" i="2"/>
  <c r="C1084" i="2"/>
  <c r="D1084" i="2"/>
  <c r="E1084" i="2"/>
  <c r="G1084" i="2"/>
  <c r="H1084" i="2"/>
  <c r="C1085" i="2"/>
  <c r="D1085" i="2"/>
  <c r="E1085" i="2"/>
  <c r="G1085" i="2"/>
  <c r="H1085" i="2"/>
  <c r="C1086" i="2"/>
  <c r="D1086" i="2"/>
  <c r="E1086" i="2"/>
  <c r="G1086" i="2"/>
  <c r="H1086" i="2"/>
  <c r="C1087" i="2"/>
  <c r="D1087" i="2"/>
  <c r="E1087" i="2"/>
  <c r="G1087" i="2"/>
  <c r="H1087" i="2"/>
  <c r="C1088" i="2"/>
  <c r="D1088" i="2"/>
  <c r="E1088" i="2"/>
  <c r="G1088" i="2"/>
  <c r="H1088" i="2"/>
  <c r="C1089" i="2"/>
  <c r="D1089" i="2"/>
  <c r="E1089" i="2"/>
  <c r="G1089" i="2"/>
  <c r="H1089" i="2"/>
  <c r="C1090" i="2"/>
  <c r="D1090" i="2"/>
  <c r="E1090" i="2"/>
  <c r="G1090" i="2"/>
  <c r="H1090" i="2"/>
  <c r="C1091" i="2"/>
  <c r="D1091" i="2"/>
  <c r="E1091" i="2"/>
  <c r="G1091" i="2"/>
  <c r="H1091" i="2"/>
  <c r="C1092" i="2"/>
  <c r="D1092" i="2"/>
  <c r="E1092" i="2"/>
  <c r="G1092" i="2"/>
  <c r="H1092" i="2"/>
  <c r="C1093" i="2"/>
  <c r="D1093" i="2"/>
  <c r="E1093" i="2"/>
  <c r="G1093" i="2"/>
  <c r="H1093" i="2"/>
  <c r="C1094" i="2"/>
  <c r="D1094" i="2"/>
  <c r="E1094" i="2"/>
  <c r="G1094" i="2"/>
  <c r="H1094" i="2"/>
  <c r="C1095" i="2"/>
  <c r="D1095" i="2"/>
  <c r="E1095" i="2"/>
  <c r="G1095" i="2"/>
  <c r="H1095" i="2"/>
  <c r="C1096" i="2"/>
  <c r="D1096" i="2"/>
  <c r="E1096" i="2"/>
  <c r="G1096" i="2"/>
  <c r="H1096" i="2"/>
  <c r="C1097" i="2"/>
  <c r="E1097" i="2"/>
  <c r="D1097" i="2"/>
  <c r="G1097" i="2"/>
  <c r="H1097" i="2"/>
  <c r="C1098" i="2"/>
  <c r="D1098" i="2"/>
  <c r="E1098" i="2"/>
  <c r="G1098" i="2"/>
  <c r="H1098" i="2"/>
  <c r="C1099" i="2"/>
  <c r="D1099" i="2"/>
  <c r="E1099" i="2"/>
  <c r="G1099" i="2"/>
  <c r="H1099" i="2"/>
  <c r="C1100" i="2"/>
  <c r="D1100" i="2"/>
  <c r="E1100" i="2"/>
  <c r="G1100" i="2"/>
  <c r="H1100" i="2"/>
  <c r="C1101" i="2"/>
  <c r="D1101" i="2"/>
  <c r="E1101" i="2"/>
  <c r="G1101" i="2"/>
  <c r="H1101" i="2"/>
  <c r="C1102" i="2"/>
  <c r="D1102" i="2"/>
  <c r="E1102" i="2"/>
  <c r="G1102" i="2"/>
  <c r="H1102" i="2"/>
  <c r="C1103" i="2"/>
  <c r="D1103" i="2"/>
  <c r="E1103" i="2"/>
  <c r="G1103" i="2"/>
  <c r="H1103" i="2"/>
  <c r="C1104" i="2"/>
  <c r="D1104" i="2"/>
  <c r="E1104" i="2"/>
  <c r="G1104" i="2"/>
  <c r="H1104" i="2"/>
  <c r="C1105" i="2"/>
  <c r="D1105" i="2"/>
  <c r="E1105" i="2"/>
  <c r="G1105" i="2"/>
  <c r="H1105" i="2"/>
  <c r="C1106" i="2"/>
  <c r="D1106" i="2"/>
  <c r="E1106" i="2"/>
  <c r="G1106" i="2"/>
  <c r="H1106" i="2"/>
  <c r="C1107" i="2"/>
  <c r="D1107" i="2"/>
  <c r="E1107" i="2"/>
  <c r="G1107" i="2"/>
  <c r="H1107" i="2"/>
  <c r="C1108" i="2"/>
  <c r="D1108" i="2"/>
  <c r="E1108" i="2"/>
  <c r="G1108" i="2"/>
  <c r="H1108" i="2"/>
  <c r="C1109" i="2"/>
  <c r="D1109" i="2"/>
  <c r="E1109" i="2"/>
  <c r="G1109" i="2"/>
  <c r="H1109" i="2"/>
  <c r="C1110" i="2"/>
  <c r="D1110" i="2"/>
  <c r="E1110" i="2"/>
  <c r="G1110" i="2"/>
  <c r="H1110" i="2"/>
  <c r="C1111" i="2"/>
  <c r="D1111" i="2"/>
  <c r="E1111" i="2"/>
  <c r="G1111" i="2"/>
  <c r="H1111" i="2"/>
  <c r="C1112" i="2"/>
  <c r="D1112" i="2"/>
  <c r="E1112" i="2"/>
  <c r="G1112" i="2"/>
  <c r="H1112" i="2"/>
  <c r="C1113" i="2"/>
  <c r="D1113" i="2"/>
  <c r="E1113" i="2"/>
  <c r="G1113" i="2"/>
  <c r="H1113" i="2"/>
  <c r="C1114" i="2"/>
  <c r="D1114" i="2"/>
  <c r="E1114" i="2"/>
  <c r="G1114" i="2"/>
  <c r="H1114" i="2"/>
  <c r="C1115" i="2"/>
  <c r="D1115" i="2"/>
  <c r="E1115" i="2"/>
  <c r="G1115" i="2"/>
  <c r="H1115" i="2"/>
  <c r="C1116" i="2"/>
  <c r="D1116" i="2"/>
  <c r="E1116" i="2"/>
  <c r="G1116" i="2"/>
  <c r="H1116" i="2"/>
  <c r="C1117" i="2"/>
  <c r="D1117" i="2"/>
  <c r="E1117" i="2"/>
  <c r="G1117" i="2"/>
  <c r="H1117" i="2"/>
  <c r="C1118" i="2"/>
  <c r="D1118" i="2"/>
  <c r="E1118" i="2"/>
  <c r="G1118" i="2"/>
  <c r="H1118" i="2"/>
  <c r="C1119" i="2"/>
  <c r="D1119" i="2"/>
  <c r="E1119" i="2"/>
  <c r="G1119" i="2"/>
  <c r="H1119" i="2"/>
  <c r="C1120" i="2"/>
  <c r="D1120" i="2"/>
  <c r="E1120" i="2"/>
  <c r="G1120" i="2"/>
  <c r="H1120" i="2"/>
  <c r="C1121" i="2"/>
  <c r="D1121" i="2"/>
  <c r="E1121" i="2"/>
  <c r="G1121" i="2"/>
  <c r="H1121" i="2"/>
  <c r="C1122" i="2"/>
  <c r="D1122" i="2"/>
  <c r="E1122" i="2"/>
  <c r="G1122" i="2"/>
  <c r="H1122" i="2"/>
  <c r="C1123" i="2"/>
  <c r="D1123" i="2"/>
  <c r="E1123" i="2"/>
  <c r="G1123" i="2"/>
  <c r="H1123" i="2"/>
  <c r="C1124" i="2"/>
  <c r="D1124" i="2"/>
  <c r="E1124" i="2"/>
  <c r="G1124" i="2"/>
  <c r="H1124" i="2"/>
  <c r="C1125" i="2"/>
  <c r="D1125" i="2"/>
  <c r="E1125" i="2"/>
  <c r="G1125" i="2"/>
  <c r="H1125" i="2"/>
  <c r="C1126" i="2"/>
  <c r="D1126" i="2"/>
  <c r="E1126" i="2"/>
  <c r="G1126" i="2"/>
  <c r="H1126" i="2"/>
  <c r="C1127" i="2"/>
  <c r="D1127" i="2"/>
  <c r="E1127" i="2"/>
  <c r="G1127" i="2"/>
  <c r="H1127" i="2"/>
  <c r="C1128" i="2"/>
  <c r="D1128" i="2"/>
  <c r="E1128" i="2"/>
  <c r="G1128" i="2"/>
  <c r="H1128" i="2"/>
  <c r="C1129" i="2"/>
  <c r="D1129" i="2"/>
  <c r="E1129" i="2"/>
  <c r="G1129" i="2"/>
  <c r="H1129" i="2"/>
  <c r="C1130" i="2"/>
  <c r="D1130" i="2"/>
  <c r="E1130" i="2"/>
  <c r="G1130" i="2"/>
  <c r="H1130" i="2"/>
  <c r="C1131" i="2"/>
  <c r="D1131" i="2"/>
  <c r="E1131" i="2"/>
  <c r="G1131" i="2"/>
  <c r="H1131" i="2"/>
  <c r="C1132" i="2"/>
  <c r="D1132" i="2"/>
  <c r="E1132" i="2"/>
  <c r="G1132" i="2"/>
  <c r="H1132" i="2"/>
  <c r="C1133" i="2"/>
  <c r="D1133" i="2"/>
  <c r="E1133" i="2"/>
  <c r="G1133" i="2"/>
  <c r="H1133" i="2"/>
  <c r="C1134" i="2"/>
  <c r="D1134" i="2"/>
  <c r="E1134" i="2"/>
  <c r="G1134" i="2"/>
  <c r="H1134" i="2"/>
  <c r="C1135" i="2"/>
  <c r="D1135" i="2"/>
  <c r="E1135" i="2"/>
  <c r="G1135" i="2"/>
  <c r="H1135" i="2"/>
  <c r="C1136" i="2"/>
  <c r="D1136" i="2"/>
  <c r="E1136" i="2"/>
  <c r="G1136" i="2"/>
  <c r="H1136" i="2"/>
  <c r="C1137" i="2"/>
  <c r="D1137" i="2"/>
  <c r="E1137" i="2"/>
  <c r="G1137" i="2"/>
  <c r="H1137" i="2"/>
  <c r="C1138" i="2"/>
  <c r="D1138" i="2"/>
  <c r="E1138" i="2"/>
  <c r="G1138" i="2"/>
  <c r="H1138" i="2"/>
  <c r="C1139" i="2"/>
  <c r="D1139" i="2"/>
  <c r="E1139" i="2"/>
  <c r="G1139" i="2"/>
  <c r="H1139" i="2"/>
  <c r="C1140" i="2"/>
  <c r="D1140" i="2"/>
  <c r="E1140" i="2"/>
  <c r="G1140" i="2"/>
  <c r="H1140" i="2"/>
  <c r="C1141" i="2"/>
  <c r="D1141" i="2"/>
  <c r="E1141" i="2"/>
  <c r="G1141" i="2"/>
  <c r="H1141" i="2"/>
  <c r="C1142" i="2"/>
  <c r="D1142" i="2"/>
  <c r="E1142" i="2"/>
  <c r="G1142" i="2"/>
  <c r="H1142" i="2"/>
  <c r="C1143" i="2"/>
  <c r="D1143" i="2"/>
  <c r="E1143" i="2"/>
  <c r="G1143" i="2"/>
  <c r="H1143" i="2"/>
  <c r="C1144" i="2"/>
  <c r="D1144" i="2"/>
  <c r="E1144" i="2"/>
  <c r="G1144" i="2"/>
  <c r="H1144" i="2"/>
  <c r="C1145" i="2"/>
  <c r="D1145" i="2"/>
  <c r="E1145" i="2"/>
  <c r="G1145" i="2"/>
  <c r="H1145" i="2"/>
  <c r="C1146" i="2"/>
  <c r="D1146" i="2"/>
  <c r="E1146" i="2"/>
  <c r="G1146" i="2"/>
  <c r="H1146" i="2"/>
  <c r="C1147" i="2"/>
  <c r="D1147" i="2"/>
  <c r="E1147" i="2"/>
  <c r="G1147" i="2"/>
  <c r="H1147" i="2"/>
  <c r="C1148" i="2"/>
  <c r="D1148" i="2"/>
  <c r="E1148" i="2"/>
  <c r="G1148" i="2"/>
  <c r="H1148" i="2"/>
  <c r="C1149" i="2"/>
  <c r="D1149" i="2"/>
  <c r="E1149" i="2"/>
  <c r="G1149" i="2"/>
  <c r="H1149" i="2"/>
  <c r="C1150" i="2"/>
  <c r="D1150" i="2"/>
  <c r="E1150" i="2"/>
  <c r="G1150" i="2"/>
  <c r="H1150" i="2"/>
  <c r="C1151" i="2"/>
  <c r="D1151" i="2"/>
  <c r="E1151" i="2"/>
  <c r="G1151" i="2"/>
  <c r="H1151" i="2"/>
  <c r="C1152" i="2"/>
  <c r="D1152" i="2"/>
  <c r="E1152" i="2"/>
  <c r="G1152" i="2"/>
  <c r="H1152" i="2"/>
  <c r="C1153" i="2"/>
  <c r="D1153" i="2"/>
  <c r="E1153" i="2"/>
  <c r="G1153" i="2"/>
  <c r="H1153" i="2"/>
  <c r="C1154" i="2"/>
  <c r="D1154" i="2"/>
  <c r="E1154" i="2"/>
  <c r="G1154" i="2"/>
  <c r="H1154" i="2"/>
  <c r="C1155" i="2"/>
  <c r="D1155" i="2"/>
  <c r="E1155" i="2"/>
  <c r="G1155" i="2"/>
  <c r="H1155" i="2"/>
  <c r="C1156" i="2"/>
  <c r="D1156" i="2"/>
  <c r="E1156" i="2"/>
  <c r="G1156" i="2"/>
  <c r="H1156" i="2"/>
  <c r="C1157" i="2"/>
  <c r="D1157" i="2"/>
  <c r="E1157" i="2"/>
  <c r="G1157" i="2"/>
  <c r="H1157" i="2"/>
  <c r="C1158" i="2"/>
  <c r="D1158" i="2"/>
  <c r="E1158" i="2"/>
  <c r="G1158" i="2"/>
  <c r="H1158" i="2"/>
  <c r="C1159" i="2"/>
  <c r="D1159" i="2"/>
  <c r="E1159" i="2"/>
  <c r="G1159" i="2"/>
  <c r="H1159" i="2"/>
  <c r="C1160" i="2"/>
  <c r="D1160" i="2"/>
  <c r="E1160" i="2"/>
  <c r="G1160" i="2"/>
  <c r="H1160" i="2"/>
  <c r="C1161" i="2"/>
  <c r="D1161" i="2"/>
  <c r="E1161" i="2"/>
  <c r="G1161" i="2"/>
  <c r="H1161" i="2"/>
  <c r="C1162" i="2"/>
  <c r="D1162" i="2"/>
  <c r="E1162" i="2"/>
  <c r="G1162" i="2"/>
  <c r="H1162" i="2"/>
  <c r="C1163" i="2"/>
  <c r="D1163" i="2"/>
  <c r="E1163" i="2"/>
  <c r="G1163" i="2"/>
  <c r="H1163" i="2"/>
  <c r="C1164" i="2"/>
  <c r="D1164" i="2"/>
  <c r="E1164" i="2"/>
  <c r="G1164" i="2"/>
  <c r="H1164" i="2"/>
  <c r="C1165" i="2"/>
  <c r="D1165" i="2"/>
  <c r="E1165" i="2"/>
  <c r="G1165" i="2"/>
  <c r="H1165" i="2"/>
  <c r="C1166" i="2"/>
  <c r="D1166" i="2"/>
  <c r="E1166" i="2"/>
  <c r="G1166" i="2"/>
  <c r="H1166" i="2"/>
  <c r="C1167" i="2"/>
  <c r="D1167" i="2"/>
  <c r="E1167" i="2"/>
  <c r="G1167" i="2"/>
  <c r="H1167" i="2"/>
  <c r="C1168" i="2"/>
  <c r="D1168" i="2"/>
  <c r="E1168" i="2"/>
  <c r="G1168" i="2"/>
  <c r="H1168" i="2"/>
  <c r="C1169" i="2"/>
  <c r="D1169" i="2"/>
  <c r="E1169" i="2"/>
  <c r="G1169" i="2"/>
  <c r="H1169" i="2"/>
  <c r="C1170" i="2"/>
  <c r="D1170" i="2"/>
  <c r="E1170" i="2"/>
  <c r="G1170" i="2"/>
  <c r="H1170" i="2"/>
  <c r="C1171" i="2"/>
  <c r="D1171" i="2"/>
  <c r="E1171" i="2"/>
  <c r="G1171" i="2"/>
  <c r="H1171" i="2"/>
  <c r="C1172" i="2"/>
  <c r="D1172" i="2"/>
  <c r="E1172" i="2"/>
  <c r="G1172" i="2"/>
  <c r="H1172" i="2"/>
  <c r="C1173" i="2"/>
  <c r="D1173" i="2"/>
  <c r="E1173" i="2"/>
  <c r="G1173" i="2"/>
  <c r="H1173" i="2"/>
  <c r="C1174" i="2"/>
  <c r="D1174" i="2"/>
  <c r="E1174" i="2"/>
  <c r="G1174" i="2"/>
  <c r="H1174" i="2"/>
  <c r="C1175" i="2"/>
  <c r="D1175" i="2"/>
  <c r="E1175" i="2"/>
  <c r="G1175" i="2"/>
  <c r="H1175" i="2"/>
  <c r="C1176" i="2"/>
  <c r="D1176" i="2"/>
  <c r="E1176" i="2"/>
  <c r="G1176" i="2"/>
  <c r="H1176" i="2"/>
  <c r="C1177" i="2"/>
  <c r="D1177" i="2"/>
  <c r="E1177" i="2"/>
  <c r="G1177" i="2"/>
  <c r="H1177" i="2"/>
  <c r="C1178" i="2"/>
  <c r="D1178" i="2"/>
  <c r="E1178" i="2"/>
  <c r="G1178" i="2"/>
  <c r="H1178" i="2"/>
  <c r="C1179" i="2"/>
  <c r="D1179" i="2"/>
  <c r="E1179" i="2"/>
  <c r="G1179" i="2"/>
  <c r="H1179" i="2"/>
  <c r="C1180" i="2"/>
  <c r="D1180" i="2"/>
  <c r="E1180" i="2"/>
  <c r="G1180" i="2"/>
  <c r="H1180" i="2"/>
  <c r="C1181" i="2"/>
  <c r="D1181" i="2"/>
  <c r="E1181" i="2"/>
  <c r="G1181" i="2"/>
  <c r="H1181" i="2"/>
  <c r="C1182" i="2"/>
  <c r="D1182" i="2"/>
  <c r="E1182" i="2"/>
  <c r="G1182" i="2"/>
  <c r="H1182" i="2"/>
  <c r="C1183" i="2"/>
  <c r="D1183" i="2"/>
  <c r="E1183" i="2"/>
  <c r="G1183" i="2"/>
  <c r="H1183" i="2"/>
  <c r="C1184" i="2"/>
  <c r="D1184" i="2"/>
  <c r="E1184" i="2"/>
  <c r="G1184" i="2"/>
  <c r="H1184" i="2"/>
  <c r="C1185" i="2"/>
  <c r="D1185" i="2"/>
  <c r="E1185" i="2"/>
  <c r="G1185" i="2"/>
  <c r="H1185" i="2"/>
  <c r="C1186" i="2"/>
  <c r="D1186" i="2"/>
  <c r="E1186" i="2"/>
  <c r="G1186" i="2"/>
  <c r="H1186" i="2"/>
  <c r="C1187" i="2"/>
  <c r="D1187" i="2"/>
  <c r="E1187" i="2"/>
  <c r="G1187" i="2"/>
  <c r="H1187" i="2"/>
  <c r="C1188" i="2"/>
  <c r="D1188" i="2"/>
  <c r="E1188" i="2"/>
  <c r="G1188" i="2"/>
  <c r="H1188" i="2"/>
  <c r="C1189" i="2"/>
  <c r="D1189" i="2"/>
  <c r="E1189" i="2"/>
  <c r="G1189" i="2"/>
  <c r="H1189" i="2"/>
  <c r="C1190" i="2"/>
  <c r="D1190" i="2"/>
  <c r="E1190" i="2"/>
  <c r="G1190" i="2"/>
  <c r="H1190" i="2"/>
  <c r="C1191" i="2"/>
  <c r="E1191" i="2"/>
  <c r="D1191" i="2"/>
  <c r="G1191" i="2"/>
  <c r="H1191" i="2"/>
  <c r="C1192" i="2"/>
  <c r="D1192" i="2"/>
  <c r="E1192" i="2"/>
  <c r="G1192" i="2"/>
  <c r="H1192" i="2"/>
  <c r="C1193" i="2"/>
  <c r="D1193" i="2"/>
  <c r="E1193" i="2"/>
  <c r="G1193" i="2"/>
  <c r="H1193" i="2"/>
  <c r="C1194" i="2"/>
  <c r="D1194" i="2"/>
  <c r="E1194" i="2"/>
  <c r="G1194" i="2"/>
  <c r="H1194" i="2"/>
  <c r="C1195" i="2"/>
  <c r="D1195" i="2"/>
  <c r="E1195" i="2"/>
  <c r="G1195" i="2"/>
  <c r="H1195" i="2"/>
  <c r="C1196" i="2"/>
  <c r="D1196" i="2"/>
  <c r="E1196" i="2"/>
  <c r="G1196" i="2"/>
  <c r="H1196" i="2"/>
  <c r="C1197" i="2"/>
  <c r="D1197" i="2"/>
  <c r="E1197" i="2"/>
  <c r="G1197" i="2"/>
  <c r="H1197" i="2"/>
  <c r="C1198" i="2"/>
  <c r="D1198" i="2"/>
  <c r="E1198" i="2"/>
  <c r="G1198" i="2"/>
  <c r="H1198" i="2"/>
  <c r="C1199" i="2"/>
  <c r="D1199" i="2"/>
  <c r="E1199" i="2"/>
  <c r="G1199" i="2"/>
  <c r="H1199" i="2"/>
  <c r="C1200" i="2"/>
  <c r="D1200" i="2"/>
  <c r="E1200" i="2"/>
  <c r="G1200" i="2"/>
  <c r="H1200" i="2"/>
  <c r="C1201" i="2"/>
  <c r="D1201" i="2"/>
  <c r="E1201" i="2"/>
  <c r="G1201" i="2"/>
  <c r="H1201" i="2"/>
  <c r="C1202" i="2"/>
  <c r="D1202" i="2"/>
  <c r="E1202" i="2"/>
  <c r="G1202" i="2"/>
  <c r="H1202" i="2"/>
  <c r="C1203" i="2"/>
  <c r="D1203" i="2"/>
  <c r="E1203" i="2"/>
  <c r="G1203" i="2"/>
  <c r="H1203" i="2"/>
  <c r="C1204" i="2"/>
  <c r="D1204" i="2"/>
  <c r="E1204" i="2"/>
  <c r="G1204" i="2"/>
  <c r="H1204" i="2"/>
  <c r="C1205" i="2"/>
  <c r="D1205" i="2"/>
  <c r="E1205" i="2"/>
  <c r="G1205" i="2"/>
  <c r="H1205" i="2"/>
  <c r="C1206" i="2"/>
  <c r="D1206" i="2"/>
  <c r="E1206" i="2"/>
  <c r="G1206" i="2"/>
  <c r="H1206" i="2"/>
  <c r="C1207" i="2"/>
  <c r="D1207" i="2"/>
  <c r="E1207" i="2"/>
  <c r="G1207" i="2"/>
  <c r="H1207" i="2"/>
  <c r="C1208" i="2"/>
  <c r="D1208" i="2"/>
  <c r="E1208" i="2"/>
  <c r="G1208" i="2"/>
  <c r="H1208" i="2"/>
  <c r="C1209" i="2"/>
  <c r="D1209" i="2"/>
  <c r="E1209" i="2"/>
  <c r="G1209" i="2"/>
  <c r="H1209" i="2"/>
  <c r="C1210" i="2"/>
  <c r="D1210" i="2"/>
  <c r="E1210" i="2"/>
  <c r="G1210" i="2"/>
  <c r="H1210" i="2"/>
  <c r="C1211" i="2"/>
  <c r="D1211" i="2"/>
  <c r="E1211" i="2"/>
  <c r="G1211" i="2"/>
  <c r="H1211" i="2"/>
  <c r="C1212" i="2"/>
  <c r="D1212" i="2"/>
  <c r="E1212" i="2"/>
  <c r="G1212" i="2"/>
  <c r="H1212" i="2"/>
  <c r="C1213" i="2"/>
  <c r="D1213" i="2"/>
  <c r="E1213" i="2"/>
  <c r="G1213" i="2"/>
  <c r="H1213" i="2"/>
  <c r="C1214" i="2"/>
  <c r="D1214" i="2"/>
  <c r="E1214" i="2"/>
  <c r="G1214" i="2"/>
  <c r="H1214" i="2"/>
  <c r="C1215" i="2"/>
  <c r="D1215" i="2"/>
  <c r="E1215" i="2"/>
  <c r="G1215" i="2"/>
  <c r="H1215" i="2"/>
  <c r="C1216" i="2"/>
  <c r="D1216" i="2"/>
  <c r="E1216" i="2"/>
  <c r="G1216" i="2"/>
  <c r="H1216" i="2"/>
  <c r="C1217" i="2"/>
  <c r="D1217" i="2"/>
  <c r="E1217" i="2"/>
  <c r="G1217" i="2"/>
  <c r="H1217" i="2"/>
  <c r="C1218" i="2"/>
  <c r="D1218" i="2"/>
  <c r="E1218" i="2"/>
  <c r="G1218" i="2"/>
  <c r="H1218" i="2"/>
  <c r="C1219" i="2"/>
  <c r="D1219" i="2"/>
  <c r="E1219" i="2"/>
  <c r="G1219" i="2"/>
  <c r="H1219" i="2"/>
  <c r="C1220" i="2"/>
  <c r="D1220" i="2"/>
  <c r="E1220" i="2"/>
  <c r="G1220" i="2"/>
  <c r="H1220" i="2"/>
  <c r="C1221" i="2"/>
  <c r="D1221" i="2"/>
  <c r="E1221" i="2"/>
  <c r="G1221" i="2"/>
  <c r="H1221" i="2"/>
  <c r="C1222" i="2"/>
  <c r="D1222" i="2"/>
  <c r="E1222" i="2"/>
  <c r="G1222" i="2"/>
  <c r="H1222" i="2"/>
  <c r="C1223" i="2"/>
  <c r="D1223" i="2"/>
  <c r="E1223" i="2"/>
  <c r="G1223" i="2"/>
  <c r="H1223" i="2"/>
  <c r="C1224" i="2"/>
  <c r="D1224" i="2"/>
  <c r="E1224" i="2"/>
  <c r="G1224" i="2"/>
  <c r="H1224" i="2"/>
  <c r="C1225" i="2"/>
  <c r="D1225" i="2"/>
  <c r="E1225" i="2"/>
  <c r="G1225" i="2"/>
  <c r="H1225" i="2"/>
  <c r="C1226" i="2"/>
  <c r="D1226" i="2"/>
  <c r="E1226" i="2"/>
  <c r="G1226" i="2"/>
  <c r="H1226" i="2"/>
  <c r="C1227" i="2"/>
  <c r="D1227" i="2"/>
  <c r="E1227" i="2"/>
  <c r="G1227" i="2"/>
  <c r="H1227" i="2"/>
  <c r="C1228" i="2"/>
  <c r="D1228" i="2"/>
  <c r="E1228" i="2"/>
  <c r="G1228" i="2"/>
  <c r="H1228" i="2"/>
  <c r="C1229" i="2"/>
  <c r="D1229" i="2"/>
  <c r="E1229" i="2"/>
  <c r="G1229" i="2"/>
  <c r="H1229" i="2"/>
  <c r="C1230" i="2"/>
  <c r="D1230" i="2"/>
  <c r="E1230" i="2"/>
  <c r="G1230" i="2"/>
  <c r="H1230" i="2"/>
  <c r="C1231" i="2"/>
  <c r="D1231" i="2"/>
  <c r="E1231" i="2"/>
  <c r="G1231" i="2"/>
  <c r="H1231" i="2"/>
  <c r="C1232" i="2"/>
  <c r="D1232" i="2"/>
  <c r="E1232" i="2"/>
  <c r="G1232" i="2"/>
  <c r="H1232" i="2"/>
  <c r="C1233" i="2"/>
  <c r="D1233" i="2"/>
  <c r="E1233" i="2"/>
  <c r="G1233" i="2"/>
  <c r="H1233" i="2"/>
  <c r="C1234" i="2"/>
  <c r="D1234" i="2"/>
  <c r="E1234" i="2"/>
  <c r="G1234" i="2"/>
  <c r="H1234" i="2"/>
  <c r="C1235" i="2"/>
  <c r="D1235" i="2"/>
  <c r="E1235" i="2"/>
  <c r="G1235" i="2"/>
  <c r="H1235" i="2"/>
  <c r="C1236" i="2"/>
  <c r="D1236" i="2"/>
  <c r="E1236" i="2"/>
  <c r="G1236" i="2"/>
  <c r="H1236" i="2"/>
  <c r="C1237" i="2"/>
  <c r="D1237" i="2"/>
  <c r="E1237" i="2"/>
  <c r="G1237" i="2"/>
  <c r="H1237" i="2"/>
  <c r="C1238" i="2"/>
  <c r="D1238" i="2"/>
  <c r="E1238" i="2"/>
  <c r="G1238" i="2"/>
  <c r="H1238" i="2"/>
  <c r="C1239" i="2"/>
  <c r="D1239" i="2"/>
  <c r="E1239" i="2"/>
  <c r="G1239" i="2"/>
  <c r="H1239" i="2"/>
  <c r="C1240" i="2"/>
  <c r="D1240" i="2"/>
  <c r="E1240" i="2"/>
  <c r="G1240" i="2"/>
  <c r="H1240" i="2"/>
  <c r="C1241" i="2"/>
  <c r="D1241" i="2"/>
  <c r="E1241" i="2"/>
  <c r="G1241" i="2"/>
  <c r="H1241" i="2"/>
  <c r="C1242" i="2"/>
  <c r="D1242" i="2"/>
  <c r="E1242" i="2"/>
  <c r="G1242" i="2"/>
  <c r="H1242" i="2"/>
  <c r="C1243" i="2"/>
  <c r="D1243" i="2"/>
  <c r="E1243" i="2"/>
  <c r="G1243" i="2"/>
  <c r="H1243" i="2"/>
  <c r="C1244" i="2"/>
  <c r="D1244" i="2"/>
  <c r="E1244" i="2"/>
  <c r="G1244" i="2"/>
  <c r="H1244" i="2"/>
  <c r="C1245" i="2"/>
  <c r="D1245" i="2"/>
  <c r="E1245" i="2"/>
  <c r="G1245" i="2"/>
  <c r="H1245" i="2"/>
  <c r="C1246" i="2"/>
  <c r="D1246" i="2"/>
  <c r="E1246" i="2"/>
  <c r="G1246" i="2"/>
  <c r="H1246" i="2"/>
  <c r="C1247" i="2"/>
  <c r="D1247" i="2"/>
  <c r="E1247" i="2"/>
  <c r="G1247" i="2"/>
  <c r="H1247" i="2"/>
  <c r="C1248" i="2"/>
  <c r="D1248" i="2"/>
  <c r="E1248" i="2"/>
  <c r="G1248" i="2"/>
  <c r="H1248" i="2"/>
  <c r="C1249" i="2"/>
  <c r="D1249" i="2"/>
  <c r="E1249" i="2"/>
  <c r="G1249" i="2"/>
  <c r="H1249" i="2"/>
  <c r="C1250" i="2"/>
  <c r="D1250" i="2"/>
  <c r="E1250" i="2"/>
  <c r="G1250" i="2"/>
  <c r="H1250" i="2"/>
  <c r="C1251" i="2"/>
  <c r="D1251" i="2"/>
  <c r="E1251" i="2"/>
  <c r="G1251" i="2"/>
  <c r="H1251" i="2"/>
  <c r="C1252" i="2"/>
  <c r="D1252" i="2"/>
  <c r="E1252" i="2"/>
  <c r="G1252" i="2"/>
  <c r="H1252" i="2"/>
  <c r="C1253" i="2"/>
  <c r="D1253" i="2"/>
  <c r="E1253" i="2"/>
  <c r="G1253" i="2"/>
  <c r="H1253" i="2"/>
  <c r="C1254" i="2"/>
  <c r="D1254" i="2"/>
  <c r="E1254" i="2"/>
  <c r="G1254" i="2"/>
  <c r="H1254" i="2"/>
  <c r="C1255" i="2"/>
  <c r="D1255" i="2"/>
  <c r="E1255" i="2"/>
  <c r="G1255" i="2"/>
  <c r="H1255" i="2"/>
  <c r="C1256" i="2"/>
  <c r="D1256" i="2"/>
  <c r="E1256" i="2"/>
  <c r="G1256" i="2"/>
  <c r="H1256" i="2"/>
  <c r="C1257" i="2"/>
  <c r="D1257" i="2"/>
  <c r="E1257" i="2"/>
  <c r="G1257" i="2"/>
  <c r="H1257" i="2"/>
  <c r="C1258" i="2"/>
  <c r="D1258" i="2"/>
  <c r="E1258" i="2"/>
  <c r="G1258" i="2"/>
  <c r="H1258" i="2"/>
  <c r="C1259" i="2"/>
  <c r="D1259" i="2"/>
  <c r="E1259" i="2"/>
  <c r="G1259" i="2"/>
  <c r="H1259" i="2"/>
  <c r="C1260" i="2"/>
  <c r="D1260" i="2"/>
  <c r="E1260" i="2"/>
  <c r="G1260" i="2"/>
  <c r="H1260" i="2"/>
  <c r="C1261" i="2"/>
  <c r="D1261" i="2"/>
  <c r="E1261" i="2"/>
  <c r="G1261" i="2"/>
  <c r="H1261" i="2"/>
  <c r="C1262" i="2"/>
  <c r="E1262" i="2"/>
  <c r="D1262" i="2"/>
  <c r="G1262" i="2"/>
  <c r="H1262" i="2"/>
  <c r="C1263" i="2"/>
  <c r="D1263" i="2"/>
  <c r="E1263" i="2"/>
  <c r="G1263" i="2"/>
  <c r="H1263" i="2"/>
  <c r="C1264" i="2"/>
  <c r="D1264" i="2"/>
  <c r="E1264" i="2"/>
  <c r="G1264" i="2"/>
  <c r="H1264" i="2"/>
  <c r="C1265" i="2"/>
  <c r="D1265" i="2"/>
  <c r="E1265" i="2"/>
  <c r="G1265" i="2"/>
  <c r="H1265" i="2"/>
  <c r="C1266" i="2"/>
  <c r="D1266" i="2"/>
  <c r="E1266" i="2"/>
  <c r="G1266" i="2"/>
  <c r="H1266" i="2"/>
  <c r="C1267" i="2"/>
  <c r="D1267" i="2"/>
  <c r="E1267" i="2"/>
  <c r="G1267" i="2"/>
  <c r="H1267" i="2"/>
  <c r="C1268" i="2"/>
  <c r="D1268" i="2"/>
  <c r="E1268" i="2"/>
  <c r="G1268" i="2"/>
  <c r="H1268" i="2"/>
  <c r="C1269" i="2"/>
  <c r="D1269" i="2"/>
  <c r="E1269" i="2"/>
  <c r="G1269" i="2"/>
  <c r="H1269" i="2"/>
  <c r="C1270" i="2"/>
  <c r="D1270" i="2"/>
  <c r="E1270" i="2"/>
  <c r="G1270" i="2"/>
  <c r="H1270" i="2"/>
  <c r="C1271" i="2"/>
  <c r="D1271" i="2"/>
  <c r="E1271" i="2"/>
  <c r="G1271" i="2"/>
  <c r="H1271" i="2"/>
  <c r="C1272" i="2"/>
  <c r="D1272" i="2"/>
  <c r="E1272" i="2"/>
  <c r="G1272" i="2"/>
  <c r="H1272" i="2"/>
  <c r="C1273" i="2"/>
  <c r="D1273" i="2"/>
  <c r="E1273" i="2"/>
  <c r="G1273" i="2"/>
  <c r="H1273" i="2"/>
  <c r="C1274" i="2"/>
  <c r="E1274" i="2"/>
  <c r="D1274" i="2"/>
  <c r="G1274" i="2"/>
  <c r="H1274" i="2"/>
  <c r="C1275" i="2"/>
  <c r="D1275" i="2"/>
  <c r="E1275" i="2"/>
  <c r="G1275" i="2"/>
  <c r="H1275" i="2"/>
  <c r="C1276" i="2"/>
  <c r="D1276" i="2"/>
  <c r="E1276" i="2"/>
  <c r="G1276" i="2"/>
  <c r="H1276" i="2"/>
  <c r="C1277" i="2"/>
  <c r="D1277" i="2"/>
  <c r="E1277" i="2"/>
  <c r="G1277" i="2"/>
  <c r="H1277" i="2"/>
  <c r="C1278" i="2"/>
  <c r="D1278" i="2"/>
  <c r="E1278" i="2"/>
  <c r="G1278" i="2"/>
  <c r="H1278" i="2"/>
  <c r="C1279" i="2"/>
  <c r="D1279" i="2"/>
  <c r="E1279" i="2"/>
  <c r="G1279" i="2"/>
  <c r="H1279" i="2"/>
  <c r="C1280" i="2"/>
  <c r="D1280" i="2"/>
  <c r="E1280" i="2"/>
  <c r="G1280" i="2"/>
  <c r="H1280" i="2"/>
  <c r="C1281" i="2"/>
  <c r="D1281" i="2"/>
  <c r="E1281" i="2"/>
  <c r="G1281" i="2"/>
  <c r="H1281" i="2"/>
  <c r="C1282" i="2"/>
  <c r="E1282" i="2"/>
  <c r="D1282" i="2"/>
  <c r="G1282" i="2"/>
  <c r="H1282" i="2"/>
  <c r="C1283" i="2"/>
  <c r="D1283" i="2"/>
  <c r="E1283" i="2"/>
  <c r="G1283" i="2"/>
  <c r="H1283" i="2"/>
  <c r="C1284" i="2"/>
  <c r="D1284" i="2"/>
  <c r="E1284" i="2"/>
  <c r="G1284" i="2"/>
  <c r="H1284" i="2"/>
  <c r="C1285" i="2"/>
  <c r="D1285" i="2"/>
  <c r="E1285" i="2"/>
  <c r="G1285" i="2"/>
  <c r="H1285" i="2"/>
  <c r="C1286" i="2"/>
  <c r="E1286" i="2"/>
  <c r="D1286" i="2"/>
  <c r="G1286" i="2"/>
  <c r="H1286" i="2"/>
  <c r="C1287" i="2"/>
  <c r="D1287" i="2"/>
  <c r="E1287" i="2"/>
  <c r="G1287" i="2"/>
  <c r="H1287" i="2"/>
  <c r="C1288" i="2"/>
  <c r="D1288" i="2"/>
  <c r="E1288" i="2"/>
  <c r="G1288" i="2"/>
  <c r="H1288" i="2"/>
  <c r="C1289" i="2"/>
  <c r="D1289" i="2"/>
  <c r="E1289" i="2"/>
  <c r="G1289" i="2"/>
  <c r="H1289" i="2"/>
  <c r="C1290" i="2"/>
  <c r="D1290" i="2"/>
  <c r="E1290" i="2"/>
  <c r="G1290" i="2"/>
  <c r="H1290" i="2"/>
  <c r="C1291" i="2"/>
  <c r="D1291" i="2"/>
  <c r="E1291" i="2"/>
  <c r="G1291" i="2"/>
  <c r="H1291" i="2"/>
  <c r="C1292" i="2"/>
  <c r="D1292" i="2"/>
  <c r="E1292" i="2"/>
  <c r="G1292" i="2"/>
  <c r="H1292" i="2"/>
  <c r="C1293" i="2"/>
  <c r="D1293" i="2"/>
  <c r="E1293" i="2"/>
  <c r="G1293" i="2"/>
  <c r="H1293" i="2"/>
  <c r="C1294" i="2"/>
  <c r="D1294" i="2"/>
  <c r="E1294" i="2"/>
  <c r="G1294" i="2"/>
  <c r="H1294" i="2"/>
  <c r="C1295" i="2"/>
  <c r="E1295" i="2"/>
  <c r="D1295" i="2"/>
  <c r="G1295" i="2"/>
  <c r="H1295" i="2"/>
  <c r="C1296" i="2"/>
  <c r="D1296" i="2"/>
  <c r="E1296" i="2"/>
  <c r="G1296" i="2"/>
  <c r="H1296" i="2"/>
  <c r="C1297" i="2"/>
  <c r="D1297" i="2"/>
  <c r="E1297" i="2"/>
  <c r="G1297" i="2"/>
  <c r="H1297" i="2"/>
  <c r="C1298" i="2"/>
  <c r="D1298" i="2"/>
  <c r="E1298" i="2"/>
  <c r="G1298" i="2"/>
  <c r="H1298" i="2"/>
  <c r="C1299" i="2"/>
  <c r="D1299" i="2"/>
  <c r="E1299" i="2"/>
  <c r="G1299" i="2"/>
  <c r="H1299" i="2"/>
  <c r="C1300" i="2"/>
  <c r="D1300" i="2"/>
  <c r="E1300" i="2"/>
  <c r="G1300" i="2"/>
  <c r="H1300" i="2"/>
  <c r="C1301" i="2"/>
  <c r="D1301" i="2"/>
  <c r="E1301" i="2"/>
  <c r="G1301" i="2"/>
  <c r="H1301" i="2"/>
  <c r="C1302" i="2"/>
  <c r="D1302" i="2"/>
  <c r="E1302" i="2"/>
  <c r="G1302" i="2"/>
  <c r="H1302" i="2"/>
  <c r="C1303" i="2"/>
  <c r="D1303" i="2"/>
  <c r="E1303" i="2"/>
  <c r="G1303" i="2"/>
  <c r="H1303" i="2"/>
  <c r="C1304" i="2"/>
  <c r="D1304" i="2"/>
  <c r="E1304" i="2"/>
  <c r="G1304" i="2"/>
  <c r="H1304" i="2"/>
  <c r="C1305" i="2"/>
  <c r="D1305" i="2"/>
  <c r="E1305" i="2"/>
  <c r="G1305" i="2"/>
  <c r="H1305" i="2"/>
  <c r="C1306" i="2"/>
  <c r="D1306" i="2"/>
  <c r="E1306" i="2"/>
  <c r="G1306" i="2"/>
  <c r="H1306" i="2"/>
  <c r="C1307" i="2"/>
  <c r="D1307" i="2"/>
  <c r="E1307" i="2"/>
  <c r="G1307" i="2"/>
  <c r="H1307" i="2"/>
  <c r="C1308" i="2"/>
  <c r="D1308" i="2"/>
  <c r="E1308" i="2"/>
  <c r="G1308" i="2"/>
  <c r="H1308" i="2"/>
  <c r="C1309" i="2"/>
  <c r="D1309" i="2"/>
  <c r="E1309" i="2"/>
  <c r="G1309" i="2"/>
  <c r="H1309" i="2"/>
  <c r="C1310" i="2"/>
  <c r="D1310" i="2"/>
  <c r="E1310" i="2"/>
  <c r="G17" i="2"/>
  <c r="H17" i="2"/>
  <c r="G1310" i="2"/>
  <c r="H1310" i="2"/>
  <c r="C1311" i="2"/>
  <c r="E1311" i="2"/>
  <c r="D1311" i="2"/>
  <c r="G1311" i="2"/>
  <c r="H1311" i="2"/>
  <c r="C1312" i="2"/>
  <c r="E1312" i="2"/>
  <c r="D1312" i="2"/>
  <c r="G1312" i="2"/>
  <c r="H1312" i="2"/>
  <c r="C1313" i="2"/>
  <c r="E1313" i="2"/>
  <c r="D1313" i="2"/>
  <c r="G1313" i="2"/>
  <c r="H1313" i="2"/>
  <c r="C1314" i="2"/>
  <c r="E1314" i="2"/>
  <c r="D1314" i="2"/>
  <c r="G1314" i="2"/>
  <c r="H1314" i="2"/>
  <c r="C1315" i="2"/>
  <c r="E1315" i="2"/>
  <c r="D1315" i="2"/>
  <c r="G1315" i="2"/>
  <c r="H1315" i="2"/>
  <c r="C1316" i="2"/>
  <c r="E1316" i="2"/>
  <c r="D1316" i="2"/>
  <c r="G1316" i="2"/>
  <c r="H1316" i="2"/>
  <c r="C1317" i="2"/>
  <c r="D1317" i="2"/>
  <c r="E1317" i="2"/>
  <c r="G1317" i="2"/>
  <c r="H1317" i="2"/>
  <c r="C1318" i="2"/>
  <c r="E1318" i="2"/>
  <c r="D1318" i="2"/>
  <c r="G1318" i="2"/>
  <c r="H1318" i="2"/>
  <c r="C1319" i="2"/>
  <c r="D1319" i="2"/>
  <c r="E1319" i="2"/>
  <c r="G1319" i="2"/>
  <c r="H1319" i="2"/>
  <c r="C1320" i="2"/>
  <c r="E1320" i="2"/>
  <c r="D1320" i="2"/>
  <c r="G1320" i="2"/>
  <c r="H1320" i="2"/>
  <c r="C1321" i="2"/>
  <c r="D1321" i="2"/>
  <c r="E1321" i="2"/>
  <c r="G1321" i="2"/>
  <c r="H1321" i="2"/>
  <c r="C1322" i="2"/>
  <c r="D1322" i="2"/>
  <c r="E1322" i="2"/>
  <c r="G1322" i="2"/>
  <c r="H1322" i="2"/>
  <c r="C1323" i="2"/>
  <c r="D1323" i="2"/>
  <c r="E1323" i="2"/>
  <c r="G1323" i="2"/>
  <c r="H1323" i="2"/>
  <c r="C1324" i="2"/>
  <c r="D1324" i="2"/>
  <c r="E1324" i="2"/>
  <c r="G1324" i="2"/>
  <c r="H1324" i="2"/>
  <c r="C1325" i="2"/>
  <c r="E1325" i="2"/>
  <c r="G1325" i="2"/>
  <c r="H1325" i="2"/>
  <c r="D1325" i="2"/>
  <c r="C1326" i="2"/>
  <c r="E1326" i="2"/>
  <c r="D1326" i="2"/>
  <c r="G1326" i="2"/>
  <c r="H1326" i="2"/>
  <c r="C1327" i="2"/>
  <c r="E1327" i="2"/>
  <c r="D1327" i="2"/>
  <c r="G1327" i="2"/>
  <c r="H1327" i="2"/>
  <c r="C1328" i="2"/>
  <c r="E1328" i="2"/>
  <c r="D1328" i="2"/>
  <c r="G1328" i="2"/>
  <c r="H1328" i="2"/>
  <c r="C1329" i="2"/>
  <c r="D1329" i="2"/>
  <c r="E1329" i="2"/>
  <c r="G1329" i="2"/>
  <c r="H1329" i="2"/>
  <c r="C1330" i="2"/>
  <c r="E1330" i="2"/>
  <c r="D1330" i="2"/>
  <c r="G1330" i="2"/>
  <c r="H1330" i="2"/>
  <c r="C1331" i="2"/>
  <c r="E1331" i="2"/>
  <c r="D1331" i="2"/>
  <c r="G1331" i="2"/>
  <c r="H1331" i="2"/>
  <c r="C1332" i="2"/>
  <c r="E1332" i="2"/>
  <c r="D1332" i="2"/>
  <c r="G1332" i="2"/>
  <c r="H1332" i="2"/>
  <c r="C1333" i="2"/>
  <c r="E1333" i="2"/>
  <c r="D1333" i="2"/>
  <c r="G1333" i="2"/>
  <c r="H1333" i="2"/>
  <c r="C1334" i="2"/>
  <c r="E1334" i="2"/>
  <c r="D1334" i="2"/>
  <c r="G1334" i="2"/>
  <c r="H1334" i="2"/>
  <c r="C1335" i="2"/>
  <c r="E1335" i="2"/>
  <c r="D1335" i="2"/>
  <c r="G1335" i="2"/>
  <c r="H1335" i="2"/>
  <c r="C1336" i="2"/>
  <c r="E1336" i="2"/>
  <c r="D1336" i="2"/>
  <c r="G1336" i="2"/>
  <c r="H1336" i="2"/>
  <c r="C1337" i="2"/>
  <c r="D1337" i="2"/>
  <c r="E1337" i="2"/>
  <c r="G1337" i="2"/>
  <c r="H1337" i="2"/>
  <c r="C1338" i="2"/>
  <c r="E1338" i="2"/>
  <c r="D1338" i="2"/>
  <c r="G1338" i="2"/>
  <c r="H1338" i="2"/>
  <c r="C1339" i="2"/>
  <c r="E1339" i="2"/>
  <c r="D1339" i="2"/>
  <c r="G1339" i="2"/>
  <c r="H1339" i="2"/>
  <c r="C1340" i="2"/>
  <c r="E1340" i="2"/>
  <c r="D1340" i="2"/>
  <c r="G1340" i="2"/>
  <c r="H1340" i="2"/>
  <c r="C1341" i="2"/>
  <c r="E1341" i="2"/>
  <c r="G1341" i="2"/>
  <c r="H1341" i="2"/>
  <c r="D1341" i="2"/>
  <c r="C1342" i="2"/>
  <c r="D1342" i="2"/>
  <c r="E1342" i="2"/>
  <c r="G1342" i="2"/>
  <c r="H1342" i="2"/>
  <c r="C1343" i="2"/>
  <c r="D1343" i="2"/>
  <c r="E1343" i="2"/>
  <c r="G1343" i="2"/>
  <c r="H1343" i="2"/>
  <c r="C1344" i="2"/>
  <c r="D1344" i="2"/>
  <c r="E1344" i="2"/>
  <c r="G1344" i="2"/>
  <c r="H1344" i="2"/>
  <c r="C1345" i="2"/>
  <c r="D1345" i="2"/>
  <c r="E1345" i="2"/>
  <c r="G1345" i="2"/>
  <c r="H1345" i="2"/>
  <c r="C1346" i="2"/>
  <c r="D1346" i="2"/>
  <c r="E1346" i="2"/>
  <c r="G1346" i="2"/>
  <c r="H1346" i="2"/>
  <c r="C1347" i="2"/>
  <c r="D1347" i="2"/>
  <c r="E1347" i="2"/>
  <c r="G1347" i="2"/>
  <c r="H1347" i="2"/>
  <c r="C1348" i="2"/>
  <c r="D1348" i="2"/>
  <c r="E1348" i="2"/>
  <c r="G1348" i="2"/>
  <c r="H1348" i="2"/>
  <c r="C1349" i="2"/>
  <c r="D1349" i="2"/>
  <c r="E1349" i="2"/>
  <c r="G1349" i="2"/>
  <c r="H1349" i="2"/>
  <c r="C1350" i="2"/>
  <c r="D1350" i="2"/>
  <c r="E1350" i="2"/>
  <c r="G1350" i="2"/>
  <c r="H1350" i="2"/>
  <c r="C1351" i="2"/>
  <c r="D1351" i="2"/>
  <c r="E1351" i="2"/>
  <c r="G1351" i="2"/>
  <c r="H1351" i="2"/>
  <c r="C1352" i="2"/>
  <c r="D1352" i="2"/>
  <c r="E1352" i="2"/>
  <c r="G1352" i="2"/>
  <c r="H1352" i="2"/>
  <c r="C1353" i="2"/>
  <c r="D1353" i="2"/>
  <c r="E1353" i="2"/>
  <c r="G1353" i="2"/>
  <c r="H1353" i="2"/>
  <c r="C1354" i="2"/>
  <c r="D1354" i="2"/>
  <c r="E1354" i="2"/>
  <c r="G1354" i="2"/>
  <c r="H1354" i="2"/>
  <c r="C1355" i="2"/>
  <c r="D1355" i="2"/>
  <c r="E1355" i="2"/>
  <c r="G1355" i="2"/>
  <c r="H1355" i="2"/>
  <c r="C1356" i="2"/>
  <c r="D1356" i="2"/>
  <c r="E1356" i="2"/>
  <c r="G1356" i="2"/>
  <c r="H1356" i="2"/>
  <c r="C1357" i="2"/>
  <c r="D1357" i="2"/>
  <c r="E1357" i="2"/>
  <c r="G1357" i="2"/>
  <c r="H1357" i="2"/>
  <c r="C1358" i="2"/>
  <c r="D1358" i="2"/>
  <c r="E1358" i="2"/>
  <c r="G1358" i="2"/>
  <c r="H1358" i="2"/>
  <c r="C1359" i="2"/>
  <c r="D1359" i="2"/>
  <c r="E1359" i="2"/>
  <c r="G1359" i="2"/>
  <c r="H1359" i="2"/>
  <c r="C1360" i="2"/>
  <c r="D1360" i="2"/>
  <c r="E1360" i="2"/>
  <c r="G1360" i="2"/>
  <c r="H1360" i="2"/>
  <c r="C1361" i="2"/>
  <c r="D1361" i="2"/>
  <c r="E1361" i="2"/>
  <c r="G1361" i="2"/>
  <c r="H1361" i="2"/>
  <c r="C1362" i="2"/>
  <c r="D1362" i="2"/>
  <c r="E1362" i="2"/>
  <c r="G1362" i="2"/>
  <c r="H1362" i="2"/>
  <c r="C1363" i="2"/>
  <c r="D1363" i="2"/>
  <c r="E1363" i="2"/>
  <c r="G1363" i="2"/>
  <c r="H1363" i="2"/>
  <c r="C1364" i="2"/>
  <c r="D1364" i="2"/>
  <c r="E1364" i="2"/>
  <c r="G1364" i="2"/>
  <c r="H1364" i="2"/>
  <c r="C1365" i="2"/>
  <c r="D1365" i="2"/>
  <c r="E1365" i="2"/>
  <c r="G1365" i="2"/>
  <c r="H1365" i="2"/>
  <c r="C1366" i="2"/>
  <c r="D1366" i="2"/>
  <c r="E1366" i="2"/>
  <c r="G1366" i="2"/>
  <c r="H1366" i="2"/>
  <c r="C1367" i="2"/>
  <c r="D1367" i="2"/>
  <c r="E1367" i="2"/>
  <c r="G1367" i="2"/>
  <c r="H1367" i="2"/>
  <c r="C1368" i="2"/>
  <c r="D1368" i="2"/>
  <c r="E1368" i="2"/>
  <c r="G1368" i="2"/>
  <c r="H1368" i="2"/>
  <c r="C1369" i="2"/>
  <c r="D1369" i="2"/>
  <c r="E1369" i="2"/>
  <c r="G1369" i="2"/>
  <c r="H1369" i="2"/>
  <c r="C1370" i="2"/>
  <c r="D1370" i="2"/>
  <c r="E1370" i="2"/>
  <c r="G1370" i="2"/>
  <c r="H1370" i="2"/>
  <c r="C1371" i="2"/>
  <c r="D1371" i="2"/>
  <c r="E1371" i="2"/>
  <c r="G1371" i="2"/>
  <c r="H1371" i="2"/>
  <c r="C1372" i="2"/>
  <c r="D1372" i="2"/>
  <c r="E1372" i="2"/>
  <c r="G1372" i="2"/>
  <c r="H1372" i="2"/>
  <c r="C1373" i="2"/>
  <c r="D1373" i="2"/>
  <c r="E1373" i="2"/>
  <c r="G1373" i="2"/>
  <c r="H1373" i="2"/>
  <c r="C1374" i="2"/>
  <c r="D1374" i="2"/>
  <c r="E1374" i="2"/>
  <c r="G1374" i="2"/>
  <c r="H1374" i="2"/>
  <c r="C1375" i="2"/>
  <c r="D1375" i="2"/>
  <c r="E1375" i="2"/>
  <c r="G1375" i="2"/>
  <c r="H1375" i="2"/>
  <c r="C1376" i="2"/>
  <c r="D1376" i="2"/>
  <c r="E1376" i="2"/>
  <c r="G1376" i="2"/>
  <c r="H1376" i="2"/>
  <c r="C1377" i="2"/>
  <c r="D1377" i="2"/>
  <c r="E1377" i="2"/>
  <c r="G1377" i="2"/>
  <c r="H1377" i="2"/>
  <c r="C1378" i="2"/>
  <c r="D1378" i="2"/>
  <c r="E1378" i="2"/>
  <c r="G1378" i="2"/>
  <c r="H1378" i="2"/>
  <c r="C1379" i="2"/>
  <c r="D1379" i="2"/>
  <c r="E1379" i="2"/>
  <c r="G1379" i="2"/>
  <c r="H1379" i="2"/>
  <c r="C1380" i="2"/>
  <c r="D1380" i="2"/>
  <c r="E1380" i="2"/>
  <c r="G1380" i="2"/>
  <c r="H1380" i="2"/>
  <c r="C1381" i="2"/>
  <c r="D1381" i="2"/>
  <c r="E1381" i="2"/>
  <c r="G1381" i="2"/>
  <c r="H1381" i="2"/>
  <c r="C1382" i="2"/>
  <c r="D1382" i="2"/>
  <c r="E1382" i="2"/>
  <c r="G1382" i="2"/>
  <c r="H1382" i="2"/>
  <c r="C1383" i="2"/>
  <c r="D1383" i="2"/>
  <c r="E1383" i="2"/>
  <c r="G1383" i="2"/>
  <c r="H1383" i="2"/>
  <c r="C1384" i="2"/>
  <c r="D1384" i="2"/>
  <c r="E1384" i="2"/>
  <c r="G1384" i="2"/>
  <c r="H1384" i="2"/>
  <c r="C1385" i="2"/>
  <c r="D1385" i="2"/>
  <c r="E1385" i="2"/>
  <c r="G1385" i="2"/>
  <c r="H1385" i="2"/>
  <c r="C1386" i="2"/>
  <c r="D1386" i="2"/>
  <c r="E1386" i="2"/>
  <c r="G1386" i="2"/>
  <c r="H1386" i="2"/>
  <c r="C1387" i="2"/>
  <c r="D1387" i="2"/>
  <c r="E1387" i="2"/>
  <c r="G1387" i="2"/>
  <c r="H1387" i="2"/>
  <c r="C1388" i="2"/>
  <c r="D1388" i="2"/>
  <c r="E1388" i="2"/>
  <c r="G1388" i="2"/>
  <c r="H1388" i="2"/>
  <c r="C1389" i="2"/>
  <c r="D1389" i="2"/>
  <c r="E1389" i="2"/>
  <c r="G1389" i="2"/>
  <c r="H1389" i="2"/>
  <c r="C1390" i="2"/>
  <c r="D1390" i="2"/>
  <c r="E1390" i="2"/>
  <c r="G1390" i="2"/>
  <c r="H1390" i="2"/>
  <c r="C1391" i="2"/>
  <c r="D1391" i="2"/>
  <c r="E1391" i="2"/>
  <c r="G1391" i="2"/>
  <c r="H1391" i="2"/>
  <c r="C1392" i="2"/>
  <c r="D1392" i="2"/>
  <c r="E1392" i="2"/>
  <c r="G1392" i="2"/>
  <c r="H1392" i="2"/>
  <c r="C1393" i="2"/>
  <c r="D1393" i="2"/>
  <c r="E1393" i="2"/>
  <c r="G1393" i="2"/>
  <c r="H1393" i="2"/>
  <c r="C1394" i="2"/>
  <c r="D1394" i="2"/>
  <c r="E1394" i="2"/>
  <c r="G1394" i="2"/>
  <c r="H1394" i="2"/>
  <c r="C1395" i="2"/>
  <c r="D1395" i="2"/>
  <c r="E1395" i="2"/>
  <c r="G1395" i="2"/>
  <c r="H1395" i="2"/>
  <c r="C1396" i="2"/>
  <c r="D1396" i="2"/>
  <c r="E1396" i="2"/>
  <c r="G1396" i="2"/>
  <c r="H1396" i="2"/>
  <c r="C1397" i="2"/>
  <c r="D1397" i="2"/>
  <c r="E1397" i="2"/>
  <c r="G1397" i="2"/>
  <c r="H1397" i="2"/>
  <c r="C1398" i="2"/>
  <c r="D1398" i="2"/>
  <c r="E1398" i="2"/>
  <c r="G1398" i="2"/>
  <c r="H1398" i="2"/>
  <c r="C1399" i="2"/>
  <c r="D1399" i="2"/>
  <c r="E1399" i="2"/>
  <c r="G1399" i="2"/>
  <c r="H1399" i="2"/>
  <c r="C1400" i="2"/>
  <c r="D1400" i="2"/>
  <c r="E1400" i="2"/>
  <c r="G1400" i="2"/>
  <c r="H1400" i="2"/>
  <c r="C1401" i="2"/>
  <c r="D1401" i="2"/>
  <c r="E1401" i="2"/>
  <c r="G1401" i="2"/>
  <c r="H1401" i="2"/>
  <c r="C1402" i="2"/>
  <c r="D1402" i="2"/>
  <c r="E1402" i="2"/>
  <c r="G1402" i="2"/>
  <c r="H1402" i="2"/>
  <c r="C1403" i="2"/>
  <c r="D1403" i="2"/>
  <c r="E1403" i="2"/>
  <c r="G1403" i="2"/>
  <c r="H1403" i="2"/>
  <c r="C1404" i="2"/>
  <c r="D1404" i="2"/>
  <c r="E1404" i="2"/>
  <c r="G1404" i="2"/>
  <c r="H1404" i="2"/>
  <c r="C1405" i="2"/>
  <c r="D1405" i="2"/>
  <c r="E1405" i="2"/>
  <c r="G1405" i="2"/>
  <c r="H1405" i="2"/>
  <c r="C1406" i="2"/>
  <c r="D1406" i="2"/>
  <c r="E1406" i="2"/>
  <c r="G1406" i="2"/>
  <c r="H1406" i="2"/>
  <c r="C1407" i="2"/>
  <c r="D1407" i="2"/>
  <c r="E1407" i="2"/>
  <c r="G1407" i="2"/>
  <c r="H1407" i="2"/>
  <c r="C1408" i="2"/>
  <c r="D1408" i="2"/>
  <c r="E1408" i="2"/>
  <c r="G1408" i="2"/>
  <c r="H1408" i="2"/>
  <c r="C1409" i="2"/>
  <c r="D1409" i="2"/>
  <c r="E1409" i="2"/>
  <c r="G1409" i="2"/>
  <c r="H1409" i="2"/>
  <c r="C1410" i="2"/>
  <c r="D1410" i="2"/>
  <c r="E1410" i="2"/>
  <c r="G1410" i="2"/>
  <c r="H1410" i="2"/>
  <c r="C1411" i="2"/>
  <c r="D1411" i="2"/>
  <c r="E1411" i="2"/>
  <c r="G1411" i="2"/>
  <c r="H1411" i="2"/>
  <c r="C1412" i="2"/>
  <c r="D1412" i="2"/>
  <c r="E1412" i="2"/>
  <c r="G1412" i="2"/>
  <c r="H1412" i="2"/>
  <c r="C1413" i="2"/>
  <c r="D1413" i="2"/>
  <c r="E1413" i="2"/>
  <c r="G1413" i="2"/>
  <c r="H1413" i="2"/>
  <c r="C1414" i="2"/>
  <c r="D1414" i="2"/>
  <c r="E1414" i="2"/>
  <c r="G1414" i="2"/>
  <c r="H1414" i="2"/>
  <c r="C1415" i="2"/>
  <c r="D1415" i="2"/>
  <c r="E1415" i="2"/>
  <c r="G1415" i="2"/>
  <c r="H1415" i="2"/>
  <c r="C1416" i="2"/>
  <c r="D1416" i="2"/>
  <c r="E1416" i="2"/>
  <c r="G1416" i="2"/>
  <c r="H1416" i="2"/>
  <c r="C1417" i="2"/>
  <c r="D1417" i="2"/>
  <c r="E1417" i="2"/>
  <c r="G1417" i="2"/>
  <c r="H1417" i="2"/>
  <c r="C1418" i="2"/>
  <c r="D1418" i="2"/>
  <c r="E1418" i="2"/>
  <c r="G1418" i="2"/>
  <c r="H1418" i="2"/>
  <c r="C1419" i="2"/>
  <c r="D1419" i="2"/>
  <c r="E1419" i="2"/>
  <c r="G1419" i="2"/>
  <c r="H1419" i="2"/>
  <c r="C1420" i="2"/>
  <c r="D1420" i="2"/>
  <c r="E1420" i="2"/>
  <c r="G1420" i="2"/>
  <c r="H1420" i="2"/>
  <c r="C1421" i="2"/>
  <c r="D1421" i="2"/>
  <c r="E1421" i="2"/>
  <c r="G1421" i="2"/>
  <c r="H1421" i="2"/>
  <c r="C1422" i="2"/>
  <c r="D1422" i="2"/>
  <c r="E1422" i="2"/>
  <c r="G1422" i="2"/>
  <c r="H1422" i="2"/>
  <c r="C1423" i="2"/>
  <c r="D1423" i="2"/>
  <c r="E1423" i="2"/>
  <c r="G1423" i="2"/>
  <c r="H1423" i="2"/>
  <c r="C1424" i="2"/>
  <c r="D1424" i="2"/>
  <c r="E1424" i="2"/>
  <c r="G1424" i="2"/>
  <c r="H1424" i="2"/>
  <c r="C1425" i="2"/>
  <c r="D1425" i="2"/>
  <c r="E1425" i="2"/>
  <c r="G1425" i="2"/>
  <c r="H1425" i="2"/>
  <c r="C1426" i="2"/>
  <c r="D1426" i="2"/>
  <c r="E1426" i="2"/>
  <c r="G1426" i="2"/>
  <c r="H1426" i="2"/>
  <c r="C1427" i="2"/>
  <c r="D1427" i="2"/>
  <c r="E1427" i="2"/>
  <c r="G1427" i="2"/>
  <c r="H1427" i="2"/>
  <c r="C1428" i="2"/>
  <c r="D1428" i="2"/>
  <c r="E1428" i="2"/>
  <c r="G1428" i="2"/>
  <c r="H1428" i="2"/>
  <c r="C1429" i="2"/>
  <c r="D1429" i="2"/>
  <c r="E1429" i="2"/>
  <c r="G1429" i="2"/>
  <c r="H1429" i="2"/>
  <c r="C1430" i="2"/>
  <c r="D1430" i="2"/>
  <c r="E1430" i="2"/>
  <c r="G1430" i="2"/>
  <c r="H1430" i="2"/>
  <c r="C1431" i="2"/>
  <c r="D1431" i="2"/>
  <c r="E1431" i="2"/>
  <c r="G1431" i="2"/>
  <c r="H1431" i="2"/>
  <c r="C1432" i="2"/>
  <c r="D1432" i="2"/>
  <c r="E1432" i="2"/>
  <c r="G1432" i="2"/>
  <c r="H1432" i="2"/>
  <c r="C1433" i="2"/>
  <c r="D1433" i="2"/>
  <c r="E1433" i="2"/>
  <c r="G1433" i="2"/>
  <c r="H1433" i="2"/>
  <c r="C1434" i="2"/>
  <c r="D1434" i="2"/>
  <c r="E1434" i="2"/>
  <c r="G1434" i="2"/>
  <c r="H1434" i="2"/>
  <c r="C1435" i="2"/>
  <c r="D1435" i="2"/>
  <c r="E1435" i="2"/>
  <c r="G1435" i="2"/>
  <c r="H1435" i="2"/>
  <c r="C1436" i="2"/>
  <c r="D1436" i="2"/>
  <c r="E1436" i="2"/>
  <c r="G1436" i="2"/>
  <c r="H1436" i="2"/>
  <c r="C1437" i="2"/>
  <c r="D1437" i="2"/>
  <c r="E1437" i="2"/>
  <c r="G1437" i="2"/>
  <c r="H1437" i="2"/>
  <c r="C1438" i="2"/>
  <c r="D1438" i="2"/>
  <c r="E1438" i="2"/>
  <c r="G1438" i="2"/>
  <c r="H1438" i="2"/>
  <c r="C1439" i="2"/>
  <c r="E1439" i="2"/>
  <c r="D1439" i="2"/>
  <c r="G1439" i="2"/>
  <c r="H1439" i="2"/>
  <c r="C1440" i="2"/>
  <c r="D1440" i="2"/>
  <c r="E1440" i="2"/>
  <c r="G1440" i="2"/>
  <c r="H1440" i="2"/>
  <c r="C1441" i="2"/>
  <c r="D1441" i="2"/>
  <c r="E1441" i="2"/>
  <c r="G1441" i="2"/>
  <c r="H1441" i="2"/>
  <c r="C1442" i="2"/>
  <c r="D1442" i="2"/>
  <c r="E1442" i="2"/>
  <c r="G1442" i="2"/>
  <c r="H1442" i="2"/>
  <c r="C1443" i="2"/>
  <c r="D1443" i="2"/>
  <c r="E1443" i="2"/>
  <c r="G1443" i="2"/>
  <c r="H1443" i="2"/>
  <c r="C1444" i="2"/>
  <c r="D1444" i="2"/>
  <c r="E1444" i="2"/>
  <c r="G1444" i="2"/>
  <c r="H1444" i="2"/>
  <c r="C1445" i="2"/>
  <c r="D1445" i="2"/>
  <c r="E1445" i="2"/>
  <c r="G1445" i="2"/>
  <c r="H1445" i="2"/>
  <c r="C1446" i="2"/>
  <c r="D1446" i="2"/>
  <c r="E1446" i="2"/>
  <c r="G1446" i="2"/>
  <c r="H1446" i="2"/>
  <c r="C1447" i="2"/>
  <c r="D1447" i="2"/>
  <c r="E1447" i="2"/>
  <c r="G1447" i="2"/>
  <c r="H1447" i="2"/>
  <c r="C1448" i="2"/>
  <c r="D1448" i="2"/>
  <c r="E1448" i="2"/>
  <c r="G1448" i="2"/>
  <c r="H1448" i="2"/>
  <c r="C1449" i="2"/>
  <c r="D1449" i="2"/>
  <c r="E1449" i="2"/>
  <c r="G1449" i="2"/>
  <c r="H1449" i="2"/>
  <c r="C1450" i="2"/>
  <c r="D1450" i="2"/>
  <c r="E1450" i="2"/>
  <c r="G1450" i="2"/>
  <c r="H1450" i="2"/>
  <c r="C1451" i="2"/>
  <c r="D1451" i="2"/>
  <c r="E1451" i="2"/>
  <c r="G1451" i="2"/>
  <c r="H1451" i="2"/>
  <c r="C1452" i="2"/>
  <c r="D1452" i="2"/>
  <c r="E1452" i="2"/>
  <c r="G1452" i="2"/>
  <c r="H1452" i="2"/>
  <c r="C1453" i="2"/>
  <c r="D1453" i="2"/>
  <c r="E1453" i="2"/>
  <c r="G1453" i="2"/>
  <c r="H1453" i="2"/>
  <c r="C1454" i="2"/>
  <c r="D1454" i="2"/>
  <c r="E1454" i="2"/>
  <c r="G1454" i="2"/>
  <c r="H1454" i="2"/>
  <c r="C1455" i="2"/>
  <c r="E1455" i="2"/>
  <c r="D1455" i="2"/>
  <c r="G1455" i="2"/>
  <c r="H1455" i="2"/>
  <c r="C1456" i="2"/>
  <c r="D1456" i="2"/>
  <c r="E1456" i="2"/>
  <c r="G1456" i="2"/>
  <c r="H1456" i="2"/>
  <c r="C1457" i="2"/>
  <c r="D1457" i="2"/>
  <c r="E1457" i="2"/>
  <c r="G1457" i="2"/>
  <c r="H1457" i="2"/>
  <c r="C1458" i="2"/>
  <c r="D1458" i="2"/>
  <c r="E1458" i="2"/>
  <c r="G1458" i="2"/>
  <c r="H1458" i="2"/>
  <c r="C1459" i="2"/>
  <c r="E1459" i="2"/>
  <c r="D1459" i="2"/>
  <c r="G1459" i="2"/>
  <c r="H1459" i="2"/>
  <c r="C1460" i="2"/>
  <c r="D1460" i="2"/>
  <c r="E1460" i="2"/>
  <c r="G1460" i="2"/>
  <c r="H1460" i="2"/>
  <c r="C1461" i="2"/>
  <c r="D1461" i="2"/>
  <c r="E1461" i="2"/>
  <c r="G1461" i="2"/>
  <c r="H1461" i="2"/>
  <c r="C1462" i="2"/>
  <c r="D1462" i="2"/>
  <c r="E1462" i="2"/>
  <c r="G1462" i="2"/>
  <c r="H1462" i="2"/>
  <c r="C1463" i="2"/>
  <c r="E1463" i="2"/>
  <c r="D1463" i="2"/>
  <c r="G1463" i="2"/>
  <c r="H1463" i="2"/>
  <c r="C1464" i="2"/>
  <c r="D1464" i="2"/>
  <c r="E1464" i="2"/>
  <c r="G1464" i="2"/>
  <c r="H1464" i="2"/>
  <c r="C1465" i="2"/>
  <c r="D1465" i="2"/>
  <c r="E1465" i="2"/>
  <c r="G1465" i="2"/>
  <c r="H1465" i="2"/>
  <c r="C1466" i="2"/>
  <c r="D1466" i="2"/>
  <c r="E1466" i="2"/>
  <c r="G1466" i="2"/>
  <c r="H1466" i="2"/>
  <c r="C1467" i="2"/>
  <c r="E1467" i="2"/>
  <c r="D1467" i="2"/>
  <c r="G1467" i="2"/>
  <c r="H1467" i="2"/>
  <c r="C1468" i="2"/>
  <c r="D1468" i="2"/>
  <c r="E1468" i="2"/>
  <c r="G1468" i="2"/>
  <c r="H1468" i="2"/>
  <c r="C1469" i="2"/>
  <c r="D1469" i="2"/>
  <c r="E1469" i="2"/>
  <c r="G1469" i="2"/>
  <c r="H1469" i="2"/>
  <c r="C1470" i="2"/>
  <c r="D1470" i="2"/>
  <c r="E1470" i="2"/>
  <c r="G1470" i="2"/>
  <c r="H1470" i="2"/>
  <c r="C1471" i="2"/>
  <c r="D1471" i="2"/>
  <c r="E1471" i="2"/>
  <c r="G1471" i="2"/>
  <c r="H1471" i="2"/>
  <c r="C1472" i="2"/>
  <c r="D1472" i="2"/>
  <c r="E1472" i="2"/>
  <c r="G1472" i="2"/>
  <c r="H1472" i="2"/>
  <c r="C1473" i="2"/>
  <c r="D1473" i="2"/>
  <c r="E1473" i="2"/>
  <c r="G1473" i="2"/>
  <c r="H1473" i="2"/>
  <c r="C1474" i="2"/>
  <c r="D1474" i="2"/>
  <c r="E1474" i="2"/>
  <c r="G1474" i="2"/>
  <c r="H1474" i="2"/>
  <c r="C1475" i="2"/>
  <c r="D1475" i="2"/>
  <c r="E1475" i="2"/>
  <c r="G1475" i="2"/>
  <c r="H1475" i="2"/>
  <c r="C1476" i="2"/>
  <c r="D1476" i="2"/>
  <c r="E1476" i="2"/>
  <c r="G1476" i="2"/>
  <c r="H1476" i="2"/>
  <c r="C1477" i="2"/>
  <c r="D1477" i="2"/>
  <c r="E1477" i="2"/>
  <c r="G1477" i="2"/>
  <c r="H1477" i="2"/>
  <c r="C1478" i="2"/>
  <c r="D1478" i="2"/>
  <c r="E1478" i="2"/>
  <c r="G1478" i="2"/>
  <c r="H1478" i="2"/>
  <c r="C1479" i="2"/>
  <c r="D1479" i="2"/>
  <c r="E1479" i="2"/>
  <c r="G1479" i="2"/>
  <c r="H1479" i="2"/>
  <c r="C1480" i="2"/>
  <c r="D1480" i="2"/>
  <c r="E1480" i="2"/>
  <c r="G1480" i="2"/>
  <c r="H1480" i="2"/>
  <c r="C1481" i="2"/>
  <c r="E1481" i="2"/>
  <c r="D1481" i="2"/>
  <c r="G1481" i="2"/>
  <c r="H1481" i="2"/>
  <c r="C1482" i="2"/>
  <c r="D1482" i="2"/>
  <c r="E1482" i="2"/>
  <c r="G1482" i="2"/>
  <c r="H1482" i="2"/>
  <c r="C1483" i="2"/>
  <c r="D1483" i="2"/>
  <c r="E1483" i="2"/>
  <c r="G1483" i="2"/>
  <c r="H1483" i="2"/>
  <c r="C1484" i="2"/>
  <c r="D1484" i="2"/>
  <c r="E1484" i="2"/>
  <c r="G1484" i="2"/>
  <c r="H1484" i="2"/>
  <c r="C1485" i="2"/>
  <c r="E1485" i="2"/>
  <c r="D1485" i="2"/>
  <c r="G1485" i="2"/>
  <c r="H1485" i="2"/>
  <c r="C1486" i="2"/>
  <c r="D1486" i="2"/>
  <c r="E1486" i="2"/>
  <c r="G1486" i="2"/>
  <c r="H1486" i="2"/>
  <c r="C1487" i="2"/>
  <c r="D1487" i="2"/>
  <c r="E1487" i="2"/>
  <c r="G1487" i="2"/>
  <c r="H1487" i="2"/>
  <c r="C1488" i="2"/>
  <c r="E1488" i="2"/>
  <c r="D1488" i="2"/>
  <c r="G1488" i="2"/>
  <c r="H1488" i="2"/>
  <c r="C1489" i="2"/>
  <c r="D1489" i="2"/>
  <c r="E1489" i="2"/>
  <c r="G1489" i="2"/>
  <c r="H1489" i="2"/>
  <c r="C1490" i="2"/>
  <c r="D1490" i="2"/>
  <c r="E1490" i="2"/>
  <c r="G1490" i="2"/>
  <c r="H1490" i="2"/>
  <c r="C1491" i="2"/>
  <c r="D1491" i="2"/>
  <c r="E1491" i="2"/>
  <c r="G1491" i="2"/>
  <c r="H1491" i="2"/>
  <c r="C1492" i="2"/>
  <c r="D1492" i="2"/>
  <c r="E1492" i="2"/>
  <c r="G1492" i="2"/>
  <c r="H1492" i="2"/>
  <c r="C1493" i="2"/>
  <c r="E1493" i="2"/>
  <c r="D1493" i="2"/>
  <c r="G1493" i="2"/>
  <c r="H1493" i="2"/>
  <c r="C1494" i="2"/>
  <c r="D1494" i="2"/>
  <c r="E1494" i="2"/>
  <c r="G1494" i="2"/>
  <c r="H1494" i="2"/>
  <c r="C1495" i="2"/>
  <c r="D1495" i="2"/>
  <c r="E1495" i="2"/>
  <c r="G1495" i="2"/>
  <c r="H1495" i="2"/>
  <c r="C1496" i="2"/>
  <c r="D1496" i="2"/>
  <c r="E1496" i="2"/>
  <c r="G1496" i="2"/>
  <c r="H1496" i="2"/>
  <c r="C1497" i="2"/>
  <c r="E1497" i="2"/>
  <c r="D1497" i="2"/>
  <c r="G1497" i="2"/>
  <c r="H1497" i="2"/>
  <c r="C1498" i="2"/>
  <c r="D1498" i="2"/>
  <c r="E1498" i="2"/>
  <c r="G1498" i="2"/>
  <c r="H1498" i="2"/>
  <c r="C1499" i="2"/>
  <c r="E1499" i="2"/>
  <c r="D1499" i="2"/>
  <c r="G1499" i="2"/>
  <c r="H1499" i="2"/>
  <c r="C1500" i="2"/>
  <c r="E1500" i="2"/>
  <c r="D1500" i="2"/>
  <c r="G1500" i="2"/>
  <c r="H1500" i="2"/>
  <c r="C1501" i="2"/>
  <c r="E1501" i="2"/>
  <c r="D1501" i="2"/>
  <c r="G1501" i="2"/>
  <c r="H1501" i="2"/>
  <c r="C1502" i="2"/>
  <c r="E1502" i="2"/>
  <c r="D1502" i="2"/>
  <c r="G1502" i="2"/>
  <c r="H1502" i="2"/>
  <c r="C1503" i="2"/>
  <c r="E1503" i="2"/>
  <c r="D1503" i="2"/>
  <c r="G1503" i="2"/>
  <c r="H1503" i="2"/>
  <c r="C1504" i="2"/>
  <c r="E1504" i="2"/>
  <c r="D1504" i="2"/>
  <c r="G1504" i="2"/>
  <c r="H1504" i="2"/>
  <c r="C1505" i="2"/>
  <c r="E1505" i="2"/>
  <c r="D1505" i="2"/>
  <c r="G1505" i="2"/>
  <c r="H1505" i="2"/>
  <c r="C1506" i="2"/>
  <c r="D1506" i="2"/>
  <c r="E1506" i="2"/>
  <c r="G1506" i="2"/>
  <c r="H1506" i="2"/>
  <c r="C1507" i="2"/>
  <c r="D1507" i="2"/>
  <c r="E1507" i="2"/>
  <c r="G1507" i="2"/>
  <c r="H1507" i="2"/>
  <c r="C1508" i="2"/>
  <c r="E1508" i="2"/>
  <c r="D1508" i="2"/>
  <c r="G1508" i="2"/>
  <c r="H1508" i="2"/>
  <c r="C1509" i="2"/>
  <c r="E1509" i="2"/>
  <c r="D1509" i="2"/>
  <c r="G1509" i="2"/>
  <c r="H1509" i="2"/>
  <c r="C1510" i="2"/>
  <c r="E1510" i="2"/>
  <c r="D1510" i="2"/>
  <c r="G1510" i="2"/>
  <c r="H1510" i="2"/>
  <c r="C1511" i="2"/>
  <c r="E1511" i="2"/>
  <c r="D1511" i="2"/>
  <c r="G1511" i="2"/>
  <c r="H1511" i="2"/>
  <c r="C1512" i="2"/>
  <c r="E1512" i="2"/>
  <c r="D1512" i="2"/>
  <c r="G1512" i="2"/>
  <c r="H1512" i="2"/>
  <c r="C1513" i="2"/>
  <c r="E1513" i="2"/>
  <c r="D1513" i="2"/>
  <c r="G1513" i="2"/>
  <c r="H1513" i="2"/>
  <c r="C1514" i="2"/>
  <c r="E1514" i="2"/>
  <c r="D1514" i="2"/>
  <c r="G1514" i="2"/>
  <c r="H1514" i="2"/>
  <c r="C1515" i="2"/>
  <c r="E1515" i="2"/>
  <c r="D1515" i="2"/>
  <c r="G1515" i="2"/>
  <c r="H1515" i="2"/>
  <c r="C1516" i="2"/>
  <c r="D1516" i="2"/>
  <c r="E1516" i="2"/>
  <c r="G1516" i="2"/>
  <c r="H1516" i="2"/>
  <c r="C1517" i="2"/>
  <c r="D1517" i="2"/>
  <c r="E1517" i="2"/>
  <c r="G1517" i="2"/>
  <c r="H1517" i="2"/>
  <c r="C1518" i="2"/>
  <c r="D1518" i="2"/>
  <c r="E1518" i="2"/>
  <c r="G1518" i="2"/>
  <c r="H1518" i="2"/>
  <c r="C1519" i="2"/>
  <c r="D1519" i="2"/>
  <c r="E1519" i="2"/>
  <c r="G1519" i="2"/>
  <c r="H1519" i="2"/>
  <c r="C1520" i="2"/>
  <c r="D1520" i="2"/>
  <c r="E1520" i="2"/>
  <c r="G1520" i="2"/>
  <c r="H1520" i="2"/>
  <c r="C1521" i="2"/>
  <c r="D1521" i="2"/>
  <c r="E1521" i="2"/>
  <c r="G1521" i="2"/>
  <c r="H1521" i="2"/>
  <c r="C1522" i="2"/>
  <c r="D1522" i="2"/>
  <c r="E1522" i="2"/>
  <c r="G1522" i="2"/>
  <c r="H1522" i="2"/>
  <c r="C1523" i="2"/>
  <c r="D1523" i="2"/>
  <c r="E1523" i="2"/>
  <c r="G1523" i="2"/>
  <c r="H1523" i="2"/>
  <c r="C1524" i="2"/>
  <c r="D1524" i="2"/>
  <c r="E1524" i="2"/>
  <c r="G1524" i="2"/>
  <c r="H1524" i="2"/>
  <c r="C1525" i="2"/>
  <c r="D1525" i="2"/>
  <c r="E1525" i="2"/>
  <c r="G1525" i="2"/>
  <c r="H1525" i="2"/>
  <c r="C1526" i="2"/>
  <c r="D1526" i="2"/>
  <c r="E1526" i="2"/>
  <c r="G1526" i="2"/>
  <c r="H1526" i="2"/>
  <c r="C1527" i="2"/>
  <c r="D1527" i="2"/>
  <c r="E1527" i="2"/>
  <c r="G1527" i="2"/>
  <c r="H1527" i="2"/>
  <c r="C1528" i="2"/>
  <c r="D1528" i="2"/>
  <c r="E1528" i="2"/>
  <c r="G1528" i="2"/>
  <c r="H1528" i="2"/>
  <c r="C1529" i="2"/>
  <c r="D1529" i="2"/>
  <c r="E1529" i="2"/>
  <c r="G1529" i="2"/>
  <c r="H1529" i="2"/>
  <c r="C1530" i="2"/>
  <c r="D1530" i="2"/>
  <c r="E1530" i="2"/>
  <c r="G1530" i="2"/>
  <c r="H1530" i="2"/>
  <c r="C1531" i="2"/>
  <c r="D1531" i="2"/>
  <c r="E1531" i="2"/>
  <c r="G1531" i="2"/>
  <c r="H1531" i="2"/>
  <c r="C1532" i="2"/>
  <c r="D1532" i="2"/>
  <c r="E1532" i="2"/>
  <c r="G1532" i="2"/>
  <c r="H1532" i="2"/>
  <c r="C1533" i="2"/>
  <c r="D1533" i="2"/>
  <c r="E1533" i="2"/>
  <c r="G1533" i="2"/>
  <c r="H1533" i="2"/>
  <c r="C1534" i="2"/>
  <c r="D1534" i="2"/>
  <c r="E1534" i="2"/>
  <c r="G1534" i="2"/>
  <c r="H1534" i="2"/>
  <c r="C1535" i="2"/>
  <c r="D1535" i="2"/>
  <c r="E1535" i="2"/>
  <c r="G1535" i="2"/>
  <c r="H1535" i="2"/>
  <c r="C1536" i="2"/>
  <c r="D1536" i="2"/>
  <c r="E1536" i="2"/>
  <c r="G1536" i="2"/>
  <c r="H1536" i="2"/>
  <c r="C1537" i="2"/>
  <c r="D1537" i="2"/>
  <c r="E1537" i="2"/>
  <c r="G1537" i="2"/>
  <c r="H1537" i="2"/>
  <c r="C1538" i="2"/>
  <c r="D1538" i="2"/>
  <c r="E1538" i="2"/>
  <c r="G1538" i="2"/>
  <c r="H1538" i="2"/>
  <c r="C1539" i="2"/>
  <c r="D1539" i="2"/>
  <c r="E1539" i="2"/>
  <c r="G1539" i="2"/>
  <c r="H1539" i="2"/>
  <c r="C1540" i="2"/>
  <c r="D1540" i="2"/>
  <c r="E1540" i="2"/>
  <c r="G1540" i="2"/>
  <c r="H1540" i="2"/>
  <c r="C1541" i="2"/>
  <c r="D1541" i="2"/>
  <c r="E1541" i="2"/>
  <c r="G1541" i="2"/>
  <c r="H1541" i="2"/>
  <c r="C1542" i="2"/>
  <c r="D1542" i="2"/>
  <c r="E1542" i="2"/>
  <c r="G1542" i="2"/>
  <c r="H1542" i="2"/>
  <c r="C1543" i="2"/>
  <c r="D1543" i="2"/>
  <c r="E1543" i="2"/>
  <c r="G1543" i="2"/>
  <c r="H1543" i="2"/>
  <c r="C1544" i="2"/>
  <c r="D1544" i="2"/>
  <c r="E1544" i="2"/>
  <c r="G1544" i="2"/>
  <c r="H1544" i="2"/>
  <c r="C1545" i="2"/>
  <c r="D1545" i="2"/>
  <c r="E1545" i="2"/>
  <c r="G1545" i="2"/>
  <c r="H1545" i="2"/>
  <c r="C1546" i="2"/>
  <c r="D1546" i="2"/>
  <c r="E1546" i="2"/>
  <c r="G1546" i="2"/>
  <c r="H1546" i="2"/>
  <c r="C1547" i="2"/>
  <c r="D1547" i="2"/>
  <c r="E1547" i="2"/>
  <c r="G1547" i="2"/>
  <c r="H1547" i="2"/>
  <c r="C1548" i="2"/>
  <c r="D1548" i="2"/>
  <c r="E1548" i="2"/>
  <c r="G1548" i="2"/>
  <c r="H1548" i="2"/>
  <c r="C1549" i="2"/>
  <c r="D1549" i="2"/>
  <c r="E1549" i="2"/>
  <c r="G1549" i="2"/>
  <c r="H1549" i="2"/>
  <c r="C1550" i="2"/>
  <c r="D1550" i="2"/>
  <c r="E1550" i="2"/>
  <c r="G1550" i="2"/>
  <c r="H1550" i="2"/>
  <c r="C1551" i="2"/>
  <c r="D1551" i="2"/>
  <c r="E1551" i="2"/>
  <c r="G1551" i="2"/>
  <c r="H1551" i="2"/>
  <c r="C1552" i="2"/>
  <c r="D1552" i="2"/>
  <c r="E1552" i="2"/>
  <c r="G1552" i="2"/>
  <c r="H1552" i="2"/>
  <c r="C1553" i="2"/>
  <c r="D1553" i="2"/>
  <c r="E1553" i="2"/>
  <c r="G1553" i="2"/>
  <c r="H1553" i="2"/>
  <c r="C1554" i="2"/>
  <c r="D1554" i="2"/>
  <c r="E1554" i="2"/>
  <c r="G1554" i="2"/>
  <c r="H1554" i="2"/>
  <c r="C1555" i="2"/>
  <c r="D1555" i="2"/>
  <c r="E1555" i="2"/>
  <c r="G1555" i="2"/>
  <c r="H1555" i="2"/>
  <c r="C1556" i="2"/>
  <c r="D1556" i="2"/>
  <c r="E1556" i="2"/>
  <c r="G1556" i="2"/>
  <c r="H1556" i="2"/>
  <c r="C1557" i="2"/>
  <c r="D1557" i="2"/>
  <c r="E1557" i="2"/>
  <c r="G1557" i="2"/>
  <c r="H1557" i="2"/>
  <c r="C1558" i="2"/>
  <c r="D1558" i="2"/>
  <c r="E1558" i="2"/>
  <c r="G1558" i="2"/>
  <c r="H1558" i="2"/>
  <c r="C1559" i="2"/>
  <c r="E1559" i="2"/>
  <c r="D1559" i="2"/>
  <c r="G1559" i="2"/>
  <c r="H1559" i="2"/>
  <c r="C1560" i="2"/>
  <c r="D1560" i="2"/>
  <c r="E1560" i="2"/>
  <c r="G1560" i="2"/>
  <c r="H1560" i="2"/>
  <c r="C1561" i="2"/>
  <c r="D1561" i="2"/>
  <c r="E1561" i="2"/>
  <c r="G1561" i="2"/>
  <c r="H1561" i="2"/>
  <c r="C1562" i="2"/>
  <c r="E1562" i="2"/>
  <c r="D1562" i="2"/>
  <c r="G1562" i="2"/>
  <c r="H1562" i="2"/>
  <c r="C1563" i="2"/>
  <c r="D1563" i="2"/>
  <c r="E1563" i="2"/>
  <c r="G1563" i="2"/>
  <c r="H1563" i="2"/>
  <c r="C1564" i="2"/>
  <c r="D1564" i="2"/>
  <c r="E1564" i="2"/>
  <c r="G1564" i="2"/>
  <c r="H1564" i="2"/>
  <c r="C1565" i="2"/>
  <c r="D1565" i="2"/>
  <c r="E1565" i="2"/>
  <c r="G1565" i="2"/>
  <c r="H1565" i="2"/>
  <c r="C1566" i="2"/>
  <c r="D1566" i="2"/>
  <c r="E1566" i="2"/>
  <c r="G1566" i="2"/>
  <c r="H1566" i="2"/>
  <c r="C1567" i="2"/>
  <c r="D1567" i="2"/>
  <c r="E1567" i="2"/>
  <c r="G1567" i="2"/>
  <c r="H1567" i="2"/>
  <c r="C1568" i="2"/>
  <c r="D1568" i="2"/>
  <c r="E1568" i="2"/>
  <c r="G1568" i="2"/>
  <c r="H1568" i="2"/>
  <c r="G4" i="2"/>
  <c r="H4" i="2"/>
  <c r="E1573" i="2"/>
  <c r="E1574" i="2"/>
  <c r="E1575" i="2"/>
  <c r="E1576" i="2"/>
  <c r="E1577" i="2"/>
  <c r="H1577" i="2"/>
  <c r="E1578" i="2"/>
  <c r="E1579" i="2"/>
  <c r="H1579" i="2"/>
  <c r="E1580" i="2"/>
  <c r="E1581" i="2"/>
  <c r="C1569" i="2"/>
  <c r="D1569" i="2"/>
  <c r="E1569" i="2"/>
  <c r="G1569" i="2"/>
  <c r="H1569" i="2"/>
  <c r="C1570" i="2"/>
  <c r="D1570" i="2"/>
  <c r="E1570" i="2"/>
  <c r="G1570" i="2"/>
  <c r="H1570" i="2"/>
  <c r="C1571" i="2"/>
  <c r="D1571" i="2"/>
  <c r="E1571" i="2"/>
  <c r="G1571" i="2"/>
  <c r="H1571" i="2"/>
  <c r="C1572" i="2"/>
  <c r="D1572" i="2"/>
  <c r="E1572" i="2"/>
  <c r="G1572" i="2"/>
  <c r="H1572" i="2"/>
  <c r="C1573" i="2"/>
  <c r="D1573" i="2"/>
  <c r="G1573" i="2"/>
  <c r="H1573" i="2"/>
  <c r="C1574" i="2"/>
  <c r="D1574" i="2"/>
  <c r="G1574" i="2"/>
  <c r="H1574" i="2"/>
  <c r="C1575" i="2"/>
  <c r="D1575" i="2"/>
  <c r="G1575" i="2"/>
  <c r="H1575" i="2"/>
  <c r="C1576" i="2"/>
  <c r="D1576" i="2"/>
  <c r="G1576" i="2"/>
  <c r="H1576" i="2"/>
  <c r="C1577" i="2"/>
  <c r="D1577" i="2"/>
  <c r="G1577" i="2"/>
  <c r="C1578" i="2"/>
  <c r="D1578" i="2"/>
  <c r="G1578" i="2"/>
  <c r="H1578" i="2"/>
  <c r="C1579" i="2"/>
  <c r="D1579" i="2"/>
  <c r="G1579" i="2"/>
  <c r="C1580" i="2"/>
  <c r="D1580" i="2"/>
  <c r="G1580" i="2"/>
  <c r="H1580" i="2"/>
  <c r="C1581" i="2"/>
  <c r="D1581" i="2"/>
  <c r="G1581" i="2"/>
  <c r="H1581" i="2"/>
  <c r="C1582" i="2"/>
  <c r="D1582" i="2"/>
  <c r="E1582" i="2"/>
  <c r="G1582" i="2"/>
  <c r="H1582" i="2"/>
  <c r="C1583" i="2"/>
  <c r="D1583" i="2"/>
  <c r="E1583" i="2"/>
  <c r="G1583" i="2"/>
  <c r="H1583" i="2"/>
  <c r="C1584" i="2"/>
  <c r="D1584" i="2"/>
  <c r="E1584" i="2"/>
  <c r="G1584" i="2"/>
  <c r="H1584" i="2"/>
  <c r="C1585" i="2"/>
  <c r="D1585" i="2"/>
  <c r="E1585" i="2"/>
  <c r="G1585" i="2"/>
  <c r="H1585" i="2"/>
  <c r="C1586" i="2"/>
  <c r="D1586" i="2"/>
  <c r="E1586" i="2"/>
  <c r="G1586" i="2"/>
  <c r="H1586" i="2"/>
  <c r="C1587" i="2"/>
  <c r="D1587" i="2"/>
  <c r="E1587" i="2"/>
  <c r="G1587" i="2"/>
  <c r="H1587" i="2"/>
  <c r="C1588" i="2"/>
  <c r="D1588" i="2"/>
  <c r="E1588" i="2"/>
  <c r="G1588" i="2"/>
  <c r="H1588" i="2"/>
  <c r="C1589" i="2"/>
  <c r="D1589" i="2"/>
  <c r="E1589" i="2"/>
  <c r="G1589" i="2"/>
  <c r="H1589" i="2"/>
  <c r="C1590" i="2"/>
  <c r="D1590" i="2"/>
  <c r="E1590" i="2"/>
  <c r="G1590" i="2"/>
  <c r="H1590" i="2"/>
  <c r="C1591" i="2"/>
  <c r="D1591" i="2"/>
  <c r="E1591" i="2"/>
  <c r="G1591" i="2"/>
  <c r="H1591" i="2"/>
  <c r="C1592" i="2"/>
  <c r="D1592" i="2"/>
  <c r="E1592" i="2"/>
  <c r="G1592" i="2"/>
  <c r="H1592" i="2"/>
  <c r="C1593" i="2"/>
  <c r="D1593" i="2"/>
  <c r="E1593" i="2"/>
  <c r="G1593" i="2"/>
  <c r="H1593" i="2"/>
  <c r="C1594" i="2"/>
  <c r="D1594" i="2"/>
  <c r="E1594" i="2"/>
  <c r="G1594" i="2"/>
  <c r="H1594" i="2"/>
  <c r="C1595" i="2"/>
  <c r="D1595" i="2"/>
  <c r="E1595" i="2"/>
  <c r="G1595" i="2"/>
  <c r="H1595" i="2"/>
  <c r="C1596" i="2"/>
  <c r="D1596" i="2"/>
  <c r="E1596" i="2"/>
  <c r="G1596" i="2"/>
  <c r="H1596" i="2"/>
  <c r="C1597" i="2"/>
  <c r="D1597" i="2"/>
  <c r="E1597" i="2"/>
  <c r="G1597" i="2"/>
  <c r="H1597" i="2"/>
  <c r="C1598" i="2"/>
  <c r="D1598" i="2"/>
  <c r="E1598" i="2"/>
  <c r="G1598" i="2"/>
  <c r="H1598" i="2"/>
  <c r="C1599" i="2"/>
  <c r="D1599" i="2"/>
  <c r="E1599" i="2"/>
  <c r="G1599" i="2"/>
  <c r="H1599" i="2"/>
  <c r="C1600" i="2"/>
  <c r="D1600" i="2"/>
  <c r="E1600" i="2"/>
  <c r="G1600" i="2"/>
  <c r="H1600" i="2"/>
  <c r="C1601" i="2"/>
  <c r="D1601" i="2"/>
  <c r="E1601" i="2"/>
  <c r="G1601" i="2"/>
  <c r="H1601" i="2"/>
  <c r="C1602" i="2"/>
  <c r="D1602" i="2"/>
  <c r="E1602" i="2"/>
  <c r="G1602" i="2"/>
  <c r="H1602" i="2"/>
  <c r="C1603" i="2"/>
  <c r="D1603" i="2"/>
  <c r="E1603" i="2"/>
  <c r="G1603" i="2"/>
  <c r="H1603" i="2"/>
  <c r="C1604" i="2"/>
  <c r="D1604" i="2"/>
  <c r="E1604" i="2"/>
  <c r="G1604" i="2"/>
  <c r="H1604" i="2"/>
  <c r="C1605" i="2"/>
  <c r="D1605" i="2"/>
  <c r="E1605" i="2"/>
  <c r="G1605" i="2"/>
  <c r="H1605" i="2"/>
  <c r="C1606" i="2"/>
  <c r="D1606" i="2"/>
  <c r="E1606" i="2"/>
  <c r="G1606" i="2"/>
  <c r="H1606" i="2"/>
  <c r="C1607" i="2"/>
  <c r="D1607" i="2"/>
  <c r="E1607" i="2"/>
  <c r="G1607" i="2"/>
  <c r="H1607" i="2"/>
  <c r="C1608" i="2"/>
  <c r="D1608" i="2"/>
  <c r="E1608" i="2"/>
  <c r="G1608" i="2"/>
  <c r="H1608" i="2"/>
  <c r="C1609" i="2"/>
  <c r="D1609" i="2"/>
  <c r="E1609" i="2"/>
  <c r="G1609" i="2"/>
  <c r="H1609" i="2"/>
  <c r="C1610" i="2"/>
  <c r="D1610" i="2"/>
  <c r="E1610" i="2"/>
  <c r="G1610" i="2"/>
  <c r="H1610" i="2"/>
  <c r="C1611" i="2"/>
  <c r="D1611" i="2"/>
  <c r="E1611" i="2"/>
  <c r="G1611" i="2"/>
  <c r="H1611" i="2"/>
  <c r="C1612" i="2"/>
  <c r="D1612" i="2"/>
  <c r="E1612" i="2"/>
  <c r="G1612" i="2"/>
  <c r="H1612" i="2"/>
  <c r="C1613" i="2"/>
  <c r="D1613" i="2"/>
  <c r="E1613" i="2"/>
  <c r="G1613" i="2"/>
  <c r="H1613" i="2"/>
  <c r="C1614" i="2"/>
  <c r="D1614" i="2"/>
  <c r="E1614" i="2"/>
  <c r="G1614" i="2"/>
  <c r="H1614" i="2"/>
  <c r="C1615" i="2"/>
  <c r="D1615" i="2"/>
  <c r="E1615" i="2"/>
  <c r="G1615" i="2"/>
  <c r="H1615" i="2"/>
  <c r="C1616" i="2"/>
  <c r="D1616" i="2"/>
  <c r="E1616" i="2"/>
  <c r="G1616" i="2"/>
  <c r="H1616" i="2"/>
  <c r="C1617" i="2"/>
  <c r="D1617" i="2"/>
  <c r="E1617" i="2"/>
  <c r="G1617" i="2"/>
  <c r="H1617" i="2"/>
  <c r="C1618" i="2"/>
  <c r="D1618" i="2"/>
  <c r="E1618" i="2"/>
  <c r="G1618" i="2"/>
  <c r="H1618" i="2"/>
  <c r="C1619" i="2"/>
  <c r="D1619" i="2"/>
  <c r="E1619" i="2"/>
  <c r="G1619" i="2"/>
  <c r="H1619" i="2"/>
  <c r="C1620" i="2"/>
  <c r="D1620" i="2"/>
  <c r="E1620" i="2"/>
  <c r="G1620" i="2"/>
  <c r="H1620" i="2"/>
  <c r="C1621" i="2"/>
  <c r="D1621" i="2"/>
  <c r="E1621" i="2"/>
  <c r="G1621" i="2"/>
  <c r="H1621" i="2"/>
  <c r="C1622" i="2"/>
  <c r="D1622" i="2"/>
  <c r="E1622" i="2"/>
  <c r="G1622" i="2"/>
  <c r="H1622" i="2"/>
  <c r="C1623" i="2"/>
  <c r="D1623" i="2"/>
  <c r="E1623" i="2"/>
  <c r="G1623" i="2"/>
  <c r="H1623" i="2"/>
  <c r="C1624" i="2"/>
  <c r="D1624" i="2"/>
  <c r="E1624" i="2"/>
  <c r="G1624" i="2"/>
  <c r="H1624" i="2"/>
  <c r="C1625" i="2"/>
  <c r="D1625" i="2"/>
  <c r="E1625" i="2"/>
  <c r="G1625" i="2"/>
  <c r="H1625" i="2"/>
  <c r="C1626" i="2"/>
  <c r="D1626" i="2"/>
  <c r="E1626" i="2"/>
  <c r="G1626" i="2"/>
  <c r="H1626" i="2"/>
  <c r="C1627" i="2"/>
  <c r="D1627" i="2"/>
  <c r="E1627" i="2"/>
  <c r="G1627" i="2"/>
  <c r="H1627" i="2"/>
  <c r="C1628" i="2"/>
  <c r="D1628" i="2"/>
  <c r="E1628" i="2"/>
  <c r="G1628" i="2"/>
  <c r="H1628" i="2"/>
  <c r="C1629" i="2"/>
  <c r="D1629" i="2"/>
  <c r="E1629" i="2"/>
  <c r="G1629" i="2"/>
  <c r="H1629" i="2"/>
  <c r="C1630" i="2"/>
  <c r="D1630" i="2"/>
  <c r="E1630" i="2"/>
  <c r="G1630" i="2"/>
  <c r="H1630" i="2"/>
  <c r="C1631" i="2"/>
  <c r="D1631" i="2"/>
  <c r="E1631" i="2"/>
  <c r="G1631" i="2"/>
  <c r="H1631" i="2"/>
  <c r="C1632" i="2"/>
  <c r="D1632" i="2"/>
  <c r="E1632" i="2"/>
  <c r="G1632" i="2"/>
  <c r="H1632" i="2"/>
  <c r="C1633" i="2"/>
  <c r="D1633" i="2"/>
  <c r="E1633" i="2"/>
  <c r="G1633" i="2"/>
  <c r="H1633" i="2"/>
  <c r="C1634" i="2"/>
  <c r="D1634" i="2"/>
  <c r="E1634" i="2"/>
  <c r="G1634" i="2"/>
  <c r="H1634" i="2"/>
  <c r="C1635" i="2"/>
  <c r="D1635" i="2"/>
  <c r="E1635" i="2"/>
  <c r="G1635" i="2"/>
  <c r="H1635" i="2"/>
  <c r="C1636" i="2"/>
  <c r="D1636" i="2"/>
  <c r="E1636" i="2"/>
  <c r="G1636" i="2"/>
  <c r="H1636" i="2"/>
  <c r="C1637" i="2"/>
  <c r="D1637" i="2"/>
  <c r="E1637" i="2"/>
  <c r="G1637" i="2"/>
  <c r="H1637" i="2"/>
  <c r="C1638" i="2"/>
  <c r="D1638" i="2"/>
  <c r="E1638" i="2"/>
  <c r="G1638" i="2"/>
  <c r="H1638" i="2"/>
  <c r="C1639" i="2"/>
  <c r="D1639" i="2"/>
  <c r="E1639" i="2"/>
  <c r="G1639" i="2"/>
  <c r="H1639" i="2"/>
  <c r="C1640" i="2"/>
  <c r="D1640" i="2"/>
  <c r="E1640" i="2"/>
  <c r="G1640" i="2"/>
  <c r="H1640" i="2"/>
  <c r="C1641" i="2"/>
  <c r="D1641" i="2"/>
  <c r="E1641" i="2"/>
  <c r="G1641" i="2"/>
  <c r="H1641" i="2"/>
  <c r="C1642" i="2"/>
  <c r="D1642" i="2"/>
  <c r="E1642" i="2"/>
  <c r="G1642" i="2"/>
  <c r="H1642" i="2"/>
  <c r="C1643" i="2"/>
  <c r="D1643" i="2"/>
  <c r="E1643" i="2"/>
  <c r="G5" i="2"/>
  <c r="H5" i="2"/>
  <c r="G1643" i="2"/>
  <c r="H1643" i="2"/>
  <c r="C1644" i="2"/>
  <c r="D1644" i="2"/>
  <c r="E1644" i="2"/>
  <c r="G1644" i="2"/>
  <c r="H1644" i="2"/>
  <c r="C1645" i="2"/>
  <c r="D1645" i="2"/>
  <c r="E1645" i="2"/>
  <c r="G1645" i="2"/>
  <c r="H1645" i="2"/>
  <c r="C1646" i="2"/>
  <c r="E1646" i="2"/>
  <c r="D1646" i="2"/>
  <c r="G1646" i="2"/>
  <c r="H1646" i="2"/>
  <c r="C1647" i="2"/>
  <c r="E1647" i="2"/>
  <c r="D1647" i="2"/>
  <c r="G1647" i="2"/>
  <c r="H1647" i="2"/>
  <c r="C1648" i="2"/>
  <c r="E1648" i="2"/>
  <c r="D1648" i="2"/>
  <c r="G1648" i="2"/>
  <c r="H1648" i="2"/>
  <c r="C1649" i="2"/>
  <c r="E1649" i="2"/>
  <c r="D1649" i="2"/>
  <c r="G1649" i="2"/>
  <c r="H1649" i="2"/>
  <c r="C1650" i="2"/>
  <c r="E1650" i="2"/>
  <c r="D1650" i="2"/>
  <c r="G1650" i="2"/>
  <c r="H1650" i="2"/>
  <c r="C1651" i="2"/>
  <c r="E1651" i="2"/>
  <c r="D1651" i="2"/>
  <c r="G1651" i="2"/>
  <c r="H1651" i="2"/>
  <c r="C1652" i="2"/>
  <c r="E1652" i="2"/>
  <c r="D1652" i="2"/>
  <c r="G1652" i="2"/>
  <c r="H1652" i="2"/>
  <c r="C1653" i="2"/>
  <c r="E1653" i="2"/>
  <c r="D1653" i="2"/>
  <c r="G1653" i="2"/>
  <c r="H1653" i="2"/>
  <c r="C1654" i="2"/>
  <c r="E1654" i="2"/>
  <c r="D1654" i="2"/>
  <c r="G1654" i="2"/>
  <c r="H1654" i="2"/>
  <c r="C1655" i="2"/>
  <c r="E1655" i="2"/>
  <c r="D1655" i="2"/>
  <c r="G1655" i="2"/>
  <c r="H1655" i="2"/>
  <c r="C1656" i="2"/>
  <c r="E1656" i="2"/>
  <c r="D1656" i="2"/>
  <c r="G1656" i="2"/>
  <c r="H1656" i="2"/>
  <c r="C1657" i="2"/>
  <c r="D1657" i="2"/>
  <c r="E1657" i="2"/>
  <c r="G1657" i="2"/>
  <c r="H1657" i="2"/>
  <c r="C1658" i="2"/>
  <c r="E1658" i="2"/>
  <c r="D1658" i="2"/>
  <c r="G1658" i="2"/>
  <c r="H1658" i="2"/>
  <c r="C1659" i="2"/>
  <c r="E1659" i="2"/>
  <c r="D1659" i="2"/>
  <c r="G1659" i="2"/>
  <c r="H1659" i="2"/>
  <c r="C1660" i="2"/>
  <c r="E1660" i="2"/>
  <c r="D1660" i="2"/>
  <c r="G1660" i="2"/>
  <c r="H1660" i="2"/>
  <c r="C1661" i="2"/>
  <c r="E1661" i="2"/>
  <c r="D1661" i="2"/>
  <c r="G1661" i="2"/>
  <c r="H1661" i="2"/>
  <c r="C1662" i="2"/>
  <c r="E1662" i="2"/>
  <c r="D1662" i="2"/>
  <c r="G1662" i="2"/>
  <c r="H1662" i="2"/>
  <c r="C1663" i="2"/>
  <c r="E1663" i="2"/>
  <c r="D1663" i="2"/>
  <c r="G1663" i="2"/>
  <c r="H1663" i="2"/>
  <c r="C1664" i="2"/>
  <c r="E1664" i="2"/>
  <c r="D1664" i="2"/>
  <c r="G1664" i="2"/>
  <c r="H1664" i="2"/>
  <c r="C1665" i="2"/>
  <c r="E1665" i="2"/>
  <c r="D1665" i="2"/>
  <c r="G1665" i="2"/>
  <c r="H1665" i="2"/>
  <c r="C1666" i="2"/>
  <c r="D1666" i="2"/>
  <c r="E1666" i="2"/>
  <c r="H1666" i="2"/>
  <c r="G1666" i="2"/>
  <c r="C1667" i="2"/>
  <c r="D1667" i="2"/>
  <c r="E1667" i="2"/>
  <c r="G1667" i="2"/>
  <c r="H1667" i="2"/>
  <c r="C1668" i="2"/>
  <c r="D1668" i="2"/>
  <c r="E1668" i="2"/>
  <c r="G1668" i="2"/>
  <c r="H1668" i="2"/>
  <c r="C1669" i="2"/>
  <c r="D1669" i="2"/>
  <c r="E1669" i="2"/>
  <c r="G1669" i="2"/>
  <c r="H1669" i="2"/>
  <c r="C1670" i="2"/>
  <c r="D1670" i="2"/>
  <c r="E1670" i="2"/>
  <c r="G1670" i="2"/>
  <c r="H1670" i="2"/>
  <c r="C1671" i="2"/>
  <c r="D1671" i="2"/>
  <c r="E1671" i="2"/>
  <c r="G1671" i="2"/>
  <c r="H1671" i="2"/>
  <c r="C1672" i="2"/>
  <c r="D1672" i="2"/>
  <c r="E1672" i="2"/>
  <c r="G1672" i="2"/>
  <c r="H1672" i="2"/>
  <c r="C1673" i="2"/>
  <c r="D1673" i="2"/>
  <c r="E1673" i="2"/>
  <c r="G1673" i="2"/>
  <c r="H1673" i="2"/>
  <c r="C1674" i="2"/>
  <c r="D1674" i="2"/>
  <c r="E1674" i="2"/>
  <c r="G1674" i="2"/>
  <c r="H1674" i="2"/>
  <c r="C1675" i="2"/>
  <c r="D1675" i="2"/>
  <c r="E1675" i="2"/>
  <c r="G1675" i="2"/>
  <c r="H1675" i="2"/>
  <c r="C1676" i="2"/>
  <c r="D1676" i="2"/>
  <c r="E1676" i="2"/>
  <c r="G1676" i="2"/>
  <c r="H1676" i="2"/>
  <c r="C1677" i="2"/>
  <c r="D1677" i="2"/>
  <c r="E1677" i="2"/>
  <c r="G1677" i="2"/>
  <c r="H1677" i="2"/>
  <c r="C1678" i="2"/>
  <c r="D1678" i="2"/>
  <c r="E1678" i="2"/>
  <c r="G1678" i="2"/>
  <c r="H1678" i="2"/>
  <c r="C1679" i="2"/>
  <c r="D1679" i="2"/>
  <c r="E1679" i="2"/>
  <c r="G1679" i="2"/>
  <c r="H1679" i="2"/>
  <c r="C1680" i="2"/>
  <c r="D1680" i="2"/>
  <c r="E1680" i="2"/>
  <c r="G1680" i="2"/>
  <c r="H1680" i="2"/>
  <c r="C1681" i="2"/>
  <c r="D1681" i="2"/>
  <c r="E1681" i="2"/>
  <c r="G1681" i="2"/>
  <c r="H1681" i="2"/>
  <c r="C1682" i="2"/>
  <c r="D1682" i="2"/>
  <c r="E1682" i="2"/>
  <c r="G1682" i="2"/>
  <c r="H1682" i="2"/>
  <c r="C1683" i="2"/>
  <c r="D1683" i="2"/>
  <c r="E1683" i="2"/>
  <c r="G1683" i="2"/>
  <c r="H1683" i="2"/>
  <c r="C1684" i="2"/>
  <c r="D1684" i="2"/>
  <c r="E1684" i="2"/>
  <c r="G1684" i="2"/>
  <c r="H1684" i="2"/>
  <c r="C1685" i="2"/>
  <c r="D1685" i="2"/>
  <c r="E1685" i="2"/>
  <c r="G1685" i="2"/>
  <c r="H1685" i="2"/>
  <c r="C1686" i="2"/>
  <c r="D1686" i="2"/>
  <c r="E1686" i="2"/>
  <c r="G1686" i="2"/>
  <c r="H1686" i="2"/>
  <c r="C1687" i="2"/>
  <c r="D1687" i="2"/>
  <c r="E1687" i="2"/>
  <c r="G1687" i="2"/>
  <c r="H1687" i="2"/>
  <c r="C1688" i="2"/>
  <c r="D1688" i="2"/>
  <c r="E1688" i="2"/>
  <c r="G1688" i="2"/>
  <c r="H1688" i="2"/>
  <c r="C1689" i="2"/>
  <c r="D1689" i="2"/>
  <c r="E1689" i="2"/>
  <c r="G1689" i="2"/>
  <c r="H1689" i="2"/>
  <c r="C1690" i="2"/>
  <c r="D1690" i="2"/>
  <c r="E1690" i="2"/>
  <c r="G1690" i="2"/>
  <c r="H1690" i="2"/>
  <c r="C1691" i="2"/>
  <c r="D1691" i="2"/>
  <c r="E1691" i="2"/>
  <c r="G1691" i="2"/>
  <c r="H1691" i="2"/>
  <c r="C1692" i="2"/>
  <c r="D1692" i="2"/>
  <c r="E1692" i="2"/>
  <c r="G1692" i="2"/>
  <c r="H1692" i="2"/>
  <c r="C1693" i="2"/>
  <c r="D1693" i="2"/>
  <c r="E1693" i="2"/>
  <c r="G1693" i="2"/>
  <c r="H1693" i="2"/>
  <c r="C1694" i="2"/>
  <c r="D1694" i="2"/>
  <c r="E1694" i="2"/>
  <c r="G1694" i="2"/>
  <c r="H1694" i="2"/>
  <c r="C1695" i="2"/>
  <c r="D1695" i="2"/>
  <c r="E1695" i="2"/>
  <c r="G1695" i="2"/>
  <c r="H1695" i="2"/>
  <c r="C1696" i="2"/>
  <c r="D1696" i="2"/>
  <c r="E1696" i="2"/>
  <c r="G1696" i="2"/>
  <c r="H1696" i="2"/>
  <c r="C1697" i="2"/>
  <c r="D1697" i="2"/>
  <c r="E1697" i="2"/>
  <c r="G1697" i="2"/>
  <c r="H1697" i="2"/>
  <c r="C1698" i="2"/>
  <c r="D1698" i="2"/>
  <c r="E1698" i="2"/>
  <c r="G1698" i="2"/>
  <c r="H1698" i="2"/>
  <c r="C1699" i="2"/>
  <c r="D1699" i="2"/>
  <c r="E1699" i="2"/>
  <c r="G1699" i="2"/>
  <c r="H1699" i="2"/>
  <c r="C1700" i="2"/>
  <c r="D1700" i="2"/>
  <c r="E1700" i="2"/>
  <c r="G1700" i="2"/>
  <c r="H1700" i="2"/>
  <c r="C1701" i="2"/>
  <c r="D1701" i="2"/>
  <c r="E1701" i="2"/>
  <c r="G1701" i="2"/>
  <c r="H1701" i="2"/>
  <c r="C1702" i="2"/>
  <c r="D1702" i="2"/>
  <c r="E1702" i="2"/>
  <c r="G1702" i="2"/>
  <c r="H1702" i="2"/>
  <c r="C1703" i="2"/>
  <c r="D1703" i="2"/>
  <c r="E1703" i="2"/>
  <c r="G1703" i="2"/>
  <c r="H1703" i="2"/>
  <c r="C1704" i="2"/>
  <c r="D1704" i="2"/>
  <c r="E1704" i="2"/>
  <c r="G1704" i="2"/>
  <c r="H1704" i="2"/>
  <c r="C1705" i="2"/>
  <c r="D1705" i="2"/>
  <c r="E1705" i="2"/>
  <c r="G1705" i="2"/>
  <c r="H1705" i="2"/>
  <c r="C1706" i="2"/>
  <c r="D1706" i="2"/>
  <c r="E1706" i="2"/>
  <c r="G1706" i="2"/>
  <c r="H1706" i="2"/>
  <c r="C1707" i="2"/>
  <c r="D1707" i="2"/>
  <c r="E1707" i="2"/>
  <c r="G1707" i="2"/>
  <c r="H1707" i="2"/>
  <c r="C1708" i="2"/>
  <c r="D1708" i="2"/>
  <c r="E1708" i="2"/>
  <c r="G1708" i="2"/>
  <c r="H1708" i="2"/>
  <c r="C1709" i="2"/>
  <c r="D1709" i="2"/>
  <c r="E1709" i="2"/>
  <c r="G1709" i="2"/>
  <c r="H1709" i="2"/>
  <c r="C1710" i="2"/>
  <c r="D1710" i="2"/>
  <c r="E1710" i="2"/>
  <c r="G1710" i="2"/>
  <c r="H1710" i="2"/>
  <c r="C1711" i="2"/>
  <c r="D1711" i="2"/>
  <c r="E1711" i="2"/>
  <c r="G1711" i="2"/>
  <c r="H1711" i="2"/>
  <c r="C1712" i="2"/>
  <c r="D1712" i="2"/>
  <c r="E1712" i="2"/>
  <c r="G1712" i="2"/>
  <c r="H1712" i="2"/>
  <c r="C1713" i="2"/>
  <c r="D1713" i="2"/>
  <c r="E1713" i="2"/>
  <c r="G1713" i="2"/>
  <c r="H1713" i="2"/>
  <c r="C1714" i="2"/>
  <c r="D1714" i="2"/>
  <c r="E1714" i="2"/>
  <c r="G1714" i="2"/>
  <c r="H1714" i="2"/>
  <c r="C1715" i="2"/>
  <c r="D1715" i="2"/>
  <c r="E1715" i="2"/>
  <c r="G1715" i="2"/>
  <c r="H1715" i="2"/>
  <c r="C1716" i="2"/>
  <c r="D1716" i="2"/>
  <c r="E1716" i="2"/>
  <c r="G1716" i="2"/>
  <c r="H1716" i="2"/>
  <c r="C1717" i="2"/>
  <c r="D1717" i="2"/>
  <c r="E1717" i="2"/>
  <c r="G1717" i="2"/>
  <c r="H1717" i="2"/>
  <c r="C1718" i="2"/>
  <c r="D1718" i="2"/>
  <c r="E1718" i="2"/>
  <c r="G1718" i="2"/>
  <c r="H1718" i="2"/>
  <c r="C1719" i="2"/>
  <c r="D1719" i="2"/>
  <c r="E1719" i="2"/>
  <c r="G1719" i="2"/>
  <c r="H1719" i="2"/>
  <c r="C1720" i="2"/>
  <c r="D1720" i="2"/>
  <c r="E1720" i="2"/>
  <c r="G1720" i="2"/>
  <c r="H1720" i="2"/>
  <c r="C1721" i="2"/>
  <c r="D1721" i="2"/>
  <c r="E1721" i="2"/>
  <c r="G1721" i="2"/>
  <c r="H1721" i="2"/>
  <c r="C1722" i="2"/>
  <c r="D1722" i="2"/>
  <c r="E1722" i="2"/>
  <c r="G1722" i="2"/>
  <c r="H1722" i="2"/>
  <c r="C1723" i="2"/>
  <c r="D1723" i="2"/>
  <c r="E1723" i="2"/>
  <c r="G1723" i="2"/>
  <c r="H1723" i="2"/>
  <c r="C1724" i="2"/>
  <c r="D1724" i="2"/>
  <c r="E1724" i="2"/>
  <c r="G1724" i="2"/>
  <c r="H1724" i="2"/>
  <c r="C1725" i="2"/>
  <c r="D1725" i="2"/>
  <c r="E1725" i="2"/>
  <c r="G1725" i="2"/>
  <c r="H1725" i="2"/>
  <c r="C1726" i="2"/>
  <c r="D1726" i="2"/>
  <c r="E1726" i="2"/>
  <c r="G1726" i="2"/>
  <c r="H1726" i="2"/>
  <c r="C1727" i="2"/>
  <c r="D1727" i="2"/>
  <c r="E1727" i="2"/>
  <c r="G1727" i="2"/>
  <c r="H1727" i="2"/>
  <c r="C1728" i="2"/>
  <c r="D1728" i="2"/>
  <c r="E1728" i="2"/>
  <c r="G1728" i="2"/>
  <c r="H1728" i="2"/>
  <c r="C1729" i="2"/>
  <c r="D1729" i="2"/>
  <c r="E1729" i="2"/>
  <c r="G1729" i="2"/>
  <c r="H1729" i="2"/>
  <c r="C1730" i="2"/>
  <c r="D1730" i="2"/>
  <c r="E1730" i="2"/>
  <c r="G1730" i="2"/>
  <c r="H1730" i="2"/>
  <c r="C1731" i="2"/>
  <c r="D1731" i="2"/>
  <c r="E1731" i="2"/>
  <c r="G1731" i="2"/>
  <c r="H1731" i="2"/>
  <c r="C1732" i="2"/>
  <c r="D1732" i="2"/>
  <c r="E1732" i="2"/>
  <c r="G1732" i="2"/>
  <c r="H1732" i="2"/>
  <c r="C1733" i="2"/>
  <c r="D1733" i="2"/>
  <c r="E1733" i="2"/>
  <c r="G1733" i="2"/>
  <c r="H1733" i="2"/>
  <c r="C1734" i="2"/>
  <c r="D1734" i="2"/>
  <c r="E1734" i="2"/>
  <c r="G1734" i="2"/>
  <c r="H1734" i="2"/>
  <c r="C1735" i="2"/>
  <c r="D1735" i="2"/>
  <c r="E1735" i="2"/>
  <c r="G1735" i="2"/>
  <c r="H1735" i="2"/>
  <c r="C1736" i="2"/>
  <c r="D1736" i="2"/>
  <c r="E1736" i="2"/>
  <c r="G1736" i="2"/>
  <c r="H1736" i="2"/>
  <c r="C1737" i="2"/>
  <c r="D1737" i="2"/>
  <c r="E1737" i="2"/>
  <c r="G1737" i="2"/>
  <c r="H1737" i="2"/>
  <c r="C1738" i="2"/>
  <c r="D1738" i="2"/>
  <c r="E1738" i="2"/>
  <c r="G1738" i="2"/>
  <c r="H1738" i="2"/>
  <c r="C1739" i="2"/>
  <c r="D1739" i="2"/>
  <c r="E1739" i="2"/>
  <c r="G1739" i="2"/>
  <c r="H1739" i="2"/>
  <c r="C1740" i="2"/>
  <c r="D1740" i="2"/>
  <c r="E1740" i="2"/>
  <c r="G1740" i="2"/>
  <c r="H1740" i="2"/>
  <c r="C1741" i="2"/>
  <c r="D1741" i="2"/>
  <c r="E1741" i="2"/>
  <c r="G1741" i="2"/>
  <c r="H1741" i="2"/>
  <c r="C1742" i="2"/>
  <c r="D1742" i="2"/>
  <c r="E1742" i="2"/>
  <c r="G1742" i="2"/>
  <c r="H1742" i="2"/>
  <c r="C1743" i="2"/>
  <c r="D1743" i="2"/>
  <c r="E1743" i="2"/>
  <c r="G1743" i="2"/>
  <c r="H1743" i="2"/>
  <c r="C1744" i="2"/>
  <c r="D1744" i="2"/>
  <c r="E1744" i="2"/>
  <c r="G1744" i="2"/>
  <c r="H1744" i="2"/>
  <c r="C1745" i="2"/>
  <c r="D1745" i="2"/>
  <c r="E1745" i="2"/>
  <c r="G1745" i="2"/>
  <c r="H1745" i="2"/>
  <c r="C1746" i="2"/>
  <c r="D1746" i="2"/>
  <c r="E1746" i="2"/>
  <c r="G1746" i="2"/>
  <c r="H1746" i="2"/>
  <c r="C1747" i="2"/>
  <c r="D1747" i="2"/>
  <c r="E1747" i="2"/>
  <c r="G1747" i="2"/>
  <c r="H1747" i="2"/>
  <c r="C1748" i="2"/>
  <c r="D1748" i="2"/>
  <c r="E1748" i="2"/>
  <c r="G1748" i="2"/>
  <c r="H1748" i="2"/>
  <c r="C1749" i="2"/>
  <c r="D1749" i="2"/>
  <c r="E1749" i="2"/>
  <c r="G1749" i="2"/>
  <c r="H1749" i="2"/>
  <c r="C1750" i="2"/>
  <c r="D1750" i="2"/>
  <c r="E1750" i="2"/>
  <c r="G1750" i="2"/>
  <c r="H1750" i="2"/>
  <c r="C1751" i="2"/>
  <c r="D1751" i="2"/>
  <c r="E1751" i="2"/>
  <c r="G1751" i="2"/>
  <c r="H1751" i="2"/>
  <c r="C1752" i="2"/>
  <c r="D1752" i="2"/>
  <c r="E1752" i="2"/>
  <c r="G1752" i="2"/>
  <c r="H1752" i="2"/>
  <c r="C1753" i="2"/>
  <c r="D1753" i="2"/>
  <c r="E1753" i="2"/>
  <c r="G1753" i="2"/>
  <c r="H1753" i="2"/>
  <c r="C1754" i="2"/>
  <c r="D1754" i="2"/>
  <c r="E1754" i="2"/>
  <c r="G1754" i="2"/>
  <c r="H1754" i="2"/>
  <c r="C1755" i="2"/>
  <c r="D1755" i="2"/>
  <c r="E1755" i="2"/>
  <c r="G1755" i="2"/>
  <c r="H1755" i="2"/>
  <c r="C1756" i="2"/>
  <c r="D1756" i="2"/>
  <c r="E1756" i="2"/>
  <c r="G1756" i="2"/>
  <c r="H1756" i="2"/>
  <c r="C1757" i="2"/>
  <c r="D1757" i="2"/>
  <c r="E1757" i="2"/>
  <c r="G1757" i="2"/>
  <c r="H1757" i="2"/>
  <c r="C1758" i="2"/>
  <c r="D1758" i="2"/>
  <c r="E1758" i="2"/>
  <c r="G1758" i="2"/>
  <c r="H1758" i="2"/>
  <c r="C1759" i="2"/>
  <c r="D1759" i="2"/>
  <c r="E1759" i="2"/>
  <c r="G1759" i="2"/>
  <c r="H1759" i="2"/>
  <c r="C1760" i="2"/>
  <c r="D1760" i="2"/>
  <c r="E1760" i="2"/>
  <c r="G1760" i="2"/>
  <c r="H1760" i="2"/>
  <c r="C1761" i="2"/>
  <c r="D1761" i="2"/>
  <c r="E1761" i="2"/>
  <c r="G1761" i="2"/>
  <c r="H1761" i="2"/>
  <c r="C1762" i="2"/>
  <c r="D1762" i="2"/>
  <c r="E1762" i="2"/>
  <c r="G1762" i="2"/>
  <c r="H1762" i="2"/>
  <c r="C1763" i="2"/>
  <c r="D1763" i="2"/>
  <c r="E1763" i="2"/>
  <c r="G1763" i="2"/>
  <c r="H1763" i="2"/>
  <c r="C1764" i="2"/>
  <c r="D1764" i="2"/>
  <c r="E1764" i="2"/>
  <c r="G1764" i="2"/>
  <c r="H1764" i="2"/>
  <c r="C1765" i="2"/>
  <c r="D1765" i="2"/>
  <c r="E1765" i="2"/>
  <c r="G1765" i="2"/>
  <c r="H1765" i="2"/>
  <c r="C1766" i="2"/>
  <c r="D1766" i="2"/>
  <c r="E1766" i="2"/>
  <c r="G1766" i="2"/>
  <c r="H1766" i="2"/>
  <c r="C1767" i="2"/>
  <c r="D1767" i="2"/>
  <c r="E1767" i="2"/>
  <c r="G1767" i="2"/>
  <c r="H1767" i="2"/>
  <c r="C1768" i="2"/>
  <c r="D1768" i="2"/>
  <c r="E1768" i="2"/>
  <c r="G1768" i="2"/>
  <c r="H1768" i="2"/>
  <c r="C1769" i="2"/>
  <c r="D1769" i="2"/>
  <c r="E1769" i="2"/>
  <c r="G1769" i="2"/>
  <c r="H1769" i="2"/>
  <c r="C1770" i="2"/>
  <c r="D1770" i="2"/>
  <c r="E1770" i="2"/>
  <c r="G1770" i="2"/>
  <c r="H1770" i="2"/>
  <c r="C1771" i="2"/>
  <c r="D1771" i="2"/>
  <c r="E1771" i="2"/>
  <c r="G1771" i="2"/>
  <c r="H1771" i="2"/>
  <c r="C1772" i="2"/>
  <c r="D1772" i="2"/>
  <c r="E1772" i="2"/>
  <c r="G1772" i="2"/>
  <c r="H1772" i="2"/>
  <c r="C1773" i="2"/>
  <c r="D1773" i="2"/>
  <c r="E1773" i="2"/>
  <c r="G1773" i="2"/>
  <c r="H1773" i="2"/>
  <c r="C1774" i="2"/>
  <c r="D1774" i="2"/>
  <c r="E1774" i="2"/>
  <c r="G1774" i="2"/>
  <c r="H1774" i="2"/>
  <c r="C1775" i="2"/>
  <c r="D1775" i="2"/>
  <c r="E1775" i="2"/>
  <c r="G1775" i="2"/>
  <c r="H1775" i="2"/>
  <c r="C1776" i="2"/>
  <c r="D1776" i="2"/>
  <c r="E1776" i="2"/>
  <c r="G1776" i="2"/>
  <c r="H1776" i="2"/>
  <c r="C1777" i="2"/>
  <c r="D1777" i="2"/>
  <c r="E1777" i="2"/>
  <c r="G1777" i="2"/>
  <c r="H1777" i="2"/>
  <c r="C1778" i="2"/>
  <c r="D1778" i="2"/>
  <c r="E1778" i="2"/>
  <c r="G1778" i="2"/>
  <c r="H1778" i="2"/>
  <c r="C1779" i="2"/>
  <c r="D1779" i="2"/>
  <c r="E1779" i="2"/>
  <c r="G1779" i="2"/>
  <c r="H1779" i="2"/>
  <c r="C1780" i="2"/>
  <c r="D1780" i="2"/>
  <c r="E1780" i="2"/>
  <c r="G1780" i="2"/>
  <c r="H1780" i="2"/>
  <c r="C1781" i="2"/>
  <c r="D1781" i="2"/>
  <c r="E1781" i="2"/>
  <c r="G1781" i="2"/>
  <c r="H1781" i="2"/>
  <c r="C1782" i="2"/>
  <c r="D1782" i="2"/>
  <c r="E1782" i="2"/>
  <c r="G1782" i="2"/>
  <c r="H1782" i="2"/>
  <c r="C1783" i="2"/>
  <c r="D1783" i="2"/>
  <c r="E1783" i="2"/>
  <c r="G1783" i="2"/>
  <c r="H1783" i="2"/>
  <c r="C1784" i="2"/>
  <c r="D1784" i="2"/>
  <c r="E1784" i="2"/>
  <c r="G1784" i="2"/>
  <c r="H1784" i="2"/>
  <c r="K1784" i="2" s="1"/>
  <c r="C1785" i="2"/>
  <c r="D1785" i="2"/>
  <c r="E1785" i="2"/>
  <c r="G1785" i="2"/>
  <c r="H1785" i="2"/>
  <c r="C1786" i="2"/>
  <c r="D1786" i="2"/>
  <c r="E1786" i="2"/>
  <c r="G1786" i="2"/>
  <c r="H1786" i="2"/>
  <c r="C1787" i="2"/>
  <c r="D1787" i="2"/>
  <c r="E1787" i="2"/>
  <c r="G1787" i="2"/>
  <c r="H1787" i="2"/>
  <c r="C1788" i="2"/>
  <c r="D1788" i="2"/>
  <c r="E1788" i="2"/>
  <c r="G1788" i="2"/>
  <c r="H1788" i="2"/>
  <c r="C1789" i="2"/>
  <c r="D1789" i="2"/>
  <c r="E1789" i="2"/>
  <c r="G1789" i="2"/>
  <c r="H1789" i="2"/>
  <c r="C1790" i="2"/>
  <c r="D1790" i="2"/>
  <c r="E1790" i="2"/>
  <c r="G1790" i="2"/>
  <c r="H1790" i="2"/>
  <c r="C1791" i="2"/>
  <c r="D1791" i="2"/>
  <c r="E1791" i="2"/>
  <c r="G1791" i="2"/>
  <c r="H1791" i="2"/>
  <c r="C1792" i="2"/>
  <c r="D1792" i="2"/>
  <c r="E1792" i="2"/>
  <c r="G1792" i="2"/>
  <c r="H1792" i="2"/>
  <c r="K1792" i="2" s="1"/>
  <c r="C1793" i="2"/>
  <c r="D1793" i="2"/>
  <c r="E1793" i="2"/>
  <c r="G1793" i="2"/>
  <c r="H1793" i="2"/>
  <c r="C1794" i="2"/>
  <c r="D1794" i="2"/>
  <c r="E1794" i="2"/>
  <c r="G1794" i="2"/>
  <c r="H1794" i="2"/>
  <c r="C1795" i="2"/>
  <c r="D1795" i="2"/>
  <c r="E1795" i="2"/>
  <c r="G1795" i="2"/>
  <c r="H1795" i="2"/>
  <c r="C1796" i="2"/>
  <c r="D1796" i="2"/>
  <c r="E1796" i="2"/>
  <c r="G1796" i="2"/>
  <c r="H1796" i="2"/>
  <c r="C1797" i="2"/>
  <c r="D1797" i="2"/>
  <c r="E1797" i="2"/>
  <c r="G1797" i="2"/>
  <c r="H1797" i="2"/>
  <c r="C1798" i="2"/>
  <c r="D1798" i="2"/>
  <c r="E1798" i="2"/>
  <c r="G1798" i="2"/>
  <c r="H1798" i="2"/>
  <c r="C1799" i="2"/>
  <c r="D1799" i="2"/>
  <c r="E1799" i="2"/>
  <c r="G1799" i="2"/>
  <c r="H1799" i="2"/>
  <c r="C1800" i="2"/>
  <c r="D1800" i="2"/>
  <c r="E1800" i="2"/>
  <c r="G1800" i="2"/>
  <c r="H1800" i="2"/>
  <c r="K1800" i="2" s="1"/>
  <c r="C1801" i="2"/>
  <c r="D1801" i="2"/>
  <c r="E1801" i="2"/>
  <c r="G1801" i="2"/>
  <c r="H1801" i="2"/>
  <c r="C1802" i="2"/>
  <c r="D1802" i="2"/>
  <c r="E1802" i="2"/>
  <c r="G1802" i="2"/>
  <c r="H1802" i="2"/>
  <c r="C1803" i="2"/>
  <c r="D1803" i="2"/>
  <c r="E1803" i="2"/>
  <c r="G1803" i="2"/>
  <c r="H1803" i="2"/>
  <c r="C1804" i="2"/>
  <c r="D1804" i="2"/>
  <c r="E1804" i="2"/>
  <c r="G1804" i="2"/>
  <c r="H1804" i="2"/>
  <c r="C1805" i="2"/>
  <c r="D1805" i="2"/>
  <c r="E1805" i="2"/>
  <c r="G1805" i="2"/>
  <c r="H1805" i="2"/>
  <c r="C1806" i="2"/>
  <c r="D1806" i="2"/>
  <c r="E1806" i="2"/>
  <c r="K1806" i="2" s="1"/>
  <c r="G1806" i="2"/>
  <c r="H1806" i="2"/>
  <c r="C1807" i="2"/>
  <c r="D1807" i="2"/>
  <c r="E1807" i="2"/>
  <c r="G1807" i="2"/>
  <c r="H1807" i="2"/>
  <c r="C1808" i="2"/>
  <c r="D1808" i="2"/>
  <c r="E1808" i="2"/>
  <c r="G1808" i="2"/>
  <c r="H1808" i="2"/>
  <c r="K1808" i="2" s="1"/>
  <c r="C1809" i="2"/>
  <c r="E1809" i="2"/>
  <c r="D1809" i="2"/>
  <c r="G1809" i="2"/>
  <c r="K1809" i="2" s="1"/>
  <c r="H1809" i="2"/>
  <c r="C1810" i="2"/>
  <c r="D1810" i="2"/>
  <c r="E1810" i="2"/>
  <c r="G1810" i="2"/>
  <c r="H1810" i="2"/>
  <c r="C1811" i="2"/>
  <c r="D1811" i="2"/>
  <c r="E1811" i="2"/>
  <c r="G1811" i="2"/>
  <c r="H1811" i="2"/>
  <c r="C1812" i="2"/>
  <c r="D1812" i="2"/>
  <c r="E1812" i="2"/>
  <c r="G1812" i="2"/>
  <c r="H1812" i="2"/>
  <c r="C1813" i="2"/>
  <c r="D1813" i="2"/>
  <c r="E1813" i="2"/>
  <c r="G1813" i="2"/>
  <c r="K1813" i="2" s="1"/>
  <c r="H1813" i="2"/>
  <c r="C1814" i="2"/>
  <c r="D1814" i="2"/>
  <c r="E1814" i="2"/>
  <c r="G1814" i="2"/>
  <c r="H1814" i="2"/>
  <c r="C1815" i="2"/>
  <c r="D1815" i="2"/>
  <c r="E1815" i="2"/>
  <c r="G1815" i="2"/>
  <c r="H1815" i="2"/>
  <c r="C1816" i="2"/>
  <c r="D1816" i="2"/>
  <c r="E1816" i="2"/>
  <c r="G1816" i="2"/>
  <c r="H1816" i="2"/>
  <c r="C1817" i="2"/>
  <c r="D1817" i="2"/>
  <c r="E1817" i="2"/>
  <c r="G1817" i="2"/>
  <c r="H1817" i="2"/>
  <c r="C1818" i="2"/>
  <c r="D1818" i="2"/>
  <c r="E1818" i="2"/>
  <c r="G1818" i="2"/>
  <c r="H1818" i="2"/>
  <c r="C1819" i="2"/>
  <c r="D1819" i="2"/>
  <c r="E1819" i="2"/>
  <c r="G1819" i="2"/>
  <c r="H1819" i="2"/>
  <c r="C1820" i="2"/>
  <c r="D1820" i="2"/>
  <c r="E1820" i="2"/>
  <c r="G1820" i="2"/>
  <c r="H1820" i="2"/>
  <c r="C1821" i="2"/>
  <c r="D1821" i="2"/>
  <c r="E1821" i="2"/>
  <c r="G1821" i="2"/>
  <c r="K1821" i="2" s="1"/>
  <c r="H1821" i="2"/>
  <c r="C1822" i="2"/>
  <c r="D1822" i="2"/>
  <c r="E1822" i="2"/>
  <c r="G1822" i="2"/>
  <c r="H1822" i="2"/>
  <c r="C1823" i="2"/>
  <c r="D1823" i="2"/>
  <c r="E1823" i="2"/>
  <c r="G1823" i="2"/>
  <c r="H1823" i="2"/>
  <c r="C1824" i="2"/>
  <c r="D1824" i="2"/>
  <c r="E1824" i="2"/>
  <c r="G1824" i="2"/>
  <c r="H1824" i="2"/>
  <c r="C1825" i="2"/>
  <c r="D1825" i="2"/>
  <c r="E1825" i="2"/>
  <c r="G1825" i="2"/>
  <c r="H1825" i="2"/>
  <c r="C1826" i="2"/>
  <c r="D1826" i="2"/>
  <c r="E1826" i="2"/>
  <c r="K1826" i="2" s="1"/>
  <c r="G1826" i="2"/>
  <c r="H1826" i="2"/>
  <c r="C1827" i="2"/>
  <c r="D1827" i="2"/>
  <c r="E1827" i="2"/>
  <c r="G1827" i="2"/>
  <c r="H1827" i="2"/>
  <c r="C1828" i="2"/>
  <c r="D1828" i="2"/>
  <c r="E1828" i="2"/>
  <c r="G1828" i="2"/>
  <c r="H1828" i="2"/>
  <c r="C1829" i="2"/>
  <c r="D1829" i="2"/>
  <c r="E1829" i="2"/>
  <c r="G1829" i="2"/>
  <c r="H1829" i="2"/>
  <c r="C1830" i="2"/>
  <c r="D1830" i="2"/>
  <c r="E1830" i="2"/>
  <c r="G1830" i="2"/>
  <c r="H1830" i="2"/>
  <c r="C1831" i="2"/>
  <c r="D1831" i="2"/>
  <c r="E1831" i="2"/>
  <c r="G1831" i="2"/>
  <c r="H1831" i="2"/>
  <c r="C1832" i="2"/>
  <c r="D1832" i="2"/>
  <c r="E1832" i="2"/>
  <c r="G1832" i="2"/>
  <c r="H1832" i="2"/>
  <c r="K1832" i="2" s="1"/>
  <c r="C1833" i="2"/>
  <c r="D1833" i="2"/>
  <c r="E1833" i="2"/>
  <c r="G1833" i="2"/>
  <c r="H1833" i="2"/>
  <c r="C1834" i="2"/>
  <c r="D1834" i="2"/>
  <c r="E1834" i="2"/>
  <c r="K1834" i="2" s="1"/>
  <c r="G1834" i="2"/>
  <c r="H1834" i="2"/>
  <c r="C1835" i="2"/>
  <c r="D1835" i="2"/>
  <c r="E1835" i="2"/>
  <c r="G1835" i="2"/>
  <c r="H1835" i="2"/>
  <c r="C1836" i="2"/>
  <c r="E1836" i="2"/>
  <c r="D1836" i="2"/>
  <c r="G1836" i="2"/>
  <c r="H1836" i="2"/>
  <c r="C1837" i="2"/>
  <c r="D1837" i="2"/>
  <c r="E1837" i="2"/>
  <c r="G1837" i="2"/>
  <c r="H1837" i="2"/>
  <c r="C1838" i="2"/>
  <c r="D1838" i="2"/>
  <c r="E1838" i="2"/>
  <c r="G1838" i="2"/>
  <c r="H1838" i="2"/>
  <c r="C1839" i="2"/>
  <c r="D1839" i="2"/>
  <c r="E1839" i="2"/>
  <c r="G1839" i="2"/>
  <c r="H1839" i="2"/>
  <c r="C1840" i="2"/>
  <c r="D1840" i="2"/>
  <c r="E1840" i="2"/>
  <c r="G1840" i="2"/>
  <c r="H1840" i="2"/>
  <c r="K1840" i="2" s="1"/>
  <c r="C1841" i="2"/>
  <c r="D1841" i="2"/>
  <c r="E1841" i="2"/>
  <c r="G1841" i="2"/>
  <c r="H1841" i="2"/>
  <c r="C1842" i="2"/>
  <c r="D1842" i="2"/>
  <c r="E1842" i="2"/>
  <c r="K1842" i="2" s="1"/>
  <c r="G1842" i="2"/>
  <c r="H1842" i="2"/>
  <c r="C1843" i="2"/>
  <c r="D1843" i="2"/>
  <c r="E1843" i="2"/>
  <c r="G1843" i="2"/>
  <c r="H1843" i="2"/>
  <c r="C1844" i="2"/>
  <c r="D1844" i="2"/>
  <c r="E1844" i="2"/>
  <c r="G1844" i="2"/>
  <c r="H1844" i="2"/>
  <c r="C1845" i="2"/>
  <c r="D1845" i="2"/>
  <c r="E1845" i="2"/>
  <c r="G1845" i="2"/>
  <c r="H1845" i="2"/>
  <c r="C1846" i="2"/>
  <c r="D1846" i="2"/>
  <c r="E1846" i="2"/>
  <c r="G1846" i="2"/>
  <c r="H1846" i="2"/>
  <c r="C1847" i="2"/>
  <c r="D1847" i="2"/>
  <c r="E1847" i="2"/>
  <c r="G1847" i="2"/>
  <c r="H1847" i="2"/>
  <c r="C1848" i="2"/>
  <c r="D1848" i="2"/>
  <c r="E1848" i="2"/>
  <c r="G1848" i="2"/>
  <c r="H1848" i="2"/>
  <c r="C1849" i="2"/>
  <c r="D1849" i="2"/>
  <c r="E1849" i="2"/>
  <c r="G1849" i="2"/>
  <c r="H1849" i="2"/>
  <c r="C1850" i="2"/>
  <c r="D1850" i="2"/>
  <c r="E1850" i="2"/>
  <c r="K1850" i="2" s="1"/>
  <c r="G1850" i="2"/>
  <c r="H1850" i="2"/>
  <c r="C1851" i="2"/>
  <c r="D1851" i="2"/>
  <c r="E1851" i="2"/>
  <c r="G1851" i="2"/>
  <c r="H1851" i="2"/>
  <c r="C1852" i="2"/>
  <c r="D1852" i="2"/>
  <c r="E1852" i="2"/>
  <c r="G1852" i="2"/>
  <c r="H1852" i="2"/>
  <c r="C1853" i="2"/>
  <c r="D1853" i="2"/>
  <c r="E1853" i="2"/>
  <c r="G1853" i="2"/>
  <c r="H1853" i="2"/>
  <c r="C1854" i="2"/>
  <c r="D1854" i="2"/>
  <c r="E1854" i="2"/>
  <c r="G1854" i="2"/>
  <c r="H1854" i="2"/>
  <c r="C1855" i="2"/>
  <c r="D1855" i="2"/>
  <c r="E1855" i="2"/>
  <c r="G1855" i="2"/>
  <c r="H1855" i="2"/>
  <c r="C1856" i="2"/>
  <c r="D1856" i="2"/>
  <c r="E1856" i="2"/>
  <c r="G1856" i="2"/>
  <c r="H1856" i="2"/>
  <c r="C1857" i="2"/>
  <c r="D1857" i="2"/>
  <c r="E1857" i="2"/>
  <c r="G1857" i="2"/>
  <c r="H1857" i="2"/>
  <c r="C1858" i="2"/>
  <c r="D1858" i="2"/>
  <c r="E1858" i="2"/>
  <c r="G1858" i="2"/>
  <c r="H1858" i="2"/>
  <c r="C1859" i="2"/>
  <c r="D1859" i="2"/>
  <c r="E1859" i="2"/>
  <c r="G1859" i="2"/>
  <c r="H1859" i="2"/>
  <c r="C1860" i="2"/>
  <c r="D1860" i="2"/>
  <c r="E1860" i="2"/>
  <c r="G1860" i="2"/>
  <c r="H1860" i="2"/>
  <c r="C1861" i="2"/>
  <c r="D1861" i="2"/>
  <c r="E1861" i="2"/>
  <c r="G1861" i="2"/>
  <c r="H1861" i="2"/>
  <c r="C1862" i="2"/>
  <c r="D1862" i="2"/>
  <c r="E1862" i="2"/>
  <c r="G1862" i="2"/>
  <c r="H1862" i="2"/>
  <c r="C1863" i="2"/>
  <c r="D1863" i="2"/>
  <c r="E1863" i="2"/>
  <c r="G1863" i="2"/>
  <c r="H1863" i="2"/>
  <c r="C1864" i="2"/>
  <c r="D1864" i="2"/>
  <c r="E1864" i="2"/>
  <c r="G1864" i="2"/>
  <c r="H1864" i="2"/>
  <c r="C1865" i="2"/>
  <c r="D1865" i="2"/>
  <c r="E1865" i="2"/>
  <c r="G1865" i="2"/>
  <c r="H1865" i="2"/>
  <c r="C1866" i="2"/>
  <c r="D1866" i="2"/>
  <c r="E1866" i="2"/>
  <c r="G1866" i="2"/>
  <c r="H1866" i="2"/>
  <c r="C1867" i="2"/>
  <c r="D1867" i="2"/>
  <c r="E1867" i="2"/>
  <c r="G1867" i="2"/>
  <c r="H1867" i="2"/>
  <c r="C1868" i="2"/>
  <c r="D1868" i="2"/>
  <c r="E1868" i="2"/>
  <c r="G1868" i="2"/>
  <c r="H1868" i="2"/>
  <c r="C1869" i="2"/>
  <c r="D1869" i="2"/>
  <c r="E1869" i="2"/>
  <c r="G1869" i="2"/>
  <c r="H1869" i="2"/>
  <c r="C1870" i="2"/>
  <c r="D1870" i="2"/>
  <c r="E1870" i="2"/>
  <c r="K1870" i="2" s="1"/>
  <c r="G1870" i="2"/>
  <c r="H1870" i="2"/>
  <c r="C1871" i="2"/>
  <c r="D1871" i="2"/>
  <c r="E1871" i="2"/>
  <c r="G1871" i="2"/>
  <c r="H1871" i="2"/>
  <c r="C1872" i="2"/>
  <c r="D1872" i="2"/>
  <c r="E1872" i="2"/>
  <c r="G1872" i="2"/>
  <c r="H1872" i="2"/>
  <c r="C1873" i="2"/>
  <c r="D1873" i="2"/>
  <c r="E1873" i="2"/>
  <c r="G1873" i="2"/>
  <c r="H1873" i="2"/>
  <c r="C1874" i="2"/>
  <c r="D1874" i="2"/>
  <c r="E1874" i="2"/>
  <c r="G1874" i="2"/>
  <c r="H1874" i="2"/>
  <c r="C1875" i="2"/>
  <c r="D1875" i="2"/>
  <c r="E1875" i="2"/>
  <c r="G1875" i="2"/>
  <c r="H1875" i="2"/>
  <c r="C1876" i="2"/>
  <c r="D1876" i="2"/>
  <c r="E1876" i="2"/>
  <c r="G1876" i="2"/>
  <c r="H1876" i="2"/>
  <c r="C1877" i="2"/>
  <c r="D1877" i="2"/>
  <c r="E1877" i="2"/>
  <c r="G1877" i="2"/>
  <c r="H1877" i="2"/>
  <c r="C1878" i="2"/>
  <c r="D1878" i="2"/>
  <c r="E1878" i="2"/>
  <c r="G1878" i="2"/>
  <c r="H1878" i="2"/>
  <c r="C1879" i="2"/>
  <c r="D1879" i="2"/>
  <c r="E1879" i="2"/>
  <c r="G1879" i="2"/>
  <c r="H1879" i="2"/>
  <c r="C1880" i="2"/>
  <c r="D1880" i="2"/>
  <c r="E1880" i="2"/>
  <c r="G1880" i="2"/>
  <c r="H1880" i="2"/>
  <c r="C1881" i="2"/>
  <c r="D1881" i="2"/>
  <c r="E1881" i="2"/>
  <c r="G1881" i="2"/>
  <c r="K1881" i="2" s="1"/>
  <c r="H1881" i="2"/>
  <c r="C1882" i="2"/>
  <c r="D1882" i="2"/>
  <c r="E1882" i="2"/>
  <c r="K1882" i="2" s="1"/>
  <c r="G1882" i="2"/>
  <c r="H1882" i="2"/>
  <c r="C1883" i="2"/>
  <c r="D1883" i="2"/>
  <c r="E1883" i="2"/>
  <c r="G1883" i="2"/>
  <c r="H1883" i="2"/>
  <c r="C1884" i="2"/>
  <c r="D1884" i="2"/>
  <c r="E1884" i="2"/>
  <c r="G1884" i="2"/>
  <c r="H1884" i="2"/>
  <c r="C1885" i="2"/>
  <c r="D1885" i="2"/>
  <c r="E1885" i="2"/>
  <c r="G1885" i="2"/>
  <c r="H1885" i="2"/>
  <c r="C1886" i="2"/>
  <c r="D1886" i="2"/>
  <c r="E1886" i="2"/>
  <c r="G1886" i="2"/>
  <c r="H1886" i="2"/>
  <c r="C1887" i="2"/>
  <c r="D1887" i="2"/>
  <c r="E1887" i="2"/>
  <c r="G1887" i="2"/>
  <c r="H1887" i="2"/>
  <c r="C1888" i="2"/>
  <c r="D1888" i="2"/>
  <c r="E1888" i="2"/>
  <c r="G1888" i="2"/>
  <c r="H1888" i="2"/>
  <c r="C1889" i="2"/>
  <c r="D1889" i="2"/>
  <c r="E1889" i="2"/>
  <c r="G1889" i="2"/>
  <c r="H1889" i="2"/>
  <c r="C1890" i="2"/>
  <c r="D1890" i="2"/>
  <c r="E1890" i="2"/>
  <c r="G1890" i="2"/>
  <c r="H1890" i="2"/>
  <c r="C1891" i="2"/>
  <c r="D1891" i="2"/>
  <c r="E1891" i="2"/>
  <c r="G1891" i="2"/>
  <c r="H1891" i="2"/>
  <c r="C1892" i="2"/>
  <c r="D1892" i="2"/>
  <c r="E1892" i="2"/>
  <c r="G1892" i="2"/>
  <c r="H1892" i="2"/>
  <c r="C1893" i="2"/>
  <c r="D1893" i="2"/>
  <c r="E1893" i="2"/>
  <c r="G1893" i="2"/>
  <c r="H1893" i="2"/>
  <c r="C1894" i="2"/>
  <c r="D1894" i="2"/>
  <c r="E1894" i="2"/>
  <c r="G1894" i="2"/>
  <c r="H1894" i="2"/>
  <c r="C1895" i="2"/>
  <c r="D1895" i="2"/>
  <c r="E1895" i="2"/>
  <c r="G1895" i="2"/>
  <c r="H1895" i="2"/>
  <c r="C1896" i="2"/>
  <c r="D1896" i="2"/>
  <c r="E1896" i="2"/>
  <c r="G1896" i="2"/>
  <c r="H1896" i="2"/>
  <c r="C1897" i="2"/>
  <c r="D1897" i="2"/>
  <c r="E1897" i="2"/>
  <c r="G1897" i="2"/>
  <c r="H1897" i="2"/>
  <c r="C1898" i="2"/>
  <c r="D1898" i="2"/>
  <c r="E1898" i="2"/>
  <c r="G1898" i="2"/>
  <c r="H1898" i="2"/>
  <c r="C1899" i="2"/>
  <c r="D1899" i="2"/>
  <c r="E1899" i="2"/>
  <c r="G1899" i="2"/>
  <c r="H1899" i="2"/>
  <c r="C1900" i="2"/>
  <c r="D1900" i="2"/>
  <c r="E1900" i="2"/>
  <c r="G1900" i="2"/>
  <c r="H1900" i="2"/>
  <c r="K1900" i="2" s="1"/>
  <c r="C1901" i="2"/>
  <c r="D1901" i="2"/>
  <c r="E1901" i="2"/>
  <c r="G1901" i="2"/>
  <c r="H1901" i="2"/>
  <c r="C1902" i="2"/>
  <c r="D1902" i="2"/>
  <c r="E1902" i="2"/>
  <c r="G1902" i="2"/>
  <c r="H1902" i="2"/>
  <c r="C1903" i="2"/>
  <c r="D1903" i="2"/>
  <c r="E1903" i="2"/>
  <c r="G1903" i="2"/>
  <c r="H1903" i="2"/>
  <c r="C1904" i="2"/>
  <c r="D1904" i="2"/>
  <c r="E1904" i="2"/>
  <c r="G1904" i="2"/>
  <c r="H1904" i="2"/>
  <c r="C1905" i="2"/>
  <c r="D1905" i="2"/>
  <c r="E1905" i="2"/>
  <c r="G1905" i="2"/>
  <c r="H1905" i="2"/>
  <c r="C1906" i="2"/>
  <c r="D1906" i="2"/>
  <c r="E1906" i="2"/>
  <c r="G1906" i="2"/>
  <c r="H1906" i="2"/>
  <c r="C1907" i="2"/>
  <c r="D1907" i="2"/>
  <c r="E1907" i="2"/>
  <c r="G1907" i="2"/>
  <c r="H1907" i="2"/>
  <c r="C1908" i="2"/>
  <c r="D1908" i="2"/>
  <c r="E1908" i="2"/>
  <c r="G1908" i="2"/>
  <c r="H1908" i="2"/>
  <c r="C1909" i="2"/>
  <c r="D1909" i="2"/>
  <c r="E1909" i="2"/>
  <c r="G1909" i="2"/>
  <c r="H1909" i="2"/>
  <c r="C1910" i="2"/>
  <c r="D1910" i="2"/>
  <c r="E1910" i="2"/>
  <c r="G1910" i="2"/>
  <c r="H1910" i="2"/>
  <c r="C1911" i="2"/>
  <c r="D1911" i="2"/>
  <c r="E1911" i="2"/>
  <c r="G1911" i="2"/>
  <c r="H1911" i="2"/>
  <c r="C1912" i="2"/>
  <c r="D1912" i="2"/>
  <c r="E1912" i="2"/>
  <c r="G1912" i="2"/>
  <c r="H1912" i="2"/>
  <c r="K1912" i="2" s="1"/>
  <c r="C1913" i="2"/>
  <c r="D1913" i="2"/>
  <c r="E1913" i="2"/>
  <c r="G1913" i="2"/>
  <c r="H1913" i="2"/>
  <c r="C1914" i="2"/>
  <c r="D1914" i="2"/>
  <c r="E1914" i="2"/>
  <c r="G1914" i="2"/>
  <c r="H1914" i="2"/>
  <c r="C1915" i="2"/>
  <c r="D1915" i="2"/>
  <c r="E1915" i="2"/>
  <c r="G1915" i="2"/>
  <c r="H1915" i="2"/>
  <c r="C1916" i="2"/>
  <c r="D1916" i="2"/>
  <c r="E1916" i="2"/>
  <c r="G1916" i="2"/>
  <c r="H1916" i="2"/>
  <c r="K1916" i="2" s="1"/>
  <c r="C1917" i="2"/>
  <c r="D1917" i="2"/>
  <c r="E1917" i="2"/>
  <c r="G1917" i="2"/>
  <c r="H1917" i="2"/>
  <c r="C1918" i="2"/>
  <c r="D1918" i="2"/>
  <c r="E1918" i="2"/>
  <c r="G1918" i="2"/>
  <c r="H1918" i="2"/>
  <c r="C1919" i="2"/>
  <c r="D1919" i="2"/>
  <c r="E1919" i="2"/>
  <c r="G1919" i="2"/>
  <c r="H1919" i="2"/>
  <c r="C1920" i="2"/>
  <c r="D1920" i="2"/>
  <c r="E1920" i="2"/>
  <c r="G1920" i="2"/>
  <c r="H1920" i="2"/>
  <c r="C1921" i="2"/>
  <c r="D1921" i="2"/>
  <c r="E1921" i="2"/>
  <c r="G1921" i="2"/>
  <c r="H1921" i="2"/>
  <c r="C1922" i="2"/>
  <c r="D1922" i="2"/>
  <c r="E1922" i="2"/>
  <c r="G1922" i="2"/>
  <c r="H1922" i="2"/>
  <c r="C1923" i="2"/>
  <c r="D1923" i="2"/>
  <c r="E1923" i="2"/>
  <c r="G1923" i="2"/>
  <c r="H1923" i="2"/>
  <c r="C1924" i="2"/>
  <c r="D1924" i="2"/>
  <c r="E1924" i="2"/>
  <c r="G1924" i="2"/>
  <c r="H1924" i="2"/>
  <c r="C1925" i="2"/>
  <c r="D1925" i="2"/>
  <c r="E1925" i="2"/>
  <c r="G1925" i="2"/>
  <c r="H1925" i="2"/>
  <c r="C1926" i="2"/>
  <c r="D1926" i="2"/>
  <c r="E1926" i="2"/>
  <c r="G1926" i="2"/>
  <c r="H1926" i="2"/>
  <c r="C1927" i="2"/>
  <c r="D1927" i="2"/>
  <c r="E1927" i="2"/>
  <c r="G1927" i="2"/>
  <c r="H1927" i="2"/>
  <c r="C1928" i="2"/>
  <c r="D1928" i="2"/>
  <c r="E1928" i="2"/>
  <c r="G1928" i="2"/>
  <c r="H1928" i="2"/>
  <c r="C1929" i="2"/>
  <c r="D1929" i="2"/>
  <c r="E1929" i="2"/>
  <c r="G1929" i="2"/>
  <c r="H1929" i="2"/>
  <c r="C1930" i="2"/>
  <c r="D1930" i="2"/>
  <c r="E1930" i="2"/>
  <c r="G1930" i="2"/>
  <c r="H1930" i="2"/>
  <c r="C1931" i="2"/>
  <c r="D1931" i="2"/>
  <c r="E1931" i="2"/>
  <c r="G1931" i="2"/>
  <c r="H1931" i="2"/>
  <c r="C1932" i="2"/>
  <c r="D1932" i="2"/>
  <c r="E1932" i="2"/>
  <c r="G1932" i="2"/>
  <c r="H1932" i="2"/>
  <c r="C1933" i="2"/>
  <c r="D1933" i="2"/>
  <c r="E1933" i="2"/>
  <c r="G1933" i="2"/>
  <c r="H1933" i="2"/>
  <c r="C1934" i="2"/>
  <c r="D1934" i="2"/>
  <c r="E1934" i="2"/>
  <c r="G1934" i="2"/>
  <c r="H1934" i="2"/>
  <c r="C1935" i="2"/>
  <c r="D1935" i="2"/>
  <c r="E1935" i="2"/>
  <c r="G1935" i="2"/>
  <c r="H1935" i="2"/>
  <c r="C1936" i="2"/>
  <c r="D1936" i="2"/>
  <c r="E1936" i="2"/>
  <c r="G1936" i="2"/>
  <c r="H1936" i="2"/>
  <c r="K1936" i="2" s="1"/>
  <c r="C1937" i="2"/>
  <c r="D1937" i="2"/>
  <c r="E1937" i="2"/>
  <c r="G1937" i="2"/>
  <c r="H1937" i="2"/>
  <c r="C1938" i="2"/>
  <c r="D1938" i="2"/>
  <c r="E1938" i="2"/>
  <c r="G1938" i="2"/>
  <c r="H1938" i="2"/>
  <c r="C1939" i="2"/>
  <c r="D1939" i="2"/>
  <c r="E1939" i="2"/>
  <c r="G1939" i="2"/>
  <c r="H1939" i="2"/>
  <c r="C1940" i="2"/>
  <c r="D1940" i="2"/>
  <c r="E1940" i="2"/>
  <c r="G1940" i="2"/>
  <c r="H1940" i="2"/>
  <c r="C1941" i="2"/>
  <c r="D1941" i="2"/>
  <c r="E1941" i="2"/>
  <c r="G1941" i="2"/>
  <c r="H1941" i="2"/>
  <c r="C1942" i="2"/>
  <c r="D1942" i="2"/>
  <c r="E1942" i="2"/>
  <c r="G1942" i="2"/>
  <c r="H1942" i="2"/>
  <c r="C1943" i="2"/>
  <c r="D1943" i="2"/>
  <c r="E1943" i="2"/>
  <c r="G1943" i="2"/>
  <c r="H1943" i="2"/>
  <c r="C1944" i="2"/>
  <c r="D1944" i="2"/>
  <c r="E1944" i="2"/>
  <c r="G1944" i="2"/>
  <c r="H1944" i="2"/>
  <c r="C1945" i="2"/>
  <c r="D1945" i="2"/>
  <c r="E1945" i="2"/>
  <c r="G1945" i="2"/>
  <c r="H1945" i="2"/>
  <c r="C1946" i="2"/>
  <c r="D1946" i="2"/>
  <c r="E1946" i="2"/>
  <c r="G1946" i="2"/>
  <c r="H1946" i="2"/>
  <c r="C1947" i="2"/>
  <c r="D1947" i="2"/>
  <c r="E1947" i="2"/>
  <c r="H12" i="2"/>
  <c r="G6" i="2"/>
  <c r="H6" i="2"/>
  <c r="G10" i="2"/>
  <c r="H10" i="2"/>
  <c r="G11" i="2"/>
  <c r="H11" i="2"/>
  <c r="G13" i="2"/>
  <c r="H13" i="2"/>
  <c r="G14" i="2"/>
  <c r="H14" i="2"/>
  <c r="G15" i="2"/>
  <c r="H15" i="2"/>
  <c r="G16" i="2"/>
  <c r="H16" i="2"/>
  <c r="G18" i="2"/>
  <c r="H18" i="2"/>
  <c r="G19" i="2"/>
  <c r="H19" i="2"/>
  <c r="G20" i="2"/>
  <c r="H20" i="2"/>
  <c r="G21" i="2"/>
  <c r="H21" i="2"/>
  <c r="G22" i="2"/>
  <c r="H22" i="2"/>
  <c r="G23" i="2"/>
  <c r="H23" i="2"/>
  <c r="G24" i="2"/>
  <c r="H24" i="2"/>
  <c r="G25" i="2"/>
  <c r="H25" i="2"/>
  <c r="G26" i="2"/>
  <c r="H26" i="2"/>
  <c r="G30" i="2"/>
  <c r="H30" i="2"/>
  <c r="G31" i="2"/>
  <c r="H31" i="2"/>
  <c r="G32" i="2"/>
  <c r="H32" i="2"/>
  <c r="G33" i="2"/>
  <c r="H33" i="2"/>
  <c r="G34" i="2"/>
  <c r="H34" i="2"/>
  <c r="G35" i="2"/>
  <c r="H35" i="2"/>
  <c r="G36" i="2"/>
  <c r="H36" i="2"/>
  <c r="G37" i="2"/>
  <c r="H37" i="2"/>
  <c r="G38" i="2"/>
  <c r="H38" i="2"/>
  <c r="G39" i="2"/>
  <c r="H39" i="2"/>
  <c r="E40" i="2"/>
  <c r="H40" i="2"/>
  <c r="E41" i="2"/>
  <c r="G41" i="2"/>
  <c r="H41" i="2"/>
  <c r="E42" i="2"/>
  <c r="G42" i="2"/>
  <c r="H42" i="2"/>
  <c r="E43" i="2"/>
  <c r="G43" i="2"/>
  <c r="H43" i="2"/>
  <c r="E44" i="2"/>
  <c r="G44" i="2"/>
  <c r="H44" i="2"/>
  <c r="E45" i="2"/>
  <c r="G45" i="2"/>
  <c r="H45" i="2"/>
  <c r="E46" i="2"/>
  <c r="G46" i="2"/>
  <c r="H46" i="2"/>
  <c r="K471" i="2"/>
  <c r="K601" i="2"/>
  <c r="K659" i="2"/>
  <c r="K1178" i="2"/>
  <c r="K1277" i="2"/>
  <c r="G1947" i="2"/>
  <c r="H1947" i="2"/>
  <c r="C1948" i="2"/>
  <c r="D1948" i="2"/>
  <c r="E1948" i="2"/>
  <c r="G1948" i="2"/>
  <c r="H1948" i="2"/>
  <c r="C1949" i="2"/>
  <c r="D1949" i="2"/>
  <c r="E1949" i="2"/>
  <c r="G1949" i="2"/>
  <c r="H1949" i="2"/>
  <c r="C1950" i="2"/>
  <c r="D1950" i="2"/>
  <c r="E1950" i="2"/>
  <c r="G1950" i="2"/>
  <c r="H1950" i="2"/>
  <c r="C1951" i="2"/>
  <c r="D1951" i="2"/>
  <c r="E1951" i="2"/>
  <c r="G1951" i="2"/>
  <c r="H1951" i="2"/>
  <c r="C1952" i="2"/>
  <c r="D1952" i="2"/>
  <c r="E1952" i="2"/>
  <c r="G1952" i="2"/>
  <c r="H1952" i="2"/>
  <c r="C1953" i="2"/>
  <c r="D1953" i="2"/>
  <c r="E1953" i="2"/>
  <c r="G1953" i="2"/>
  <c r="H1953" i="2"/>
  <c r="C1954" i="2"/>
  <c r="D1954" i="2"/>
  <c r="E1954" i="2"/>
  <c r="G1954" i="2"/>
  <c r="H1954" i="2"/>
  <c r="C1955" i="2"/>
  <c r="D1955" i="2"/>
  <c r="E1955" i="2"/>
  <c r="G1955" i="2"/>
  <c r="H1955" i="2"/>
  <c r="C1956" i="2"/>
  <c r="D1956" i="2"/>
  <c r="E1956" i="2"/>
  <c r="G1956" i="2"/>
  <c r="H1956" i="2"/>
  <c r="C1957" i="2"/>
  <c r="D1957" i="2"/>
  <c r="E1957" i="2"/>
  <c r="G1957" i="2"/>
  <c r="H1957" i="2"/>
  <c r="C1958" i="2"/>
  <c r="D1958" i="2"/>
  <c r="E1958" i="2"/>
  <c r="G1958" i="2"/>
  <c r="H1958" i="2"/>
  <c r="C1959" i="2"/>
  <c r="D1959" i="2"/>
  <c r="E1959" i="2"/>
  <c r="G1959" i="2"/>
  <c r="H1959" i="2"/>
  <c r="C1960" i="2"/>
  <c r="D1960" i="2"/>
  <c r="E1960" i="2"/>
  <c r="G1960" i="2"/>
  <c r="H1960" i="2"/>
  <c r="C1961" i="2"/>
  <c r="D1961" i="2"/>
  <c r="E1961" i="2"/>
  <c r="G1961" i="2"/>
  <c r="H1961" i="2"/>
  <c r="C1962" i="2"/>
  <c r="D1962" i="2"/>
  <c r="E1962" i="2"/>
  <c r="G1962" i="2"/>
  <c r="H1962" i="2"/>
  <c r="C1963" i="2"/>
  <c r="D1963" i="2"/>
  <c r="E1963" i="2"/>
  <c r="G1963" i="2"/>
  <c r="H1963" i="2"/>
  <c r="C1964" i="2"/>
  <c r="D1964" i="2"/>
  <c r="E1964" i="2"/>
  <c r="G1964" i="2"/>
  <c r="H1964" i="2"/>
  <c r="C1965" i="2"/>
  <c r="D1965" i="2"/>
  <c r="E1965" i="2"/>
  <c r="G1965" i="2"/>
  <c r="H1965" i="2"/>
  <c r="C1966" i="2"/>
  <c r="D1966" i="2"/>
  <c r="E1966" i="2"/>
  <c r="G1966" i="2"/>
  <c r="H1966" i="2"/>
  <c r="C1967" i="2"/>
  <c r="D1967" i="2"/>
  <c r="E1967" i="2"/>
  <c r="G1967" i="2"/>
  <c r="H1967" i="2"/>
  <c r="C1968" i="2"/>
  <c r="D1968" i="2"/>
  <c r="E1968" i="2"/>
  <c r="G1968" i="2"/>
  <c r="H1968" i="2"/>
  <c r="C1969" i="2"/>
  <c r="D1969" i="2"/>
  <c r="E1969" i="2"/>
  <c r="G1969" i="2"/>
  <c r="H1969" i="2"/>
  <c r="C1970" i="2"/>
  <c r="D1970" i="2"/>
  <c r="E1970" i="2"/>
  <c r="G1970" i="2"/>
  <c r="H1970" i="2"/>
  <c r="C1971" i="2"/>
  <c r="D1971" i="2"/>
  <c r="E1971" i="2"/>
  <c r="G1971" i="2"/>
  <c r="H1971" i="2"/>
  <c r="C1972" i="2"/>
  <c r="D1972" i="2"/>
  <c r="E1972" i="2"/>
  <c r="G1972" i="2"/>
  <c r="H1972" i="2"/>
  <c r="C1973" i="2"/>
  <c r="D1973" i="2"/>
  <c r="E1973" i="2"/>
  <c r="G1973" i="2"/>
  <c r="H1973" i="2"/>
  <c r="C1974" i="2"/>
  <c r="D1974" i="2"/>
  <c r="E1974" i="2"/>
  <c r="G1974" i="2"/>
  <c r="H1974" i="2"/>
  <c r="C1975" i="2"/>
  <c r="D1975" i="2"/>
  <c r="E1975" i="2"/>
  <c r="G1975" i="2"/>
  <c r="H1975" i="2"/>
  <c r="C1976" i="2"/>
  <c r="D1976" i="2"/>
  <c r="E1976" i="2"/>
  <c r="G1976" i="2"/>
  <c r="H1976" i="2"/>
  <c r="C1977" i="2"/>
  <c r="D1977" i="2"/>
  <c r="E1977" i="2"/>
  <c r="G1977" i="2"/>
  <c r="H1977" i="2"/>
  <c r="C1978" i="2"/>
  <c r="D1978" i="2"/>
  <c r="E1978" i="2"/>
  <c r="G1978" i="2"/>
  <c r="H1978" i="2"/>
  <c r="C1979" i="2"/>
  <c r="D1979" i="2"/>
  <c r="E1979" i="2"/>
  <c r="G1979" i="2"/>
  <c r="H1979" i="2"/>
  <c r="C1980" i="2"/>
  <c r="D1980" i="2"/>
  <c r="E1980" i="2"/>
  <c r="G1980" i="2"/>
  <c r="H1980" i="2"/>
  <c r="C1981" i="2"/>
  <c r="D1981" i="2"/>
  <c r="E1981" i="2"/>
  <c r="G1981" i="2"/>
  <c r="H1981" i="2"/>
  <c r="C1982" i="2"/>
  <c r="D1982" i="2"/>
  <c r="E1982" i="2"/>
  <c r="G1982" i="2"/>
  <c r="H1982" i="2"/>
  <c r="C1983" i="2"/>
  <c r="D1983" i="2"/>
  <c r="E1983" i="2"/>
  <c r="G1983" i="2"/>
  <c r="H1983" i="2"/>
  <c r="C1984" i="2"/>
  <c r="D1984" i="2"/>
  <c r="E1984" i="2"/>
  <c r="G1984" i="2"/>
  <c r="H1984" i="2"/>
  <c r="C1985" i="2"/>
  <c r="D1985" i="2"/>
  <c r="E1985" i="2"/>
  <c r="G1985" i="2"/>
  <c r="H1985" i="2"/>
  <c r="C1986" i="2"/>
  <c r="D1986" i="2"/>
  <c r="E1986" i="2"/>
  <c r="G1986" i="2"/>
  <c r="H1986" i="2"/>
  <c r="C1987" i="2"/>
  <c r="D1987" i="2"/>
  <c r="E1987" i="2"/>
  <c r="G1987" i="2"/>
  <c r="H1987" i="2"/>
  <c r="C1988" i="2"/>
  <c r="D1988" i="2"/>
  <c r="E1988" i="2"/>
  <c r="G1988" i="2"/>
  <c r="H1988" i="2"/>
  <c r="C1989" i="2"/>
  <c r="D1989" i="2"/>
  <c r="E1989" i="2"/>
  <c r="G1989" i="2"/>
  <c r="H1989" i="2"/>
  <c r="C1990" i="2"/>
  <c r="D1990" i="2"/>
  <c r="E1990" i="2"/>
  <c r="G1990" i="2"/>
  <c r="H1990" i="2"/>
  <c r="C1991" i="2"/>
  <c r="D1991" i="2"/>
  <c r="E1991" i="2"/>
  <c r="G1991" i="2"/>
  <c r="H1991" i="2"/>
  <c r="C1992" i="2"/>
  <c r="D1992" i="2"/>
  <c r="E1992" i="2"/>
  <c r="G1992" i="2"/>
  <c r="H1992" i="2"/>
  <c r="C1993" i="2"/>
  <c r="D1993" i="2"/>
  <c r="E1993" i="2"/>
  <c r="G1993" i="2"/>
  <c r="H1993" i="2"/>
  <c r="C1994" i="2"/>
  <c r="D1994" i="2"/>
  <c r="E1994" i="2"/>
  <c r="G1994" i="2"/>
  <c r="H1994" i="2"/>
  <c r="C1995" i="2"/>
  <c r="D1995" i="2"/>
  <c r="E1995" i="2"/>
  <c r="G1995" i="2"/>
  <c r="H1995" i="2"/>
  <c r="C1996" i="2"/>
  <c r="D1996" i="2"/>
  <c r="E1996" i="2"/>
  <c r="G1996" i="2"/>
  <c r="H1996" i="2"/>
  <c r="C1997" i="2"/>
  <c r="D1997" i="2"/>
  <c r="E1997" i="2"/>
  <c r="G1997" i="2"/>
  <c r="H1997" i="2"/>
  <c r="C1998" i="2"/>
  <c r="D1998" i="2"/>
  <c r="E1998" i="2"/>
  <c r="G1998" i="2"/>
  <c r="H1998" i="2"/>
  <c r="C1999" i="2"/>
  <c r="D1999" i="2"/>
  <c r="E1999" i="2"/>
  <c r="G1999" i="2"/>
  <c r="H1999" i="2"/>
  <c r="C2000" i="2"/>
  <c r="D2000" i="2"/>
  <c r="E2000" i="2"/>
  <c r="G2000" i="2"/>
  <c r="H2000" i="2"/>
  <c r="C2001" i="2"/>
  <c r="D2001" i="2"/>
  <c r="E2001" i="2"/>
  <c r="G2001" i="2"/>
  <c r="H2001" i="2"/>
  <c r="C2002" i="2"/>
  <c r="D2002" i="2"/>
  <c r="E2002" i="2"/>
  <c r="G2002" i="2"/>
  <c r="H2002" i="2"/>
  <c r="C2003" i="2"/>
  <c r="D2003" i="2"/>
  <c r="E2003" i="2"/>
  <c r="G2003" i="2"/>
  <c r="H2003" i="2"/>
  <c r="C2004" i="2"/>
  <c r="D2004" i="2"/>
  <c r="E2004" i="2"/>
  <c r="G2004" i="2"/>
  <c r="H2004" i="2"/>
  <c r="C2005" i="2"/>
  <c r="D2005" i="2"/>
  <c r="E2005" i="2"/>
  <c r="G2005" i="2"/>
  <c r="H2005" i="2"/>
  <c r="C2006" i="2"/>
  <c r="D2006" i="2"/>
  <c r="E2006" i="2"/>
  <c r="G2006" i="2"/>
  <c r="H2006" i="2"/>
  <c r="C2007" i="2"/>
  <c r="D2007" i="2"/>
  <c r="E2007" i="2"/>
  <c r="G2007" i="2"/>
  <c r="H2007" i="2"/>
  <c r="C2008" i="2"/>
  <c r="D2008" i="2"/>
  <c r="E2008" i="2"/>
  <c r="G2008" i="2"/>
  <c r="H2008" i="2"/>
  <c r="C2009" i="2"/>
  <c r="E2009" i="2"/>
  <c r="D2009" i="2"/>
  <c r="G2009" i="2"/>
  <c r="H2009" i="2"/>
  <c r="C2010" i="2"/>
  <c r="D2010" i="2"/>
  <c r="E2010" i="2"/>
  <c r="G2010" i="2"/>
  <c r="H2010" i="2"/>
  <c r="C2011" i="2"/>
  <c r="D2011" i="2"/>
  <c r="E2011" i="2"/>
  <c r="G2011" i="2"/>
  <c r="H2011" i="2"/>
  <c r="C2012" i="2"/>
  <c r="D2012" i="2"/>
  <c r="E2012" i="2"/>
  <c r="G2012" i="2"/>
  <c r="H2012" i="2"/>
  <c r="C2013" i="2"/>
  <c r="D2013" i="2"/>
  <c r="E2013" i="2"/>
  <c r="G2013" i="2"/>
  <c r="H2013" i="2"/>
  <c r="C2014" i="2"/>
  <c r="D2014" i="2"/>
  <c r="E2014" i="2"/>
  <c r="G2014" i="2"/>
  <c r="H2014" i="2"/>
  <c r="C2015" i="2"/>
  <c r="D2015" i="2"/>
  <c r="E2015" i="2"/>
  <c r="G2015" i="2"/>
  <c r="H2015" i="2"/>
  <c r="C2016" i="2"/>
  <c r="D2016" i="2"/>
  <c r="E2016" i="2"/>
  <c r="G2016" i="2"/>
  <c r="H2016" i="2"/>
  <c r="C2017" i="2"/>
  <c r="D2017" i="2"/>
  <c r="E2017" i="2"/>
  <c r="G2017" i="2"/>
  <c r="H2017" i="2"/>
  <c r="C2018" i="2"/>
  <c r="D2018" i="2"/>
  <c r="E2018" i="2"/>
  <c r="G2018" i="2"/>
  <c r="H2018" i="2"/>
  <c r="C2019" i="2"/>
  <c r="D2019" i="2"/>
  <c r="E2019" i="2"/>
  <c r="G2019" i="2"/>
  <c r="H2019" i="2"/>
  <c r="C2020" i="2"/>
  <c r="D2020" i="2"/>
  <c r="E2020" i="2"/>
  <c r="G2020" i="2"/>
  <c r="H2020" i="2"/>
  <c r="C2021" i="2"/>
  <c r="D2021" i="2"/>
  <c r="E2021" i="2"/>
  <c r="G2021" i="2"/>
  <c r="H2021" i="2"/>
  <c r="C2022" i="2"/>
  <c r="D2022" i="2"/>
  <c r="E2022" i="2"/>
  <c r="G2022" i="2"/>
  <c r="H2022" i="2"/>
  <c r="C2023" i="2"/>
  <c r="D2023" i="2"/>
  <c r="E2023" i="2"/>
  <c r="G2023" i="2"/>
  <c r="H2023" i="2"/>
  <c r="C2024" i="2"/>
  <c r="D2024" i="2"/>
  <c r="E2024" i="2"/>
  <c r="G2024" i="2"/>
  <c r="H2024" i="2"/>
  <c r="C2025" i="2"/>
  <c r="D2025" i="2"/>
  <c r="E2025" i="2"/>
  <c r="G2025" i="2"/>
  <c r="H2025" i="2"/>
  <c r="C2026" i="2"/>
  <c r="D2026" i="2"/>
  <c r="E2026" i="2"/>
  <c r="G2026" i="2"/>
  <c r="H2026" i="2"/>
  <c r="C2027" i="2"/>
  <c r="D2027" i="2"/>
  <c r="E2027" i="2"/>
  <c r="G2027" i="2"/>
  <c r="H2027" i="2"/>
  <c r="C2028" i="2"/>
  <c r="D2028" i="2"/>
  <c r="E2028" i="2"/>
  <c r="G2028" i="2"/>
  <c r="H2028" i="2"/>
  <c r="C2029" i="2"/>
  <c r="D2029" i="2"/>
  <c r="E2029" i="2"/>
  <c r="G2029" i="2"/>
  <c r="H2029" i="2"/>
  <c r="C2030" i="2"/>
  <c r="D2030" i="2"/>
  <c r="E2030" i="2"/>
  <c r="G2030" i="2"/>
  <c r="H2030" i="2"/>
  <c r="C2031" i="2"/>
  <c r="D2031" i="2"/>
  <c r="E2031" i="2"/>
  <c r="G2031" i="2"/>
  <c r="H2031" i="2"/>
  <c r="C2032" i="2"/>
  <c r="D2032" i="2"/>
  <c r="E2032" i="2"/>
  <c r="G2032" i="2"/>
  <c r="H2032" i="2"/>
  <c r="C2033" i="2"/>
  <c r="D2033" i="2"/>
  <c r="E2033" i="2"/>
  <c r="G2033" i="2"/>
  <c r="H2033" i="2"/>
  <c r="C2034" i="2"/>
  <c r="D2034" i="2"/>
  <c r="E2034" i="2"/>
  <c r="G2034" i="2"/>
  <c r="H2034" i="2"/>
  <c r="C2035" i="2"/>
  <c r="D2035" i="2"/>
  <c r="E2035" i="2"/>
  <c r="G2035" i="2"/>
  <c r="H2035" i="2"/>
  <c r="C2036" i="2"/>
  <c r="D2036" i="2"/>
  <c r="E2036" i="2"/>
  <c r="G2036" i="2"/>
  <c r="H2036" i="2"/>
  <c r="C2037" i="2"/>
  <c r="D2037" i="2"/>
  <c r="E2037" i="2"/>
  <c r="G2037" i="2"/>
  <c r="H2037" i="2"/>
  <c r="C2038" i="2"/>
  <c r="D2038" i="2"/>
  <c r="E2038" i="2"/>
  <c r="G2038" i="2"/>
  <c r="H2038" i="2"/>
  <c r="C2039" i="2"/>
  <c r="D2039" i="2"/>
  <c r="E2039" i="2"/>
  <c r="G2039" i="2"/>
  <c r="H2039" i="2"/>
  <c r="C2040" i="2"/>
  <c r="D2040" i="2"/>
  <c r="E2040" i="2"/>
  <c r="G2040" i="2"/>
  <c r="H2040" i="2"/>
  <c r="C2041" i="2"/>
  <c r="D2041" i="2"/>
  <c r="E2041" i="2"/>
  <c r="G2041" i="2"/>
  <c r="H2041" i="2"/>
  <c r="C2042" i="2"/>
  <c r="D2042" i="2"/>
  <c r="E2042" i="2"/>
  <c r="G2042" i="2"/>
  <c r="H2042" i="2"/>
  <c r="C2043" i="2"/>
  <c r="D2043" i="2"/>
  <c r="E2043" i="2"/>
  <c r="G2043" i="2"/>
  <c r="H2043" i="2"/>
  <c r="C2044" i="2"/>
  <c r="D2044" i="2"/>
  <c r="E2044" i="2"/>
  <c r="G2044" i="2"/>
  <c r="H2044" i="2"/>
  <c r="C2045" i="2"/>
  <c r="D2045" i="2"/>
  <c r="E2045" i="2"/>
  <c r="G2045" i="2"/>
  <c r="H2045" i="2"/>
  <c r="C2046" i="2"/>
  <c r="D2046" i="2"/>
  <c r="E2046" i="2"/>
  <c r="G2046" i="2"/>
  <c r="H2046" i="2"/>
  <c r="C2047" i="2"/>
  <c r="D2047" i="2"/>
  <c r="E2047" i="2"/>
  <c r="G2047" i="2"/>
  <c r="H2047" i="2"/>
  <c r="C2048" i="2"/>
  <c r="D2048" i="2"/>
  <c r="E2048" i="2"/>
  <c r="G2048" i="2"/>
  <c r="H2048" i="2"/>
  <c r="C2049" i="2"/>
  <c r="D2049" i="2"/>
  <c r="E2049" i="2"/>
  <c r="G2049" i="2"/>
  <c r="H2049" i="2"/>
  <c r="C2050" i="2"/>
  <c r="D2050" i="2"/>
  <c r="E2050" i="2"/>
  <c r="G2050" i="2"/>
  <c r="H2050" i="2"/>
  <c r="C2051" i="2"/>
  <c r="D2051" i="2"/>
  <c r="E2051" i="2"/>
  <c r="G2051" i="2"/>
  <c r="H2051" i="2"/>
  <c r="C2052" i="2"/>
  <c r="D2052" i="2"/>
  <c r="E2052" i="2"/>
  <c r="G2052" i="2"/>
  <c r="H2052" i="2"/>
  <c r="C2053" i="2"/>
  <c r="D2053" i="2"/>
  <c r="E2053" i="2"/>
  <c r="G2053" i="2"/>
  <c r="H2053" i="2"/>
  <c r="C2054" i="2"/>
  <c r="D2054" i="2"/>
  <c r="E2054" i="2"/>
  <c r="G2054" i="2"/>
  <c r="H2054" i="2"/>
  <c r="C2055" i="2"/>
  <c r="D2055" i="2"/>
  <c r="E2055" i="2"/>
  <c r="G2055" i="2"/>
  <c r="H2055" i="2"/>
  <c r="C2056" i="2"/>
  <c r="D2056" i="2"/>
  <c r="E2056" i="2"/>
  <c r="G2056" i="2"/>
  <c r="H2056" i="2"/>
  <c r="C2057" i="2"/>
  <c r="D2057" i="2"/>
  <c r="E2057" i="2"/>
  <c r="G2057" i="2"/>
  <c r="H2057" i="2"/>
  <c r="C2058" i="2"/>
  <c r="D2058" i="2"/>
  <c r="E2058" i="2"/>
  <c r="G2058" i="2"/>
  <c r="H2058" i="2"/>
  <c r="C2059" i="2"/>
  <c r="D2059" i="2"/>
  <c r="E2059" i="2"/>
  <c r="G2059" i="2"/>
  <c r="H2059" i="2"/>
  <c r="C2060" i="2"/>
  <c r="D2060" i="2"/>
  <c r="E2060" i="2"/>
  <c r="G2060" i="2"/>
  <c r="H2060" i="2"/>
  <c r="C2061" i="2"/>
  <c r="D2061" i="2"/>
  <c r="E2061" i="2"/>
  <c r="G2061" i="2"/>
  <c r="H2061" i="2"/>
  <c r="C2062" i="2"/>
  <c r="D2062" i="2"/>
  <c r="E2062" i="2"/>
  <c r="G2062" i="2"/>
  <c r="H2062" i="2"/>
  <c r="C2063" i="2"/>
  <c r="D2063" i="2"/>
  <c r="E2063" i="2"/>
  <c r="G2063" i="2"/>
  <c r="H2063" i="2"/>
  <c r="C2064" i="2"/>
  <c r="D2064" i="2"/>
  <c r="E2064" i="2"/>
  <c r="G2064" i="2"/>
  <c r="H2064" i="2"/>
  <c r="C2065" i="2"/>
  <c r="D2065" i="2"/>
  <c r="E2065" i="2"/>
  <c r="G2065" i="2"/>
  <c r="H2065" i="2"/>
  <c r="C2066" i="2"/>
  <c r="D2066" i="2"/>
  <c r="E2066" i="2"/>
  <c r="G2066" i="2"/>
  <c r="H2066" i="2"/>
  <c r="C2067" i="2"/>
  <c r="D2067" i="2"/>
  <c r="E2067" i="2"/>
  <c r="G2067" i="2"/>
  <c r="H2067" i="2"/>
  <c r="C2068" i="2"/>
  <c r="D2068" i="2"/>
  <c r="E2068" i="2"/>
  <c r="G2068" i="2"/>
  <c r="H2068" i="2"/>
  <c r="C2069" i="2"/>
  <c r="D2069" i="2"/>
  <c r="E2069" i="2"/>
  <c r="G2069" i="2"/>
  <c r="H2069" i="2"/>
  <c r="C2070" i="2"/>
  <c r="D2070" i="2"/>
  <c r="E2070" i="2"/>
  <c r="G2070" i="2"/>
  <c r="H2070" i="2"/>
  <c r="C2071" i="2"/>
  <c r="D2071" i="2"/>
  <c r="E2071" i="2"/>
  <c r="G2071" i="2"/>
  <c r="H2071" i="2"/>
  <c r="C2072" i="2"/>
  <c r="D2072" i="2"/>
  <c r="E2072" i="2"/>
  <c r="G2072" i="2"/>
  <c r="H2072" i="2"/>
  <c r="C2073" i="2"/>
  <c r="D2073" i="2"/>
  <c r="E2073" i="2"/>
  <c r="G2073" i="2"/>
  <c r="H2073" i="2"/>
  <c r="C2074" i="2"/>
  <c r="D2074" i="2"/>
  <c r="E2074" i="2"/>
  <c r="G2074" i="2"/>
  <c r="H2074" i="2"/>
  <c r="C2075" i="2"/>
  <c r="D2075" i="2"/>
  <c r="E2075" i="2"/>
  <c r="G2075" i="2"/>
  <c r="H2075" i="2"/>
  <c r="C2076" i="2"/>
  <c r="E2076" i="2"/>
  <c r="D2076" i="2"/>
  <c r="G2076" i="2"/>
  <c r="H2076" i="2"/>
  <c r="C2077" i="2"/>
  <c r="D2077" i="2"/>
  <c r="E2077" i="2"/>
  <c r="G2077" i="2"/>
  <c r="H2077" i="2"/>
  <c r="C2078" i="2"/>
  <c r="D2078" i="2"/>
  <c r="E2078" i="2"/>
  <c r="G2078" i="2"/>
  <c r="H2078" i="2"/>
  <c r="C2079" i="2"/>
  <c r="E2079" i="2"/>
  <c r="D2079" i="2"/>
  <c r="G2079" i="2"/>
  <c r="H2079" i="2"/>
  <c r="C2080" i="2"/>
  <c r="D2080" i="2"/>
  <c r="E2080" i="2"/>
  <c r="G2080" i="2"/>
  <c r="H2080" i="2"/>
  <c r="C2081" i="2"/>
  <c r="D2081" i="2"/>
  <c r="E2081" i="2"/>
  <c r="G2081" i="2"/>
  <c r="H2081" i="2"/>
  <c r="C2082" i="2"/>
  <c r="D2082" i="2"/>
  <c r="E2082" i="2"/>
  <c r="G2082" i="2"/>
  <c r="H2082" i="2"/>
  <c r="C2083" i="2"/>
  <c r="D2083" i="2"/>
  <c r="E2083" i="2"/>
  <c r="G2083" i="2"/>
  <c r="H2083" i="2"/>
  <c r="C2084" i="2"/>
  <c r="D2084" i="2"/>
  <c r="E2084" i="2"/>
  <c r="G2084" i="2"/>
  <c r="H2084" i="2"/>
  <c r="C2085" i="2"/>
  <c r="E2085" i="2"/>
  <c r="D2085" i="2"/>
  <c r="G2085" i="2"/>
  <c r="H2085" i="2"/>
  <c r="C2086" i="2"/>
  <c r="E2086" i="2"/>
  <c r="D2086" i="2"/>
  <c r="G2086" i="2"/>
  <c r="H2086" i="2"/>
  <c r="C2087" i="2"/>
  <c r="E2087" i="2"/>
  <c r="D2087" i="2"/>
  <c r="G2087" i="2"/>
  <c r="H2087" i="2"/>
  <c r="C2088" i="2"/>
  <c r="E2088" i="2"/>
  <c r="D2088" i="2"/>
  <c r="G2088" i="2"/>
  <c r="H2088" i="2"/>
  <c r="C2089" i="2"/>
  <c r="E2089" i="2"/>
  <c r="D2089" i="2"/>
  <c r="G2089" i="2"/>
  <c r="H2089" i="2"/>
  <c r="C2090" i="2"/>
  <c r="E2090" i="2"/>
  <c r="D2090" i="2"/>
  <c r="G2090" i="2"/>
  <c r="H2090" i="2"/>
  <c r="C2091" i="2"/>
  <c r="E2091" i="2"/>
  <c r="D2091" i="2"/>
  <c r="G2091" i="2"/>
  <c r="H2091" i="2"/>
  <c r="C2092" i="2"/>
  <c r="E2092" i="2"/>
  <c r="D2092" i="2"/>
  <c r="G2092" i="2"/>
  <c r="H2092" i="2"/>
  <c r="C2093" i="2"/>
  <c r="E2093" i="2"/>
  <c r="D2093" i="2"/>
  <c r="G2093" i="2"/>
  <c r="H2093" i="2"/>
  <c r="C2094" i="2"/>
  <c r="E2094" i="2"/>
  <c r="D2094" i="2"/>
  <c r="G2094" i="2"/>
  <c r="H2094" i="2"/>
  <c r="C2095" i="2"/>
  <c r="E2095" i="2"/>
  <c r="D2095" i="2"/>
  <c r="G2095" i="2"/>
  <c r="H2095" i="2"/>
  <c r="C2096" i="2"/>
  <c r="E2096" i="2"/>
  <c r="D2096" i="2"/>
  <c r="G2096" i="2"/>
  <c r="H2096" i="2"/>
  <c r="C2097" i="2"/>
  <c r="E2097" i="2"/>
  <c r="D2097" i="2"/>
  <c r="G2097" i="2"/>
  <c r="H2097" i="2"/>
  <c r="C2098" i="2"/>
  <c r="E2098" i="2"/>
  <c r="D2098" i="2"/>
  <c r="G2098" i="2"/>
  <c r="H2098" i="2"/>
  <c r="C2099" i="2"/>
  <c r="D2099" i="2"/>
  <c r="E2099" i="2"/>
  <c r="G2099" i="2"/>
  <c r="H2099" i="2"/>
  <c r="C2100" i="2"/>
  <c r="D2100" i="2"/>
  <c r="E2100" i="2"/>
  <c r="G2100" i="2"/>
  <c r="H2100" i="2"/>
  <c r="C2101" i="2"/>
  <c r="D2101" i="2"/>
  <c r="E2101" i="2"/>
  <c r="G2101" i="2"/>
  <c r="H2101" i="2"/>
  <c r="C2102" i="2"/>
  <c r="D2102" i="2"/>
  <c r="E2102" i="2"/>
  <c r="G2102" i="2"/>
  <c r="H2102" i="2"/>
  <c r="C2103" i="2"/>
  <c r="D2103" i="2"/>
  <c r="E2103" i="2"/>
  <c r="G2103" i="2"/>
  <c r="H2103" i="2"/>
  <c r="C2104" i="2"/>
  <c r="D2104" i="2"/>
  <c r="E2104" i="2"/>
  <c r="G2104" i="2"/>
  <c r="H2104" i="2"/>
  <c r="C2105" i="2"/>
  <c r="D2105" i="2"/>
  <c r="E2105" i="2"/>
  <c r="G2105" i="2"/>
  <c r="H2105" i="2"/>
  <c r="C2106" i="2"/>
  <c r="D2106" i="2"/>
  <c r="E2106" i="2"/>
  <c r="G2106" i="2"/>
  <c r="H2106" i="2"/>
  <c r="C2107" i="2"/>
  <c r="D2107" i="2"/>
  <c r="E2107" i="2"/>
  <c r="G2107" i="2"/>
  <c r="H2107" i="2"/>
  <c r="C2108" i="2"/>
  <c r="D2108" i="2"/>
  <c r="E2108" i="2"/>
  <c r="G2108" i="2"/>
  <c r="H2108" i="2"/>
  <c r="C2109" i="2"/>
  <c r="D2109" i="2"/>
  <c r="E2109" i="2"/>
  <c r="G2109" i="2"/>
  <c r="H2109" i="2"/>
  <c r="C2110" i="2"/>
  <c r="D2110" i="2"/>
  <c r="E2110" i="2"/>
  <c r="G2110" i="2"/>
  <c r="H2110" i="2"/>
  <c r="C2111" i="2"/>
  <c r="D2111" i="2"/>
  <c r="E2111" i="2"/>
  <c r="G2111" i="2"/>
  <c r="H2111" i="2"/>
  <c r="C2112" i="2"/>
  <c r="D2112" i="2"/>
  <c r="E2112" i="2"/>
  <c r="G2112" i="2"/>
  <c r="H2112" i="2"/>
  <c r="C2113" i="2"/>
  <c r="D2113" i="2"/>
  <c r="E2113" i="2"/>
  <c r="G2113" i="2"/>
  <c r="H2113" i="2"/>
  <c r="C2114" i="2"/>
  <c r="D2114" i="2"/>
  <c r="E2114" i="2"/>
  <c r="G2114" i="2"/>
  <c r="H2114" i="2"/>
  <c r="C2115" i="2"/>
  <c r="D2115" i="2"/>
  <c r="E2115" i="2"/>
  <c r="G2115" i="2"/>
  <c r="H2115" i="2"/>
  <c r="C2116" i="2"/>
  <c r="D2116" i="2"/>
  <c r="E2116" i="2"/>
  <c r="G2116" i="2"/>
  <c r="H2116" i="2"/>
  <c r="C2117" i="2"/>
  <c r="D2117" i="2"/>
  <c r="E2117" i="2"/>
  <c r="G2117" i="2"/>
  <c r="H2117" i="2"/>
  <c r="C2118" i="2"/>
  <c r="D2118" i="2"/>
  <c r="E2118" i="2"/>
  <c r="G2118" i="2"/>
  <c r="H2118" i="2"/>
  <c r="C2119" i="2"/>
  <c r="D2119" i="2"/>
  <c r="E2119" i="2"/>
  <c r="G2119" i="2"/>
  <c r="H2119" i="2"/>
  <c r="C2120" i="2"/>
  <c r="D2120" i="2"/>
  <c r="E2120" i="2"/>
  <c r="G2120" i="2"/>
  <c r="H2120" i="2"/>
  <c r="C2121" i="2"/>
  <c r="D2121" i="2"/>
  <c r="E2121" i="2"/>
  <c r="G2121" i="2"/>
  <c r="H2121" i="2"/>
  <c r="C2122" i="2"/>
  <c r="D2122" i="2"/>
  <c r="E2122" i="2"/>
  <c r="G2122" i="2"/>
  <c r="H2122" i="2"/>
  <c r="C2123" i="2"/>
  <c r="D2123" i="2"/>
  <c r="E2123" i="2"/>
  <c r="G2123" i="2"/>
  <c r="H2123" i="2"/>
  <c r="C2124" i="2"/>
  <c r="D2124" i="2"/>
  <c r="E2124" i="2"/>
  <c r="G2124" i="2"/>
  <c r="H2124" i="2"/>
  <c r="C2125" i="2"/>
  <c r="D2125" i="2"/>
  <c r="E2125" i="2"/>
  <c r="G2125" i="2"/>
  <c r="H2125" i="2"/>
  <c r="C2126" i="2"/>
  <c r="D2126" i="2"/>
  <c r="E2126" i="2"/>
  <c r="G2126" i="2"/>
  <c r="H2126" i="2"/>
  <c r="C2127" i="2"/>
  <c r="D2127" i="2"/>
  <c r="E2127" i="2"/>
  <c r="G2127" i="2"/>
  <c r="H2127" i="2"/>
  <c r="C2128" i="2"/>
  <c r="D2128" i="2"/>
  <c r="E2128" i="2"/>
  <c r="G2128" i="2"/>
  <c r="H2128" i="2"/>
  <c r="C2129" i="2"/>
  <c r="D2129" i="2"/>
  <c r="E2129" i="2"/>
  <c r="G2129" i="2"/>
  <c r="K2129" i="2" s="1"/>
  <c r="H2129" i="2"/>
  <c r="C2130" i="2"/>
  <c r="D2130" i="2"/>
  <c r="E2130" i="2"/>
  <c r="G2130" i="2"/>
  <c r="H2130" i="2"/>
  <c r="C2131" i="2"/>
  <c r="D2131" i="2"/>
  <c r="E2131" i="2"/>
  <c r="G2131" i="2"/>
  <c r="H2131" i="2"/>
  <c r="C2132" i="2"/>
  <c r="D2132" i="2"/>
  <c r="E2132" i="2"/>
  <c r="G2132" i="2"/>
  <c r="H2132" i="2"/>
  <c r="C2133" i="2"/>
  <c r="D2133" i="2"/>
  <c r="E2133" i="2"/>
  <c r="G2133" i="2"/>
  <c r="H2133" i="2"/>
  <c r="C2134" i="2"/>
  <c r="D2134" i="2"/>
  <c r="E2134" i="2"/>
  <c r="G2134" i="2"/>
  <c r="H2134" i="2"/>
  <c r="C2135" i="2"/>
  <c r="D2135" i="2"/>
  <c r="E2135" i="2"/>
  <c r="G2135" i="2"/>
  <c r="H2135" i="2"/>
  <c r="C2136" i="2"/>
  <c r="D2136" i="2"/>
  <c r="E2136" i="2"/>
  <c r="G2136" i="2"/>
  <c r="H2136" i="2"/>
  <c r="C2137" i="2"/>
  <c r="D2137" i="2"/>
  <c r="E2137" i="2"/>
  <c r="G2137" i="2"/>
  <c r="H2137" i="2"/>
  <c r="C2138" i="2"/>
  <c r="D2138" i="2"/>
  <c r="E2138" i="2"/>
  <c r="G2138" i="2"/>
  <c r="H2138" i="2"/>
  <c r="C2139" i="2"/>
  <c r="D2139" i="2"/>
  <c r="E2139" i="2"/>
  <c r="G2139" i="2"/>
  <c r="H2139" i="2"/>
  <c r="C2140" i="2"/>
  <c r="D2140" i="2"/>
  <c r="E2140" i="2"/>
  <c r="G2140" i="2"/>
  <c r="H2140" i="2"/>
  <c r="C2141" i="2"/>
  <c r="D2141" i="2"/>
  <c r="E2141" i="2"/>
  <c r="G2141" i="2"/>
  <c r="K2141" i="2" s="1"/>
  <c r="H2141" i="2"/>
  <c r="C2142" i="2"/>
  <c r="D2142" i="2"/>
  <c r="E2142" i="2"/>
  <c r="G2142" i="2"/>
  <c r="H2142" i="2"/>
  <c r="C2143" i="2"/>
  <c r="D2143" i="2"/>
  <c r="E2143" i="2"/>
  <c r="G2143" i="2"/>
  <c r="H2143" i="2"/>
  <c r="C2144" i="2"/>
  <c r="D2144" i="2"/>
  <c r="E2144" i="2"/>
  <c r="G2144" i="2"/>
  <c r="H2144" i="2"/>
  <c r="C2145" i="2"/>
  <c r="D2145" i="2"/>
  <c r="E2145" i="2"/>
  <c r="G2145" i="2"/>
  <c r="H2145" i="2"/>
  <c r="C2146" i="2"/>
  <c r="D2146" i="2"/>
  <c r="E2146" i="2"/>
  <c r="G2146" i="2"/>
  <c r="H2146" i="2"/>
  <c r="C2147" i="2"/>
  <c r="D2147" i="2"/>
  <c r="E2147" i="2"/>
  <c r="G2147" i="2"/>
  <c r="H2147" i="2"/>
  <c r="C2148" i="2"/>
  <c r="D2148" i="2"/>
  <c r="E2148" i="2"/>
  <c r="G2148" i="2"/>
  <c r="H2148" i="2"/>
  <c r="C2149" i="2"/>
  <c r="D2149" i="2"/>
  <c r="E2149" i="2"/>
  <c r="G2149" i="2"/>
  <c r="H2149" i="2"/>
  <c r="C2150" i="2"/>
  <c r="D2150" i="2"/>
  <c r="E2150" i="2"/>
  <c r="G2150" i="2"/>
  <c r="H2150" i="2"/>
  <c r="C2151" i="2"/>
  <c r="D2151" i="2"/>
  <c r="E2151" i="2"/>
  <c r="G2151" i="2"/>
  <c r="H2151" i="2"/>
  <c r="C2152" i="2"/>
  <c r="D2152" i="2"/>
  <c r="E2152" i="2"/>
  <c r="G2152" i="2"/>
  <c r="H2152" i="2"/>
  <c r="C2153" i="2"/>
  <c r="D2153" i="2"/>
  <c r="E2153" i="2"/>
  <c r="G2153" i="2"/>
  <c r="H2153" i="2"/>
  <c r="C2154" i="2"/>
  <c r="D2154" i="2"/>
  <c r="E2154" i="2"/>
  <c r="G2154" i="2"/>
  <c r="H2154" i="2"/>
  <c r="C2155" i="2"/>
  <c r="D2155" i="2"/>
  <c r="E2155" i="2"/>
  <c r="G2155" i="2"/>
  <c r="H2155" i="2"/>
  <c r="C2156" i="2"/>
  <c r="D2156" i="2"/>
  <c r="E2156" i="2"/>
  <c r="G2156" i="2"/>
  <c r="H2156" i="2"/>
  <c r="C2157" i="2"/>
  <c r="D2157" i="2"/>
  <c r="E2157" i="2"/>
  <c r="G2157" i="2"/>
  <c r="H2157" i="2"/>
  <c r="C2158" i="2"/>
  <c r="D2158" i="2"/>
  <c r="E2158" i="2"/>
  <c r="G2158" i="2"/>
  <c r="H2158" i="2"/>
  <c r="C2159" i="2"/>
  <c r="D2159" i="2"/>
  <c r="E2159" i="2"/>
  <c r="G2159" i="2"/>
  <c r="H2159" i="2"/>
  <c r="C2160" i="2"/>
  <c r="D2160" i="2"/>
  <c r="E2160" i="2"/>
  <c r="G2160" i="2"/>
  <c r="H2160" i="2"/>
  <c r="C2161" i="2"/>
  <c r="D2161" i="2"/>
  <c r="E2161" i="2"/>
  <c r="G2161" i="2"/>
  <c r="H2161" i="2"/>
  <c r="C2162" i="2"/>
  <c r="D2162" i="2"/>
  <c r="E2162" i="2"/>
  <c r="G2162" i="2"/>
  <c r="H2162" i="2"/>
  <c r="C2163" i="2"/>
  <c r="D2163" i="2"/>
  <c r="E2163" i="2"/>
  <c r="G2163" i="2"/>
  <c r="H2163" i="2"/>
  <c r="C2164" i="2"/>
  <c r="D2164" i="2"/>
  <c r="E2164" i="2"/>
  <c r="G2164" i="2"/>
  <c r="H2164" i="2"/>
  <c r="C2165" i="2"/>
  <c r="D2165" i="2"/>
  <c r="E2165" i="2"/>
  <c r="G2165" i="2"/>
  <c r="H2165" i="2"/>
  <c r="C2166" i="2"/>
  <c r="D2166" i="2"/>
  <c r="E2166" i="2"/>
  <c r="G2166" i="2"/>
  <c r="H2166" i="2"/>
  <c r="C2167" i="2"/>
  <c r="D2167" i="2"/>
  <c r="E2167" i="2"/>
  <c r="G2167" i="2"/>
  <c r="H2167" i="2"/>
  <c r="C2168" i="2"/>
  <c r="D2168" i="2"/>
  <c r="E2168" i="2"/>
  <c r="G2168" i="2"/>
  <c r="H2168" i="2"/>
  <c r="C2169" i="2"/>
  <c r="D2169" i="2"/>
  <c r="E2169" i="2"/>
  <c r="G2169" i="2"/>
  <c r="H2169" i="2"/>
  <c r="C2170" i="2"/>
  <c r="D2170" i="2"/>
  <c r="E2170" i="2"/>
  <c r="G2170" i="2"/>
  <c r="H2170" i="2"/>
  <c r="C2171" i="2"/>
  <c r="D2171" i="2"/>
  <c r="E2171" i="2"/>
  <c r="G2171" i="2"/>
  <c r="H2171" i="2"/>
  <c r="C2172" i="2"/>
  <c r="D2172" i="2"/>
  <c r="E2172" i="2"/>
  <c r="G2172" i="2"/>
  <c r="H2172" i="2"/>
  <c r="C2173" i="2"/>
  <c r="D2173" i="2"/>
  <c r="E2173" i="2"/>
  <c r="G2173" i="2"/>
  <c r="H2173" i="2"/>
  <c r="C2174" i="2"/>
  <c r="D2174" i="2"/>
  <c r="E2174" i="2"/>
  <c r="G2174" i="2"/>
  <c r="H2174" i="2"/>
  <c r="C2175" i="2"/>
  <c r="D2175" i="2"/>
  <c r="E2175" i="2"/>
  <c r="G2175" i="2"/>
  <c r="H2175" i="2"/>
  <c r="C2176" i="2"/>
  <c r="D2176" i="2"/>
  <c r="E2176" i="2"/>
  <c r="G2176" i="2"/>
  <c r="H2176" i="2"/>
  <c r="C2177" i="2"/>
  <c r="D2177" i="2"/>
  <c r="E2177" i="2"/>
  <c r="G2177" i="2"/>
  <c r="H2177" i="2"/>
  <c r="C2178" i="2"/>
  <c r="D2178" i="2"/>
  <c r="E2178" i="2"/>
  <c r="G2178" i="2"/>
  <c r="H2178" i="2"/>
  <c r="C2179" i="2"/>
  <c r="D2179" i="2"/>
  <c r="E2179" i="2"/>
  <c r="G2179" i="2"/>
  <c r="H2179" i="2"/>
  <c r="C2180" i="2"/>
  <c r="D2180" i="2"/>
  <c r="E2180" i="2"/>
  <c r="G2180" i="2"/>
  <c r="H2180" i="2"/>
  <c r="C2181" i="2"/>
  <c r="D2181" i="2"/>
  <c r="E2181" i="2"/>
  <c r="G2181" i="2"/>
  <c r="H2181" i="2"/>
  <c r="C2182" i="2"/>
  <c r="D2182" i="2"/>
  <c r="E2182" i="2"/>
  <c r="G2182" i="2"/>
  <c r="H2182" i="2"/>
  <c r="C2183" i="2"/>
  <c r="D2183" i="2"/>
  <c r="E2183" i="2"/>
  <c r="G2183" i="2"/>
  <c r="H2183" i="2"/>
  <c r="C2184" i="2"/>
  <c r="D2184" i="2"/>
  <c r="E2184" i="2"/>
  <c r="G2184" i="2"/>
  <c r="H2184" i="2"/>
  <c r="C2185" i="2"/>
  <c r="D2185" i="2"/>
  <c r="E2185" i="2"/>
  <c r="G2185" i="2"/>
  <c r="H2185" i="2"/>
  <c r="C2186" i="2"/>
  <c r="D2186" i="2"/>
  <c r="E2186" i="2"/>
  <c r="G2186" i="2"/>
  <c r="H2186" i="2"/>
  <c r="C2187" i="2"/>
  <c r="D2187" i="2"/>
  <c r="E2187" i="2"/>
  <c r="G2187" i="2"/>
  <c r="H2187" i="2"/>
  <c r="C2188" i="2"/>
  <c r="D2188" i="2"/>
  <c r="E2188" i="2"/>
  <c r="G2188" i="2"/>
  <c r="H2188" i="2"/>
  <c r="C2189" i="2"/>
  <c r="D2189" i="2"/>
  <c r="E2189" i="2"/>
  <c r="G2189" i="2"/>
  <c r="H2189" i="2"/>
  <c r="C2190" i="2"/>
  <c r="D2190" i="2"/>
  <c r="E2190" i="2"/>
  <c r="G2190" i="2"/>
  <c r="H2190" i="2"/>
  <c r="C2191" i="2"/>
  <c r="D2191" i="2"/>
  <c r="E2191" i="2"/>
  <c r="G2191" i="2"/>
  <c r="H2191" i="2"/>
  <c r="C2192" i="2"/>
  <c r="D2192" i="2"/>
  <c r="E2192" i="2"/>
  <c r="G2192" i="2"/>
  <c r="H2192" i="2"/>
  <c r="C2193" i="2"/>
  <c r="D2193" i="2"/>
  <c r="E2193" i="2"/>
  <c r="G2193" i="2"/>
  <c r="H2193" i="2"/>
  <c r="C2194" i="2"/>
  <c r="D2194" i="2"/>
  <c r="E2194" i="2"/>
  <c r="G2194" i="2"/>
  <c r="H2194" i="2"/>
  <c r="C2195" i="2"/>
  <c r="D2195" i="2"/>
  <c r="E2195" i="2"/>
  <c r="G2195" i="2"/>
  <c r="H2195" i="2"/>
  <c r="C2196" i="2"/>
  <c r="D2196" i="2"/>
  <c r="E2196" i="2"/>
  <c r="G2196" i="2"/>
  <c r="H2196" i="2"/>
  <c r="C2197" i="2"/>
  <c r="D2197" i="2"/>
  <c r="E2197" i="2"/>
  <c r="G2197" i="2"/>
  <c r="H2197" i="2"/>
  <c r="C2198" i="2"/>
  <c r="D2198" i="2"/>
  <c r="E2198" i="2"/>
  <c r="G2198" i="2"/>
  <c r="H2198" i="2"/>
  <c r="C2199" i="2"/>
  <c r="D2199" i="2"/>
  <c r="E2199" i="2"/>
  <c r="G2199" i="2"/>
  <c r="H2199" i="2"/>
  <c r="C2200" i="2"/>
  <c r="D2200" i="2"/>
  <c r="E2200" i="2"/>
  <c r="G2200" i="2"/>
  <c r="H2200" i="2"/>
  <c r="C2201" i="2"/>
  <c r="D2201" i="2"/>
  <c r="E2201" i="2"/>
  <c r="G2201" i="2"/>
  <c r="H2201" i="2"/>
  <c r="C2202" i="2"/>
  <c r="D2202" i="2"/>
  <c r="E2202" i="2"/>
  <c r="G2202" i="2"/>
  <c r="H2202" i="2"/>
  <c r="C2203" i="2"/>
  <c r="D2203" i="2"/>
  <c r="E2203" i="2"/>
  <c r="G2203" i="2"/>
  <c r="H2203" i="2"/>
  <c r="C2204" i="2"/>
  <c r="D2204" i="2"/>
  <c r="E2204" i="2"/>
  <c r="G2204" i="2"/>
  <c r="H2204" i="2"/>
  <c r="C2205" i="2"/>
  <c r="D2205" i="2"/>
  <c r="E2205" i="2"/>
  <c r="G2205" i="2"/>
  <c r="H2205" i="2"/>
  <c r="C2206" i="2"/>
  <c r="D2206" i="2"/>
  <c r="E2206" i="2"/>
  <c r="G2206" i="2"/>
  <c r="H2206" i="2"/>
  <c r="C2207" i="2"/>
  <c r="D2207" i="2"/>
  <c r="E2207" i="2"/>
  <c r="G2207" i="2"/>
  <c r="H2207" i="2"/>
  <c r="C2208" i="2"/>
  <c r="D2208" i="2"/>
  <c r="E2208" i="2"/>
  <c r="G2208" i="2"/>
  <c r="H2208" i="2"/>
  <c r="C2209" i="2"/>
  <c r="D2209" i="2"/>
  <c r="E2209" i="2"/>
  <c r="G2209" i="2"/>
  <c r="H2209" i="2"/>
  <c r="C2210" i="2"/>
  <c r="D2210" i="2"/>
  <c r="E2210" i="2"/>
  <c r="G2210" i="2"/>
  <c r="H2210" i="2"/>
  <c r="C2211" i="2"/>
  <c r="D2211" i="2"/>
  <c r="E2211" i="2"/>
  <c r="G2211" i="2"/>
  <c r="H2211" i="2"/>
  <c r="C2212" i="2"/>
  <c r="D2212" i="2"/>
  <c r="E2212" i="2"/>
  <c r="G2212" i="2"/>
  <c r="H2212" i="2"/>
  <c r="C2213" i="2"/>
  <c r="D2213" i="2"/>
  <c r="E2213" i="2"/>
  <c r="G2213" i="2"/>
  <c r="H2213" i="2"/>
  <c r="C2214" i="2"/>
  <c r="D2214" i="2"/>
  <c r="E2214" i="2"/>
  <c r="G2214" i="2"/>
  <c r="H2214" i="2"/>
  <c r="C2215" i="2"/>
  <c r="D2215" i="2"/>
  <c r="E2215" i="2"/>
  <c r="G2215" i="2"/>
  <c r="H2215" i="2"/>
  <c r="C2216" i="2"/>
  <c r="D2216" i="2"/>
  <c r="E2216" i="2"/>
  <c r="G2216" i="2"/>
  <c r="H2216" i="2"/>
  <c r="C2217" i="2"/>
  <c r="D2217" i="2"/>
  <c r="E2217" i="2"/>
  <c r="G2217" i="2"/>
  <c r="H2217" i="2"/>
  <c r="C2218" i="2"/>
  <c r="D2218" i="2"/>
  <c r="E2218" i="2"/>
  <c r="G2218" i="2"/>
  <c r="H2218" i="2"/>
  <c r="C2219" i="2"/>
  <c r="D2219" i="2"/>
  <c r="E2219" i="2"/>
  <c r="E2255" i="2"/>
  <c r="E2258" i="2"/>
  <c r="E2270" i="2"/>
  <c r="E2327" i="2"/>
  <c r="E2220" i="2"/>
  <c r="E2221" i="2"/>
  <c r="E2222" i="2"/>
  <c r="E2223" i="2"/>
  <c r="E2224" i="2"/>
  <c r="E2225" i="2"/>
  <c r="E2226" i="2"/>
  <c r="E2227" i="2"/>
  <c r="E2228" i="2"/>
  <c r="E2229" i="2"/>
  <c r="E2230" i="2"/>
  <c r="E2231" i="2"/>
  <c r="E2232" i="2"/>
  <c r="E2233" i="2"/>
  <c r="E2234" i="2"/>
  <c r="E2235" i="2"/>
  <c r="E2236" i="2"/>
  <c r="E2237" i="2"/>
  <c r="E2238" i="2"/>
  <c r="E2239" i="2"/>
  <c r="E2240" i="2"/>
  <c r="E2241" i="2"/>
  <c r="E2242" i="2"/>
  <c r="E2243" i="2"/>
  <c r="E2244" i="2"/>
  <c r="E2245" i="2"/>
  <c r="E2246" i="2"/>
  <c r="E2247" i="2"/>
  <c r="E2248" i="2"/>
  <c r="E2249" i="2"/>
  <c r="E2250" i="2"/>
  <c r="E2251" i="2"/>
  <c r="E2252" i="2"/>
  <c r="E2253" i="2"/>
  <c r="E2254" i="2"/>
  <c r="E2256" i="2"/>
  <c r="E2257" i="2"/>
  <c r="E2259" i="2"/>
  <c r="E2260" i="2"/>
  <c r="E2261" i="2"/>
  <c r="E2262" i="2"/>
  <c r="E2263" i="2"/>
  <c r="E2264" i="2"/>
  <c r="E2265" i="2"/>
  <c r="E2266" i="2"/>
  <c r="E2267" i="2"/>
  <c r="E2268" i="2"/>
  <c r="E2269" i="2"/>
  <c r="E2271" i="2"/>
  <c r="E2272" i="2"/>
  <c r="E2273" i="2"/>
  <c r="E2274" i="2"/>
  <c r="E2275" i="2"/>
  <c r="E2276" i="2"/>
  <c r="E2277" i="2"/>
  <c r="E2278" i="2"/>
  <c r="E2279" i="2"/>
  <c r="E2280" i="2"/>
  <c r="E2281" i="2"/>
  <c r="E2282" i="2"/>
  <c r="E2283" i="2"/>
  <c r="E2284" i="2"/>
  <c r="E2285" i="2"/>
  <c r="E2286" i="2"/>
  <c r="E2287" i="2"/>
  <c r="E2288" i="2"/>
  <c r="E2289" i="2"/>
  <c r="E2290" i="2"/>
  <c r="E2291" i="2"/>
  <c r="E2292" i="2"/>
  <c r="E2293" i="2"/>
  <c r="E2294" i="2"/>
  <c r="E2295" i="2"/>
  <c r="E2296" i="2"/>
  <c r="E2297" i="2"/>
  <c r="E2298" i="2"/>
  <c r="E2299" i="2"/>
  <c r="E2300" i="2"/>
  <c r="E2301" i="2"/>
  <c r="E2302" i="2"/>
  <c r="E2303" i="2"/>
  <c r="E2304" i="2"/>
  <c r="E2305" i="2"/>
  <c r="E2306" i="2"/>
  <c r="E2307" i="2"/>
  <c r="E2308" i="2"/>
  <c r="E2309" i="2"/>
  <c r="E2310" i="2"/>
  <c r="E2311" i="2"/>
  <c r="E2312" i="2"/>
  <c r="E2313" i="2"/>
  <c r="E2314" i="2"/>
  <c r="E2315" i="2"/>
  <c r="E2316" i="2"/>
  <c r="E2317" i="2"/>
  <c r="E2318" i="2"/>
  <c r="E2319" i="2"/>
  <c r="E2320" i="2"/>
  <c r="E2321" i="2"/>
  <c r="E2322" i="2"/>
  <c r="E2323" i="2"/>
  <c r="E2324" i="2"/>
  <c r="E2325" i="2"/>
  <c r="E2326" i="2"/>
  <c r="E2328" i="2"/>
  <c r="E2329" i="2"/>
  <c r="E2330" i="2"/>
  <c r="E2331" i="2"/>
  <c r="E2332" i="2"/>
  <c r="E2333" i="2"/>
  <c r="E2334" i="2"/>
  <c r="E2335" i="2"/>
  <c r="E2336" i="2"/>
  <c r="E2337" i="2"/>
  <c r="E2338" i="2"/>
  <c r="E2339" i="2"/>
  <c r="E2340" i="2"/>
  <c r="E2341" i="2"/>
  <c r="E2342" i="2"/>
  <c r="E2343" i="2"/>
  <c r="E2344" i="2"/>
  <c r="E2345" i="2"/>
  <c r="E2346" i="2"/>
  <c r="E2347" i="2"/>
  <c r="E2348" i="2"/>
  <c r="E2349" i="2"/>
  <c r="E2350" i="2"/>
  <c r="E2351" i="2"/>
  <c r="E2352" i="2"/>
  <c r="E2353" i="2"/>
  <c r="E2354" i="2"/>
  <c r="E2355" i="2"/>
  <c r="E2356" i="2"/>
  <c r="E2357" i="2"/>
  <c r="E2358" i="2"/>
  <c r="E2359" i="2"/>
  <c r="E2360" i="2"/>
  <c r="E2361" i="2"/>
  <c r="E2362" i="2"/>
  <c r="E2363" i="2"/>
  <c r="E2364" i="2"/>
  <c r="E2365" i="2"/>
  <c r="E2366" i="2"/>
  <c r="E2367" i="2"/>
  <c r="E2368" i="2"/>
  <c r="E2369" i="2"/>
  <c r="E2370" i="2"/>
  <c r="E2371" i="2"/>
  <c r="E2372" i="2"/>
  <c r="E2373" i="2"/>
  <c r="E2374" i="2"/>
  <c r="E2375" i="2"/>
  <c r="E2376" i="2"/>
  <c r="E2377" i="2"/>
  <c r="E2378" i="2"/>
  <c r="E2379" i="2"/>
  <c r="E2380" i="2"/>
  <c r="E2381" i="2"/>
  <c r="E2382" i="2"/>
  <c r="E2383" i="2"/>
  <c r="E2384" i="2"/>
  <c r="E2385" i="2"/>
  <c r="E2386" i="2"/>
  <c r="E2387" i="2"/>
  <c r="E2388" i="2"/>
  <c r="E2389" i="2"/>
  <c r="E2390" i="2"/>
  <c r="E2391" i="2"/>
  <c r="E2392" i="2"/>
  <c r="E2393" i="2"/>
  <c r="E2394" i="2"/>
  <c r="E2395" i="2"/>
  <c r="E2396" i="2"/>
  <c r="E2397" i="2"/>
  <c r="E2398" i="2"/>
  <c r="E2399" i="2"/>
  <c r="E2400" i="2"/>
  <c r="E2401" i="2"/>
  <c r="E2402" i="2"/>
  <c r="E2403" i="2"/>
  <c r="E2404" i="2"/>
  <c r="E2405" i="2"/>
  <c r="E2406" i="2"/>
  <c r="E2407" i="2"/>
  <c r="E2408" i="2"/>
  <c r="E2409" i="2"/>
  <c r="E2410" i="2"/>
  <c r="E2411" i="2"/>
  <c r="E2412" i="2"/>
  <c r="E2413" i="2"/>
  <c r="E2414" i="2"/>
  <c r="E2415" i="2"/>
  <c r="E2416" i="2"/>
  <c r="E2417" i="2"/>
  <c r="E2418" i="2"/>
  <c r="E2419" i="2"/>
  <c r="E2420" i="2"/>
  <c r="E2421" i="2"/>
  <c r="E2422" i="2"/>
  <c r="E2423" i="2"/>
  <c r="E2424" i="2"/>
  <c r="E2425" i="2"/>
  <c r="E2426" i="2"/>
  <c r="E2427" i="2"/>
  <c r="E2428" i="2"/>
  <c r="E2429" i="2"/>
  <c r="E2430" i="2"/>
  <c r="E2431" i="2"/>
  <c r="E2432" i="2"/>
  <c r="E2433" i="2"/>
  <c r="E2434" i="2"/>
  <c r="E2435" i="2"/>
  <c r="E2436" i="2"/>
  <c r="E2437" i="2"/>
  <c r="E2438" i="2"/>
  <c r="E2439" i="2"/>
  <c r="E2440" i="2"/>
  <c r="E2441" i="2"/>
  <c r="E2442" i="2"/>
  <c r="E2443" i="2"/>
  <c r="E2444" i="2"/>
  <c r="E2445" i="2"/>
  <c r="E2446" i="2"/>
  <c r="E2447" i="2"/>
  <c r="E2448" i="2"/>
  <c r="E2449" i="2"/>
  <c r="E2450" i="2"/>
  <c r="E2451" i="2"/>
  <c r="E2452" i="2"/>
  <c r="E2453" i="2"/>
  <c r="E2454" i="2"/>
  <c r="E2455" i="2"/>
  <c r="E2456" i="2"/>
  <c r="E2457" i="2"/>
  <c r="E2458" i="2"/>
  <c r="E2459" i="2"/>
  <c r="E2460" i="2"/>
  <c r="E2461" i="2"/>
  <c r="E2462" i="2"/>
  <c r="E2463" i="2"/>
  <c r="E2464" i="2"/>
  <c r="E2465" i="2"/>
  <c r="E2466" i="2"/>
  <c r="E2467" i="2"/>
  <c r="E2468" i="2"/>
  <c r="E2469" i="2"/>
  <c r="E2470" i="2"/>
  <c r="E2471" i="2"/>
  <c r="E2472" i="2"/>
  <c r="E2473" i="2"/>
  <c r="E2474" i="2"/>
  <c r="E2475" i="2"/>
  <c r="E2476" i="2"/>
  <c r="E2477" i="2"/>
  <c r="E2478" i="2"/>
  <c r="E2479" i="2"/>
  <c r="E2480" i="2"/>
  <c r="E2481" i="2"/>
  <c r="E2482" i="2"/>
  <c r="E2483" i="2"/>
  <c r="E2484" i="2"/>
  <c r="E2485" i="2"/>
  <c r="E2486" i="2"/>
  <c r="E2487" i="2"/>
  <c r="E2488" i="2"/>
  <c r="E2489" i="2"/>
  <c r="E2490" i="2"/>
  <c r="E2491" i="2"/>
  <c r="E2492" i="2"/>
  <c r="E2493" i="2"/>
  <c r="E2494" i="2"/>
  <c r="E2495" i="2"/>
  <c r="E2496" i="2"/>
  <c r="E2497" i="2"/>
  <c r="E2498" i="2"/>
  <c r="E2499" i="2"/>
  <c r="E2500" i="2"/>
  <c r="E2501" i="2"/>
  <c r="E2502" i="2"/>
  <c r="E2503" i="2"/>
  <c r="E2504" i="2"/>
  <c r="E2505" i="2"/>
  <c r="E2506" i="2"/>
  <c r="E2507" i="2"/>
  <c r="E2508" i="2"/>
  <c r="E2509" i="2"/>
  <c r="E2510" i="2"/>
  <c r="E2511" i="2"/>
  <c r="E2512" i="2"/>
  <c r="E2513" i="2"/>
  <c r="E2514" i="2"/>
  <c r="E2515" i="2"/>
  <c r="E2516" i="2"/>
  <c r="E2517" i="2"/>
  <c r="E2518" i="2"/>
  <c r="E2519" i="2"/>
  <c r="E2520" i="2"/>
  <c r="E2521" i="2"/>
  <c r="E2522" i="2"/>
  <c r="E2523" i="2"/>
  <c r="E2524" i="2"/>
  <c r="E2525" i="2"/>
  <c r="E2526" i="2"/>
  <c r="E2527" i="2"/>
  <c r="E2528" i="2"/>
  <c r="E2529" i="2"/>
  <c r="E2530" i="2"/>
  <c r="E2531" i="2"/>
  <c r="E2532" i="2"/>
  <c r="E2533" i="2"/>
  <c r="E2534" i="2"/>
  <c r="E2535" i="2"/>
  <c r="E2536" i="2"/>
  <c r="E2537" i="2"/>
  <c r="E2538" i="2"/>
  <c r="E2539" i="2"/>
  <c r="E2540" i="2"/>
  <c r="E2541" i="2"/>
  <c r="E2542" i="2"/>
  <c r="E2543" i="2"/>
  <c r="E2544" i="2"/>
  <c r="E2545" i="2"/>
  <c r="E2546" i="2"/>
  <c r="E2547" i="2"/>
  <c r="E2548" i="2"/>
  <c r="E2549" i="2"/>
  <c r="E2550" i="2"/>
  <c r="E2551" i="2"/>
  <c r="E2552" i="2"/>
  <c r="E2553" i="2"/>
  <c r="E2554" i="2"/>
  <c r="E2555" i="2"/>
  <c r="E2556" i="2"/>
  <c r="E2557" i="2"/>
  <c r="E2558" i="2"/>
  <c r="E2559" i="2"/>
  <c r="E2560" i="2"/>
  <c r="E2561" i="2"/>
  <c r="E2562" i="2"/>
  <c r="E2563" i="2"/>
  <c r="E2564" i="2"/>
  <c r="E2565" i="2"/>
  <c r="E2566" i="2"/>
  <c r="E2567" i="2"/>
  <c r="E2568" i="2"/>
  <c r="E2569" i="2"/>
  <c r="E2570" i="2"/>
  <c r="E2571" i="2"/>
  <c r="E2572" i="2"/>
  <c r="E2573" i="2"/>
  <c r="E2574" i="2"/>
  <c r="E2575" i="2"/>
  <c r="E2576" i="2"/>
  <c r="E2577" i="2"/>
  <c r="E2578" i="2"/>
  <c r="E2579" i="2"/>
  <c r="E2580" i="2"/>
  <c r="E2581" i="2"/>
  <c r="E2582" i="2"/>
  <c r="E2583" i="2"/>
  <c r="E2584" i="2"/>
  <c r="E2585" i="2"/>
  <c r="E2586" i="2"/>
  <c r="E2587" i="2"/>
  <c r="E2588" i="2"/>
  <c r="E2589" i="2"/>
  <c r="E2590" i="2"/>
  <c r="E2591" i="2"/>
  <c r="E2592" i="2"/>
  <c r="E2593" i="2"/>
  <c r="E2594" i="2"/>
  <c r="E2595" i="2"/>
  <c r="E2596" i="2"/>
  <c r="E2597" i="2"/>
  <c r="E2598" i="2"/>
  <c r="E2599" i="2"/>
  <c r="E2600" i="2"/>
  <c r="E2601" i="2"/>
  <c r="E2602" i="2"/>
  <c r="E2603" i="2"/>
  <c r="E2604" i="2"/>
  <c r="E2605" i="2"/>
  <c r="E2606" i="2"/>
  <c r="E2607" i="2"/>
  <c r="E2608" i="2"/>
  <c r="E2609" i="2"/>
  <c r="E2610" i="2"/>
  <c r="E2611" i="2"/>
  <c r="E2612" i="2"/>
  <c r="E2613" i="2"/>
  <c r="E2614" i="2"/>
  <c r="E2615" i="2"/>
  <c r="E2616" i="2"/>
  <c r="E2617" i="2"/>
  <c r="E2618" i="2"/>
  <c r="E2619" i="2"/>
  <c r="E2620" i="2"/>
  <c r="E2621" i="2"/>
  <c r="E2622" i="2"/>
  <c r="E2623" i="2"/>
  <c r="E2624" i="2"/>
  <c r="E2625" i="2"/>
  <c r="E2626" i="2"/>
  <c r="E2627" i="2"/>
  <c r="E2628" i="2"/>
  <c r="E2629" i="2"/>
  <c r="E2630" i="2"/>
  <c r="E2631" i="2"/>
  <c r="E2632" i="2"/>
  <c r="E2633" i="2"/>
  <c r="E2634" i="2"/>
  <c r="E2635" i="2"/>
  <c r="E2636" i="2"/>
  <c r="E2637" i="2"/>
  <c r="E2638" i="2"/>
  <c r="E2639" i="2"/>
  <c r="E2640" i="2"/>
  <c r="E2641" i="2"/>
  <c r="E2642" i="2"/>
  <c r="E2643" i="2"/>
  <c r="E2644" i="2"/>
  <c r="E2645" i="2"/>
  <c r="E2646" i="2"/>
  <c r="E2647" i="2"/>
  <c r="E2648" i="2"/>
  <c r="E2649" i="2"/>
  <c r="E2650" i="2"/>
  <c r="E2651" i="2"/>
  <c r="E2652" i="2"/>
  <c r="E2653" i="2"/>
  <c r="E2654" i="2"/>
  <c r="E2655" i="2"/>
  <c r="E2656" i="2"/>
  <c r="E2657" i="2"/>
  <c r="E2658" i="2"/>
  <c r="E2659" i="2"/>
  <c r="E2660" i="2"/>
  <c r="E2661" i="2"/>
  <c r="E2662" i="2"/>
  <c r="E2663" i="2"/>
  <c r="E2664" i="2"/>
  <c r="E2665" i="2"/>
  <c r="E2666" i="2"/>
  <c r="E2667" i="2"/>
  <c r="E2668" i="2"/>
  <c r="E2669" i="2"/>
  <c r="E2670" i="2"/>
  <c r="E2671" i="2"/>
  <c r="E2672" i="2"/>
  <c r="E2673" i="2"/>
  <c r="E2674" i="2"/>
  <c r="E2675" i="2"/>
  <c r="E2676" i="2"/>
  <c r="E2677" i="2"/>
  <c r="E2678" i="2"/>
  <c r="E2679" i="2"/>
  <c r="E2680" i="2"/>
  <c r="E2681" i="2"/>
  <c r="E2682" i="2"/>
  <c r="E2683" i="2"/>
  <c r="E2684" i="2"/>
  <c r="E2685" i="2"/>
  <c r="E2686" i="2"/>
  <c r="E2687" i="2"/>
  <c r="E2688" i="2"/>
  <c r="E2689" i="2"/>
  <c r="E2690" i="2"/>
  <c r="E2691" i="2"/>
  <c r="E2692" i="2"/>
  <c r="E2693" i="2"/>
  <c r="E2694" i="2"/>
  <c r="E2695" i="2"/>
  <c r="E2696" i="2"/>
  <c r="E2697" i="2"/>
  <c r="E2698" i="2"/>
  <c r="E2699" i="2"/>
  <c r="E2700" i="2"/>
  <c r="E2701" i="2"/>
  <c r="E2702" i="2"/>
  <c r="E2703" i="2"/>
  <c r="E2704" i="2"/>
  <c r="E2705" i="2"/>
  <c r="E2706" i="2"/>
  <c r="E2707" i="2"/>
  <c r="E2708" i="2"/>
  <c r="E2709" i="2"/>
  <c r="E2710" i="2"/>
  <c r="E2711" i="2"/>
  <c r="E2712" i="2"/>
  <c r="E2713" i="2"/>
  <c r="E2714" i="2"/>
  <c r="E2715" i="2"/>
  <c r="E2716" i="2"/>
  <c r="E2717" i="2"/>
  <c r="E2718" i="2"/>
  <c r="E2719" i="2"/>
  <c r="E2720" i="2"/>
  <c r="E2721" i="2"/>
  <c r="E2722" i="2"/>
  <c r="E2723" i="2"/>
  <c r="E2724" i="2"/>
  <c r="E2725" i="2"/>
  <c r="E2726" i="2"/>
  <c r="E2727" i="2"/>
  <c r="E2728" i="2"/>
  <c r="E2729" i="2"/>
  <c r="E2730" i="2"/>
  <c r="E2731" i="2"/>
  <c r="E2732" i="2"/>
  <c r="E2733" i="2"/>
  <c r="E2734" i="2"/>
  <c r="E2735" i="2"/>
  <c r="E2736" i="2"/>
  <c r="E2737" i="2"/>
  <c r="E2738" i="2"/>
  <c r="E2739" i="2"/>
  <c r="E2740" i="2"/>
  <c r="E2741" i="2"/>
  <c r="E2742" i="2"/>
  <c r="E2743" i="2"/>
  <c r="E2744" i="2"/>
  <c r="E2745" i="2"/>
  <c r="E2746" i="2"/>
  <c r="E2747" i="2"/>
  <c r="E2748" i="2"/>
  <c r="E2749" i="2"/>
  <c r="E2750" i="2"/>
  <c r="E2751" i="2"/>
  <c r="E2752" i="2"/>
  <c r="E2753" i="2"/>
  <c r="E2754" i="2"/>
  <c r="E2755" i="2"/>
  <c r="E2756" i="2"/>
  <c r="E2757" i="2"/>
  <c r="E2758" i="2"/>
  <c r="E2759" i="2"/>
  <c r="E2760" i="2"/>
  <c r="E2761" i="2"/>
  <c r="E2762" i="2"/>
  <c r="E2763" i="2"/>
  <c r="E2764" i="2"/>
  <c r="E2765" i="2"/>
  <c r="E2766" i="2"/>
  <c r="E2767" i="2"/>
  <c r="E2768" i="2"/>
  <c r="E2769" i="2"/>
  <c r="E2770" i="2"/>
  <c r="E2771" i="2"/>
  <c r="E2772" i="2"/>
  <c r="E2773" i="2"/>
  <c r="E2774" i="2"/>
  <c r="E2775" i="2"/>
  <c r="E2776" i="2"/>
  <c r="E2777" i="2"/>
  <c r="E2778" i="2"/>
  <c r="E2779" i="2"/>
  <c r="E2780" i="2"/>
  <c r="E2781" i="2"/>
  <c r="E2782" i="2"/>
  <c r="E2783" i="2"/>
  <c r="E2784" i="2"/>
  <c r="E2785" i="2"/>
  <c r="E2786" i="2"/>
  <c r="E2787" i="2"/>
  <c r="E2788" i="2"/>
  <c r="E2789" i="2"/>
  <c r="E2790" i="2"/>
  <c r="E2791" i="2"/>
  <c r="E2792" i="2"/>
  <c r="E2793" i="2"/>
  <c r="E2794" i="2"/>
  <c r="E2795" i="2"/>
  <c r="E2796" i="2"/>
  <c r="E2797" i="2"/>
  <c r="E2798" i="2"/>
  <c r="E2799" i="2"/>
  <c r="E2800" i="2"/>
  <c r="E2801" i="2"/>
  <c r="E2802" i="2"/>
  <c r="E2803" i="2"/>
  <c r="E2804" i="2"/>
  <c r="E2805" i="2"/>
  <c r="E2806" i="2"/>
  <c r="E2807" i="2"/>
  <c r="E2808" i="2"/>
  <c r="E2809" i="2"/>
  <c r="E2810" i="2"/>
  <c r="E2811" i="2"/>
  <c r="E2812" i="2"/>
  <c r="E2813" i="2"/>
  <c r="E2814" i="2"/>
  <c r="E2815" i="2"/>
  <c r="E2816" i="2"/>
  <c r="E2817" i="2"/>
  <c r="E2818" i="2"/>
  <c r="E2819" i="2"/>
  <c r="E2820" i="2"/>
  <c r="E2821" i="2"/>
  <c r="E2822" i="2"/>
  <c r="E2823" i="2"/>
  <c r="E2824" i="2"/>
  <c r="E2825" i="2"/>
  <c r="E2826" i="2"/>
  <c r="E2827" i="2"/>
  <c r="E2828" i="2"/>
  <c r="E2829" i="2"/>
  <c r="E2830" i="2"/>
  <c r="E2831" i="2"/>
  <c r="E2832" i="2"/>
  <c r="E2833" i="2"/>
  <c r="E2834" i="2"/>
  <c r="E2835" i="2"/>
  <c r="E2836" i="2"/>
  <c r="E2837" i="2"/>
  <c r="E2838" i="2"/>
  <c r="E2839" i="2"/>
  <c r="E2840" i="2"/>
  <c r="E2841" i="2"/>
  <c r="E2842" i="2"/>
  <c r="E2843" i="2"/>
  <c r="E2844" i="2"/>
  <c r="E2845" i="2"/>
  <c r="E2846" i="2"/>
  <c r="E2847" i="2"/>
  <c r="E2848" i="2"/>
  <c r="E2849" i="2"/>
  <c r="E2850" i="2"/>
  <c r="E2851" i="2"/>
  <c r="E2852" i="2"/>
  <c r="E2853" i="2"/>
  <c r="E2854" i="2"/>
  <c r="E2855" i="2"/>
  <c r="E2856" i="2"/>
  <c r="E2857" i="2"/>
  <c r="E2858" i="2"/>
  <c r="E2859" i="2"/>
  <c r="E2860" i="2"/>
  <c r="E2861" i="2"/>
  <c r="E2862" i="2"/>
  <c r="E2863" i="2"/>
  <c r="E2864" i="2"/>
  <c r="E2865" i="2"/>
  <c r="E2866" i="2"/>
  <c r="E2867" i="2"/>
  <c r="E2868" i="2"/>
  <c r="E2869" i="2"/>
  <c r="E2870" i="2"/>
  <c r="E2871" i="2"/>
  <c r="E2872" i="2"/>
  <c r="E2873" i="2"/>
  <c r="E2874" i="2"/>
  <c r="E2875" i="2"/>
  <c r="E2876" i="2"/>
  <c r="E2877" i="2"/>
  <c r="E2878" i="2"/>
  <c r="E2879" i="2"/>
  <c r="E2880" i="2"/>
  <c r="E2881" i="2"/>
  <c r="E2882" i="2"/>
  <c r="E2883" i="2"/>
  <c r="E2884" i="2"/>
  <c r="E2885" i="2"/>
  <c r="E2886" i="2"/>
  <c r="E2887" i="2"/>
  <c r="E2888" i="2"/>
  <c r="E2889" i="2"/>
  <c r="E2890" i="2"/>
  <c r="E2891" i="2"/>
  <c r="E2892" i="2"/>
  <c r="E2893" i="2"/>
  <c r="E2894" i="2"/>
  <c r="E2895" i="2"/>
  <c r="E2896" i="2"/>
  <c r="E2897" i="2"/>
  <c r="E2898" i="2"/>
  <c r="E2899" i="2"/>
  <c r="E2900" i="2"/>
  <c r="E2901" i="2"/>
  <c r="E2902" i="2"/>
  <c r="E2903" i="2"/>
  <c r="E2904" i="2"/>
  <c r="E2905" i="2"/>
  <c r="E2906" i="2"/>
  <c r="E2907" i="2"/>
  <c r="E2908" i="2"/>
  <c r="E2909" i="2"/>
  <c r="E2910" i="2"/>
  <c r="E2911" i="2"/>
  <c r="E2912" i="2"/>
  <c r="E2913" i="2"/>
  <c r="E2914" i="2"/>
  <c r="E2915" i="2"/>
  <c r="E2916" i="2"/>
  <c r="E2917" i="2"/>
  <c r="E2918" i="2"/>
  <c r="E2919" i="2"/>
  <c r="E2920" i="2"/>
  <c r="E2921" i="2"/>
  <c r="E2922" i="2"/>
  <c r="E2923" i="2"/>
  <c r="E2924" i="2"/>
  <c r="E2925" i="2"/>
  <c r="E2926" i="2"/>
  <c r="E2927" i="2"/>
  <c r="E2928" i="2"/>
  <c r="E2929" i="2"/>
  <c r="E2930" i="2"/>
  <c r="E2931" i="2"/>
  <c r="E2932" i="2"/>
  <c r="E2933" i="2"/>
  <c r="E2934" i="2"/>
  <c r="E2935" i="2"/>
  <c r="E2936" i="2"/>
  <c r="E2937" i="2"/>
  <c r="E2938" i="2"/>
  <c r="E2939" i="2"/>
  <c r="E2940" i="2"/>
  <c r="E2941" i="2"/>
  <c r="E2942" i="2"/>
  <c r="E2943" i="2"/>
  <c r="E2944" i="2"/>
  <c r="E2945" i="2"/>
  <c r="E2946" i="2"/>
  <c r="E2947" i="2"/>
  <c r="E2948" i="2"/>
  <c r="E2949" i="2"/>
  <c r="E2950" i="2"/>
  <c r="E2951" i="2"/>
  <c r="E2952" i="2"/>
  <c r="E2953" i="2"/>
  <c r="E2954" i="2"/>
  <c r="E2955" i="2"/>
  <c r="E2956" i="2"/>
  <c r="E2957" i="2"/>
  <c r="E2958" i="2"/>
  <c r="E2959" i="2"/>
  <c r="E2960" i="2"/>
  <c r="E2961" i="2"/>
  <c r="E2962" i="2"/>
  <c r="E2963" i="2"/>
  <c r="E2964" i="2"/>
  <c r="E2965" i="2"/>
  <c r="E2966" i="2"/>
  <c r="E2967" i="2"/>
  <c r="E2968" i="2"/>
  <c r="E2969" i="2"/>
  <c r="E2970" i="2"/>
  <c r="I2970" i="2" s="1"/>
  <c r="E2971" i="2"/>
  <c r="E2972" i="2"/>
  <c r="I2972" i="2" s="1"/>
  <c r="E2973" i="2"/>
  <c r="I2973" i="2" s="1"/>
  <c r="E2974" i="2"/>
  <c r="I2974" i="2" s="1"/>
  <c r="E2975" i="2"/>
  <c r="I2975" i="2" s="1"/>
  <c r="E2976" i="2"/>
  <c r="I2976" i="2" s="1"/>
  <c r="E2977" i="2"/>
  <c r="E2978" i="2"/>
  <c r="I2978" i="2" s="1"/>
  <c r="E2979" i="2"/>
  <c r="I2979" i="2" s="1"/>
  <c r="E2980" i="2"/>
  <c r="I2980" i="2" s="1"/>
  <c r="E2981" i="2"/>
  <c r="E2982" i="2"/>
  <c r="I2982" i="2" s="1"/>
  <c r="E2983" i="2"/>
  <c r="I2983" i="2" s="1"/>
  <c r="E2984" i="2"/>
  <c r="I2984" i="2" s="1"/>
  <c r="E2985" i="2"/>
  <c r="E2986" i="2"/>
  <c r="I2986" i="2" s="1"/>
  <c r="E2987" i="2"/>
  <c r="I2987" i="2" s="1"/>
  <c r="E2988" i="2"/>
  <c r="I2988" i="2" s="1"/>
  <c r="E2989" i="2"/>
  <c r="E2990" i="2"/>
  <c r="I2990" i="2" s="1"/>
  <c r="E2991" i="2"/>
  <c r="I2991" i="2" s="1"/>
  <c r="E2992" i="2"/>
  <c r="I2992" i="2" s="1"/>
  <c r="E2993" i="2"/>
  <c r="E2994" i="2"/>
  <c r="I2994" i="2" s="1"/>
  <c r="E2995" i="2"/>
  <c r="I2995" i="2" s="1"/>
  <c r="E2996" i="2"/>
  <c r="I2996" i="2" s="1"/>
  <c r="E2997" i="2"/>
  <c r="E2998" i="2"/>
  <c r="I2998" i="2" s="1"/>
  <c r="E2999" i="2"/>
  <c r="I2999" i="2" s="1"/>
  <c r="E3000" i="2"/>
  <c r="I3000" i="2" s="1"/>
  <c r="E3001" i="2"/>
  <c r="E3002" i="2"/>
  <c r="I3002" i="2" s="1"/>
  <c r="E3003" i="2"/>
  <c r="I3003" i="2" s="1"/>
  <c r="E3004" i="2"/>
  <c r="I3004" i="2" s="1"/>
  <c r="E3005" i="2"/>
  <c r="I3005" i="2" s="1"/>
  <c r="E3006" i="2"/>
  <c r="I3006" i="2" s="1"/>
  <c r="E3007" i="2"/>
  <c r="I3007" i="2" s="1"/>
  <c r="E3008" i="2"/>
  <c r="I3008" i="2" s="1"/>
  <c r="E3009" i="2"/>
  <c r="E3010" i="2"/>
  <c r="I3010" i="2" s="1"/>
  <c r="E3011" i="2"/>
  <c r="I3011" i="2" s="1"/>
  <c r="E3012" i="2"/>
  <c r="I3012" i="2" s="1"/>
  <c r="E3013" i="2"/>
  <c r="E3014" i="2"/>
  <c r="I3014" i="2" s="1"/>
  <c r="E3015" i="2"/>
  <c r="I3015" i="2" s="1"/>
  <c r="E3016" i="2"/>
  <c r="I3016" i="2" s="1"/>
  <c r="E3017" i="2"/>
  <c r="E3018" i="2"/>
  <c r="I3018" i="2" s="1"/>
  <c r="E3019" i="2"/>
  <c r="I3019" i="2" s="1"/>
  <c r="E3020" i="2"/>
  <c r="I3020" i="2" s="1"/>
  <c r="E3021" i="2"/>
  <c r="I3021" i="2" s="1"/>
  <c r="E3022" i="2"/>
  <c r="I3022" i="2" s="1"/>
  <c r="E3023" i="2"/>
  <c r="I3023" i="2" s="1"/>
  <c r="E3024" i="2"/>
  <c r="I3024" i="2" s="1"/>
  <c r="E3025" i="2"/>
  <c r="E3026" i="2"/>
  <c r="I3026" i="2" s="1"/>
  <c r="E3027" i="2"/>
  <c r="I3027" i="2" s="1"/>
  <c r="E3028" i="2"/>
  <c r="I3028" i="2" s="1"/>
  <c r="E3029" i="2"/>
  <c r="E3030" i="2"/>
  <c r="I3030" i="2" s="1"/>
  <c r="E3031" i="2"/>
  <c r="I3031" i="2" s="1"/>
  <c r="E3032" i="2"/>
  <c r="I3032" i="2" s="1"/>
  <c r="E3033" i="2"/>
  <c r="E3034" i="2"/>
  <c r="I3034" i="2" s="1"/>
  <c r="E3035" i="2"/>
  <c r="I3035" i="2" s="1"/>
  <c r="E3036" i="2"/>
  <c r="I3036" i="2" s="1"/>
  <c r="E3037" i="2"/>
  <c r="I3037" i="2" s="1"/>
  <c r="E3038" i="2"/>
  <c r="I3038" i="2" s="1"/>
  <c r="E3039" i="2"/>
  <c r="I3039" i="2" s="1"/>
  <c r="E3040" i="2"/>
  <c r="I3040" i="2" s="1"/>
  <c r="E3041" i="2"/>
  <c r="E3042" i="2"/>
  <c r="I3042" i="2" s="1"/>
  <c r="E3043" i="2"/>
  <c r="I3043" i="2" s="1"/>
  <c r="E3044" i="2"/>
  <c r="E3045" i="2"/>
  <c r="E3046" i="2"/>
  <c r="E3047" i="2"/>
  <c r="I3047" i="2" s="1"/>
  <c r="E3048" i="2"/>
  <c r="E3049" i="2"/>
  <c r="E3050" i="2"/>
  <c r="I3050" i="2" s="1"/>
  <c r="E3051" i="2"/>
  <c r="I3051" i="2" s="1"/>
  <c r="E3052" i="2"/>
  <c r="E3053" i="2"/>
  <c r="E3054" i="2"/>
  <c r="E3055" i="2"/>
  <c r="I3055" i="2" s="1"/>
  <c r="E3056" i="2"/>
  <c r="I3056" i="2" s="1"/>
  <c r="E3057" i="2"/>
  <c r="E3058" i="2"/>
  <c r="E3059" i="2"/>
  <c r="E3060" i="2"/>
  <c r="I3060" i="2" s="1"/>
  <c r="E3061" i="2"/>
  <c r="E3062" i="2"/>
  <c r="E3063" i="2"/>
  <c r="I3063" i="2" s="1"/>
  <c r="E3064" i="2"/>
  <c r="I3064" i="2" s="1"/>
  <c r="E3065" i="2"/>
  <c r="E3066" i="2"/>
  <c r="E3067" i="2"/>
  <c r="I3067" i="2" s="1"/>
  <c r="E3068" i="2"/>
  <c r="I3068" i="2" s="1"/>
  <c r="E3069" i="2"/>
  <c r="E3070" i="2"/>
  <c r="I3070" i="2" s="1"/>
  <c r="E3071" i="2"/>
  <c r="I3071" i="2" s="1"/>
  <c r="E3072" i="2"/>
  <c r="E3073" i="2"/>
  <c r="E3074" i="2"/>
  <c r="E3075" i="2"/>
  <c r="E3076" i="2"/>
  <c r="I3076" i="2" s="1"/>
  <c r="E3077" i="2"/>
  <c r="E3078" i="2"/>
  <c r="E3079" i="2"/>
  <c r="I3079" i="2" s="1"/>
  <c r="E3080" i="2"/>
  <c r="I3080" i="2" s="1"/>
  <c r="E3081" i="2"/>
  <c r="E3082" i="2"/>
  <c r="E3083" i="2"/>
  <c r="I3083" i="2" s="1"/>
  <c r="E3084" i="2"/>
  <c r="I3084" i="2" s="1"/>
  <c r="E3085" i="2"/>
  <c r="E3086" i="2"/>
  <c r="I3086" i="2" s="1"/>
  <c r="E3087" i="2"/>
  <c r="I3087" i="2" s="1"/>
  <c r="E3088" i="2"/>
  <c r="I3088" i="2" s="1"/>
  <c r="E3089" i="2"/>
  <c r="I3089" i="2" s="1"/>
  <c r="E3090" i="2"/>
  <c r="I3090" i="2" s="1"/>
  <c r="E3091" i="2"/>
  <c r="E3092" i="2"/>
  <c r="I3092" i="2" s="1"/>
  <c r="E3093" i="2"/>
  <c r="E3094" i="2"/>
  <c r="I3094" i="2" s="1"/>
  <c r="E3095" i="2"/>
  <c r="I3095" i="2" s="1"/>
  <c r="E3096" i="2"/>
  <c r="I3096" i="2" s="1"/>
  <c r="E3097" i="2"/>
  <c r="E3098" i="2"/>
  <c r="I3098" i="2" s="1"/>
  <c r="E3099" i="2"/>
  <c r="I3099" i="2" s="1"/>
  <c r="E3100" i="2"/>
  <c r="I3100" i="2" s="1"/>
  <c r="E3101" i="2"/>
  <c r="E3102" i="2"/>
  <c r="I3102" i="2" s="1"/>
  <c r="E3103" i="2"/>
  <c r="I3103" i="2" s="1"/>
  <c r="E3104" i="2"/>
  <c r="I3104" i="2" s="1"/>
  <c r="E3105" i="2"/>
  <c r="E3106" i="2"/>
  <c r="E3107" i="2"/>
  <c r="E3108" i="2"/>
  <c r="I3108" i="2" s="1"/>
  <c r="E3109" i="2"/>
  <c r="E3110" i="2"/>
  <c r="I3110" i="2" s="1"/>
  <c r="E3111" i="2"/>
  <c r="I3111" i="2" s="1"/>
  <c r="E3112" i="2"/>
  <c r="I3112" i="2" s="1"/>
  <c r="E3113" i="2"/>
  <c r="E3114" i="2"/>
  <c r="I3114" i="2" s="1"/>
  <c r="E3115" i="2"/>
  <c r="I3115" i="2" s="1"/>
  <c r="E3116" i="2"/>
  <c r="I3116" i="2" s="1"/>
  <c r="E3117" i="2"/>
  <c r="E3118" i="2"/>
  <c r="I3118" i="2" s="1"/>
  <c r="E3119" i="2"/>
  <c r="I3119" i="2" s="1"/>
  <c r="E3120" i="2"/>
  <c r="I3120" i="2" s="1"/>
  <c r="E3121" i="2"/>
  <c r="E3122" i="2"/>
  <c r="E3123" i="2"/>
  <c r="I3123" i="2" s="1"/>
  <c r="E3124" i="2"/>
  <c r="I3124" i="2" s="1"/>
  <c r="E3125" i="2"/>
  <c r="E3126" i="2"/>
  <c r="I3126" i="2" s="1"/>
  <c r="E3127" i="2"/>
  <c r="I3127" i="2" s="1"/>
  <c r="E3128" i="2"/>
  <c r="I3128" i="2" s="1"/>
  <c r="E3129" i="2"/>
  <c r="E3130" i="2"/>
  <c r="E3131" i="2"/>
  <c r="E3132" i="2"/>
  <c r="I3132" i="2" s="1"/>
  <c r="E3133" i="2"/>
  <c r="E3134" i="2"/>
  <c r="I3134" i="2" s="1"/>
  <c r="E3135" i="2"/>
  <c r="I3135" i="2" s="1"/>
  <c r="E3136" i="2"/>
  <c r="I3136" i="2" s="1"/>
  <c r="E3137" i="2"/>
  <c r="E3138" i="2"/>
  <c r="E3139" i="2"/>
  <c r="E3140" i="2"/>
  <c r="I3140" i="2" s="1"/>
  <c r="E3141" i="2"/>
  <c r="I3141" i="2" s="1"/>
  <c r="E3142" i="2"/>
  <c r="I3142" i="2" s="1"/>
  <c r="E3143" i="2"/>
  <c r="I3143" i="2" s="1"/>
  <c r="E3144" i="2"/>
  <c r="I3144" i="2" s="1"/>
  <c r="E3145" i="2"/>
  <c r="E3146" i="2"/>
  <c r="I3146" i="2" s="1"/>
  <c r="E3147" i="2"/>
  <c r="I3147" i="2" s="1"/>
  <c r="E3148" i="2"/>
  <c r="I3148" i="2" s="1"/>
  <c r="E3149" i="2"/>
  <c r="E3150" i="2"/>
  <c r="E3151" i="2"/>
  <c r="I3151" i="2" s="1"/>
  <c r="E3152" i="2"/>
  <c r="E3153" i="2"/>
  <c r="E3154" i="2"/>
  <c r="I3154" i="2" s="1"/>
  <c r="E3155" i="2"/>
  <c r="E3156" i="2"/>
  <c r="E3157" i="2"/>
  <c r="E3158" i="2"/>
  <c r="I3158" i="2" s="1"/>
  <c r="E3159" i="2"/>
  <c r="I3159" i="2" s="1"/>
  <c r="E3160" i="2"/>
  <c r="E3161" i="2"/>
  <c r="I3161" i="2" s="1"/>
  <c r="E3162" i="2"/>
  <c r="E3163" i="2"/>
  <c r="I3163" i="2" s="1"/>
  <c r="E3164" i="2"/>
  <c r="I3164" i="2" s="1"/>
  <c r="E3165" i="2"/>
  <c r="E3166" i="2"/>
  <c r="E3167" i="2"/>
  <c r="E3168" i="2"/>
  <c r="I3168" i="2" s="1"/>
  <c r="E3169" i="2"/>
  <c r="E3170" i="2"/>
  <c r="E3171" i="2"/>
  <c r="I3171" i="2" s="1"/>
  <c r="E3172" i="2"/>
  <c r="I3172" i="2" s="1"/>
  <c r="E3173" i="2"/>
  <c r="E3174" i="2"/>
  <c r="I3174" i="2" s="1"/>
  <c r="E3175" i="2"/>
  <c r="I3175" i="2" s="1"/>
  <c r="E3176" i="2"/>
  <c r="E3177" i="2"/>
  <c r="I3177" i="2" s="1"/>
  <c r="E3178" i="2"/>
  <c r="E3179" i="2"/>
  <c r="E3180" i="2"/>
  <c r="I3180" i="2" s="1"/>
  <c r="E3181" i="2"/>
  <c r="E3182" i="2"/>
  <c r="I3182" i="2" s="1"/>
  <c r="E3183" i="2"/>
  <c r="I3183" i="2" s="1"/>
  <c r="E3184" i="2"/>
  <c r="I3184" i="2" s="1"/>
  <c r="E3185" i="2"/>
  <c r="E3186" i="2"/>
  <c r="I3186" i="2" s="1"/>
  <c r="E3187" i="2"/>
  <c r="E3188" i="2"/>
  <c r="I3188" i="2" s="1"/>
  <c r="E3189" i="2"/>
  <c r="E3190" i="2"/>
  <c r="I3190" i="2" s="1"/>
  <c r="E3191" i="2"/>
  <c r="E3192" i="2"/>
  <c r="I3192" i="2" s="1"/>
  <c r="E3193" i="2"/>
  <c r="E3194" i="2"/>
  <c r="I3194" i="2" s="1"/>
  <c r="E3195" i="2"/>
  <c r="I3195" i="2" s="1"/>
  <c r="E3196" i="2"/>
  <c r="E3197" i="2"/>
  <c r="E3198" i="2"/>
  <c r="I3198" i="2" s="1"/>
  <c r="E3199" i="2"/>
  <c r="I3199" i="2" s="1"/>
  <c r="E3200" i="2"/>
  <c r="I3200" i="2" s="1"/>
  <c r="E3201" i="2"/>
  <c r="E3202" i="2"/>
  <c r="I3202" i="2" s="1"/>
  <c r="E3203" i="2"/>
  <c r="E3204" i="2"/>
  <c r="E3205" i="2"/>
  <c r="E3206" i="2"/>
  <c r="I3206" i="2" s="1"/>
  <c r="E3207" i="2"/>
  <c r="I3207" i="2" s="1"/>
  <c r="E3208" i="2"/>
  <c r="I3208" i="2" s="1"/>
  <c r="E3209" i="2"/>
  <c r="E3210" i="2"/>
  <c r="E3211" i="2"/>
  <c r="I3211" i="2" s="1"/>
  <c r="E3212" i="2"/>
  <c r="I3212" i="2" s="1"/>
  <c r="E3213" i="2"/>
  <c r="E3214" i="2"/>
  <c r="E3215" i="2"/>
  <c r="I3215" i="2" s="1"/>
  <c r="E3216" i="2"/>
  <c r="I3216" i="2" s="1"/>
  <c r="E3217" i="2"/>
  <c r="E3218" i="2"/>
  <c r="I3218" i="2" s="1"/>
  <c r="E3219" i="2"/>
  <c r="E3220" i="2"/>
  <c r="I3220" i="2" s="1"/>
  <c r="E3221" i="2"/>
  <c r="E3222" i="2"/>
  <c r="I3222" i="2" s="1"/>
  <c r="E3223" i="2"/>
  <c r="E3224" i="2"/>
  <c r="I3224" i="2" s="1"/>
  <c r="E3225" i="2"/>
  <c r="E3226" i="2"/>
  <c r="E3227" i="2"/>
  <c r="I3227" i="2" s="1"/>
  <c r="E3228" i="2"/>
  <c r="I3228" i="2" s="1"/>
  <c r="E3229" i="2"/>
  <c r="E3230" i="2"/>
  <c r="I3230" i="2" s="1"/>
  <c r="E3231" i="2"/>
  <c r="I3231" i="2" s="1"/>
  <c r="E3232" i="2"/>
  <c r="I3232" i="2" s="1"/>
  <c r="E3233" i="2"/>
  <c r="E3234" i="2"/>
  <c r="I3234" i="2" s="1"/>
  <c r="E3235" i="2"/>
  <c r="E3236" i="2"/>
  <c r="I3236" i="2" s="1"/>
  <c r="E3237" i="2"/>
  <c r="E3238" i="2"/>
  <c r="I3238" i="2" s="1"/>
  <c r="E3239" i="2"/>
  <c r="E3240" i="2"/>
  <c r="I3240" i="2" s="1"/>
  <c r="E3241" i="2"/>
  <c r="E3242" i="2"/>
  <c r="I3242" i="2" s="1"/>
  <c r="E3243" i="2"/>
  <c r="E3244" i="2"/>
  <c r="I3244" i="2" s="1"/>
  <c r="E3245" i="2"/>
  <c r="E3246" i="2"/>
  <c r="E3247" i="2"/>
  <c r="E3248" i="2"/>
  <c r="I3248" i="2" s="1"/>
  <c r="E3249" i="2"/>
  <c r="E3250" i="2"/>
  <c r="I3250" i="2" s="1"/>
  <c r="E3251" i="2"/>
  <c r="I3251" i="2" s="1"/>
  <c r="E3252" i="2"/>
  <c r="I3252" i="2" s="1"/>
  <c r="E3253" i="2"/>
  <c r="E3254" i="2"/>
  <c r="I3254" i="2" s="1"/>
  <c r="E3255" i="2"/>
  <c r="E3256" i="2"/>
  <c r="E3257" i="2"/>
  <c r="E3258" i="2"/>
  <c r="I3258" i="2" s="1"/>
  <c r="E3259" i="2"/>
  <c r="I3259" i="2" s="1"/>
  <c r="E3260" i="2"/>
  <c r="E3261" i="2"/>
  <c r="E3262" i="2"/>
  <c r="I3262" i="2" s="1"/>
  <c r="E3263" i="2"/>
  <c r="E3264" i="2"/>
  <c r="I3264" i="2" s="1"/>
  <c r="E3265" i="2"/>
  <c r="E3266" i="2"/>
  <c r="I3266" i="2" s="1"/>
  <c r="E3267" i="2"/>
  <c r="I3267" i="2" s="1"/>
  <c r="E3268" i="2"/>
  <c r="I3268" i="2" s="1"/>
  <c r="E3269" i="2"/>
  <c r="E3270" i="2"/>
  <c r="I3270" i="2" s="1"/>
  <c r="E3271" i="2"/>
  <c r="E3272" i="2"/>
  <c r="I3272" i="2" s="1"/>
  <c r="E3273" i="2"/>
  <c r="E3274" i="2"/>
  <c r="I3274" i="2" s="1"/>
  <c r="E3275" i="2"/>
  <c r="E3276" i="2"/>
  <c r="I3276" i="2" s="1"/>
  <c r="E3277" i="2"/>
  <c r="E3278" i="2"/>
  <c r="I3278" i="2" s="1"/>
  <c r="E3279" i="2"/>
  <c r="E3280" i="2"/>
  <c r="I3280" i="2" s="1"/>
  <c r="E3281" i="2"/>
  <c r="E3282" i="2"/>
  <c r="I3282" i="2" s="1"/>
  <c r="E3283" i="2"/>
  <c r="E3284" i="2"/>
  <c r="I3284" i="2" s="1"/>
  <c r="E3285" i="2"/>
  <c r="E3286" i="2"/>
  <c r="I3286" i="2" s="1"/>
  <c r="E3287" i="2"/>
  <c r="I3287" i="2" s="1"/>
  <c r="E3288" i="2"/>
  <c r="E3289" i="2"/>
  <c r="E3290" i="2"/>
  <c r="I3290" i="2" s="1"/>
  <c r="E3291" i="2"/>
  <c r="I3291" i="2" s="1"/>
  <c r="E3292" i="2"/>
  <c r="I3292" i="2" s="1"/>
  <c r="E3293" i="2"/>
  <c r="E3294" i="2"/>
  <c r="I3294" i="2" s="1"/>
  <c r="E3295" i="2"/>
  <c r="I3295" i="2" s="1"/>
  <c r="E3296" i="2"/>
  <c r="I3296" i="2" s="1"/>
  <c r="E3297" i="2"/>
  <c r="E3298" i="2"/>
  <c r="I3298" i="2" s="1"/>
  <c r="E3299" i="2"/>
  <c r="E3300" i="2"/>
  <c r="I3300" i="2" s="1"/>
  <c r="E3301" i="2"/>
  <c r="I3301" i="2" s="1"/>
  <c r="E3302" i="2"/>
  <c r="I3302" i="2" s="1"/>
  <c r="E3303" i="2"/>
  <c r="E3304" i="2"/>
  <c r="I3304" i="2" s="1"/>
  <c r="E3305" i="2"/>
  <c r="I3305" i="2" s="1"/>
  <c r="E3306" i="2"/>
  <c r="I3306" i="2" s="1"/>
  <c r="E3307" i="2"/>
  <c r="I3307" i="2" s="1"/>
  <c r="E3308" i="2"/>
  <c r="I3308" i="2" s="1"/>
  <c r="E3309" i="2"/>
  <c r="E3310" i="2"/>
  <c r="I3310" i="2" s="1"/>
  <c r="E3311" i="2"/>
  <c r="I3311" i="2" s="1"/>
  <c r="E3312" i="2"/>
  <c r="I3312" i="2" s="1"/>
  <c r="E3313" i="2"/>
  <c r="E3314" i="2"/>
  <c r="I3314" i="2" s="1"/>
  <c r="E3315" i="2"/>
  <c r="I3315" i="2" s="1"/>
  <c r="E3316" i="2"/>
  <c r="I3316" i="2" s="1"/>
  <c r="E3317" i="2"/>
  <c r="E3318" i="2"/>
  <c r="I3318" i="2" s="1"/>
  <c r="E3319" i="2"/>
  <c r="I3319" i="2" s="1"/>
  <c r="E3320" i="2"/>
  <c r="I3320" i="2" s="1"/>
  <c r="E3321" i="2"/>
  <c r="E3322" i="2"/>
  <c r="I3322" i="2" s="1"/>
  <c r="E3323" i="2"/>
  <c r="I3323" i="2" s="1"/>
  <c r="E3324" i="2"/>
  <c r="I3324" i="2" s="1"/>
  <c r="E3325" i="2"/>
  <c r="E3326" i="2"/>
  <c r="I3326" i="2" s="1"/>
  <c r="E3327" i="2"/>
  <c r="E3328" i="2"/>
  <c r="I3328" i="2" s="1"/>
  <c r="E3329" i="2"/>
  <c r="E3330" i="2"/>
  <c r="I3330" i="2" s="1"/>
  <c r="E3331" i="2"/>
  <c r="I3331" i="2" s="1"/>
  <c r="E3332" i="2"/>
  <c r="E3333" i="2"/>
  <c r="E3334" i="2"/>
  <c r="I3334" i="2" s="1"/>
  <c r="E3335" i="2"/>
  <c r="E3336" i="2"/>
  <c r="I3336" i="2" s="1"/>
  <c r="E3337" i="2"/>
  <c r="E3338" i="2"/>
  <c r="I3338" i="2" s="1"/>
  <c r="E3339" i="2"/>
  <c r="I3339" i="2" s="1"/>
  <c r="E3340" i="2"/>
  <c r="I3340" i="2" s="1"/>
  <c r="E3341" i="2"/>
  <c r="E3342" i="2"/>
  <c r="I3342" i="2" s="1"/>
  <c r="E3343" i="2"/>
  <c r="I3343" i="2" s="1"/>
  <c r="E3344" i="2"/>
  <c r="I3344" i="2" s="1"/>
  <c r="E3345" i="2"/>
  <c r="E3346" i="2"/>
  <c r="I3346" i="2" s="1"/>
  <c r="E3347" i="2"/>
  <c r="I3347" i="2" s="1"/>
  <c r="E3348" i="2"/>
  <c r="I3348" i="2" s="1"/>
  <c r="E3349" i="2"/>
  <c r="E3350" i="2"/>
  <c r="I3350" i="2" s="1"/>
  <c r="E3351" i="2"/>
  <c r="E3352" i="2"/>
  <c r="E3353" i="2"/>
  <c r="E3354" i="2"/>
  <c r="I3354" i="2" s="1"/>
  <c r="E3355" i="2"/>
  <c r="E3356" i="2"/>
  <c r="I3356" i="2" s="1"/>
  <c r="E3357" i="2"/>
  <c r="E3358" i="2"/>
  <c r="I3358" i="2" s="1"/>
  <c r="E3359" i="2"/>
  <c r="I3359" i="2" s="1"/>
  <c r="E3360" i="2"/>
  <c r="I3360" i="2" s="1"/>
  <c r="E3361" i="2"/>
  <c r="E3362" i="2"/>
  <c r="I3362" i="2" s="1"/>
  <c r="E3363" i="2"/>
  <c r="I3363" i="2" s="1"/>
  <c r="E3364" i="2"/>
  <c r="I3364" i="2" s="1"/>
  <c r="E3365" i="2"/>
  <c r="E3366" i="2"/>
  <c r="I3366" i="2" s="1"/>
  <c r="E3367" i="2"/>
  <c r="I3367" i="2" s="1"/>
  <c r="E3368" i="2"/>
  <c r="E3369" i="2"/>
  <c r="I3369" i="2" s="1"/>
  <c r="E3370" i="2"/>
  <c r="I3370" i="2" s="1"/>
  <c r="E3371" i="2"/>
  <c r="E3372" i="2"/>
  <c r="I3372" i="2" s="1"/>
  <c r="E3373" i="2"/>
  <c r="I3373" i="2" s="1"/>
  <c r="E3374" i="2"/>
  <c r="I3374" i="2" s="1"/>
  <c r="E3375" i="2"/>
  <c r="I3375" i="2" s="1"/>
  <c r="E3376" i="2"/>
  <c r="I3376" i="2" s="1"/>
  <c r="E3377" i="2"/>
  <c r="E3378" i="2"/>
  <c r="I3378" i="2" s="1"/>
  <c r="E3379" i="2"/>
  <c r="E3380" i="2"/>
  <c r="I3380" i="2" s="1"/>
  <c r="E3381" i="2"/>
  <c r="I3381" i="2" s="1"/>
  <c r="E3382" i="2"/>
  <c r="I3382" i="2" s="1"/>
  <c r="E3383" i="2"/>
  <c r="E3384" i="2"/>
  <c r="I3384" i="2" s="1"/>
  <c r="E3385" i="2"/>
  <c r="E3386" i="2"/>
  <c r="I3386" i="2" s="1"/>
  <c r="E3387" i="2"/>
  <c r="I3387" i="2" s="1"/>
  <c r="E3388" i="2"/>
  <c r="I3388" i="2" s="1"/>
  <c r="E3389" i="2"/>
  <c r="E3390" i="2"/>
  <c r="I3390" i="2" s="1"/>
  <c r="E3391" i="2"/>
  <c r="I3391" i="2" s="1"/>
  <c r="E3392" i="2"/>
  <c r="E3393" i="2"/>
  <c r="E3394" i="2"/>
  <c r="I3394" i="2" s="1"/>
  <c r="E3395" i="2"/>
  <c r="E3396" i="2"/>
  <c r="I3396" i="2" s="1"/>
  <c r="E3397" i="2"/>
  <c r="E3398" i="2"/>
  <c r="I3398" i="2" s="1"/>
  <c r="E3399" i="2"/>
  <c r="E3400" i="2"/>
  <c r="I3400" i="2" s="1"/>
  <c r="E3401" i="2"/>
  <c r="E3402" i="2"/>
  <c r="I3402" i="2" s="1"/>
  <c r="E3403" i="2"/>
  <c r="I3403" i="2" s="1"/>
  <c r="E3404" i="2"/>
  <c r="I3404" i="2" s="1"/>
  <c r="G2219" i="2"/>
  <c r="H2219" i="2"/>
  <c r="K2219" i="2" s="1"/>
  <c r="C2220" i="2"/>
  <c r="D2220" i="2"/>
  <c r="G2220" i="2"/>
  <c r="H2220" i="2"/>
  <c r="C2221" i="2"/>
  <c r="D2221" i="2"/>
  <c r="G2221" i="2"/>
  <c r="H2221" i="2"/>
  <c r="C2222" i="2"/>
  <c r="D2222" i="2"/>
  <c r="G2222" i="2"/>
  <c r="H2222" i="2"/>
  <c r="C2223" i="2"/>
  <c r="D2223" i="2"/>
  <c r="G2223" i="2"/>
  <c r="H2223" i="2"/>
  <c r="C2224" i="2"/>
  <c r="D2224" i="2"/>
  <c r="G2224" i="2"/>
  <c r="H2224" i="2"/>
  <c r="K2224" i="2" s="1"/>
  <c r="C2225" i="2"/>
  <c r="D2225" i="2"/>
  <c r="G2225" i="2"/>
  <c r="H2225" i="2"/>
  <c r="C2226" i="2"/>
  <c r="D2226" i="2"/>
  <c r="G2226" i="2"/>
  <c r="H2226" i="2"/>
  <c r="C2227" i="2"/>
  <c r="D2227" i="2"/>
  <c r="G2227" i="2"/>
  <c r="H2227" i="2"/>
  <c r="C2228" i="2"/>
  <c r="D2228" i="2"/>
  <c r="G2228" i="2"/>
  <c r="H2228" i="2"/>
  <c r="C2229" i="2"/>
  <c r="D2229" i="2"/>
  <c r="G2229" i="2"/>
  <c r="H2229" i="2"/>
  <c r="C2230" i="2"/>
  <c r="D2230" i="2"/>
  <c r="G2230" i="2"/>
  <c r="H2230" i="2"/>
  <c r="C2231" i="2"/>
  <c r="D2231" i="2"/>
  <c r="G2231" i="2"/>
  <c r="H2231" i="2"/>
  <c r="C2232" i="2"/>
  <c r="D2232" i="2"/>
  <c r="G2232" i="2"/>
  <c r="H2232" i="2"/>
  <c r="C2233" i="2"/>
  <c r="D2233" i="2"/>
  <c r="G2233" i="2"/>
  <c r="H2233" i="2"/>
  <c r="C2234" i="2"/>
  <c r="D2234" i="2"/>
  <c r="G2234" i="2"/>
  <c r="H2234" i="2"/>
  <c r="C2235" i="2"/>
  <c r="D2235" i="2"/>
  <c r="G2235" i="2"/>
  <c r="H2235" i="2"/>
  <c r="C2236" i="2"/>
  <c r="D2236" i="2"/>
  <c r="G2236" i="2"/>
  <c r="H2236" i="2"/>
  <c r="C2237" i="2"/>
  <c r="D2237" i="2"/>
  <c r="G2237" i="2"/>
  <c r="H2237" i="2"/>
  <c r="C2238" i="2"/>
  <c r="D2238" i="2"/>
  <c r="G2238" i="2"/>
  <c r="H2238" i="2"/>
  <c r="C2239" i="2"/>
  <c r="D2239" i="2"/>
  <c r="G2239" i="2"/>
  <c r="H2239" i="2"/>
  <c r="C2240" i="2"/>
  <c r="D2240" i="2"/>
  <c r="G2240" i="2"/>
  <c r="H2240" i="2"/>
  <c r="C2241" i="2"/>
  <c r="D2241" i="2"/>
  <c r="G2241" i="2"/>
  <c r="H2241" i="2"/>
  <c r="C2242" i="2"/>
  <c r="D2242" i="2"/>
  <c r="G2242" i="2"/>
  <c r="H2242" i="2"/>
  <c r="C2243" i="2"/>
  <c r="D2243" i="2"/>
  <c r="G2243" i="2"/>
  <c r="H2243" i="2"/>
  <c r="C2244" i="2"/>
  <c r="D2244" i="2"/>
  <c r="G2244" i="2"/>
  <c r="H2244" i="2"/>
  <c r="C2245" i="2"/>
  <c r="D2245" i="2"/>
  <c r="G2245" i="2"/>
  <c r="H2245" i="2"/>
  <c r="C2246" i="2"/>
  <c r="D2246" i="2"/>
  <c r="G2246" i="2"/>
  <c r="H2246" i="2"/>
  <c r="C2247" i="2"/>
  <c r="D2247" i="2"/>
  <c r="G2247" i="2"/>
  <c r="H2247" i="2"/>
  <c r="C2248" i="2"/>
  <c r="D2248" i="2"/>
  <c r="G2248" i="2"/>
  <c r="H2248" i="2"/>
  <c r="C2249" i="2"/>
  <c r="D2249" i="2"/>
  <c r="G2249" i="2"/>
  <c r="H2249" i="2"/>
  <c r="C2250" i="2"/>
  <c r="D2250" i="2"/>
  <c r="G2250" i="2"/>
  <c r="H2250" i="2"/>
  <c r="C2251" i="2"/>
  <c r="D2251" i="2"/>
  <c r="G2251" i="2"/>
  <c r="H2251" i="2"/>
  <c r="C2252" i="2"/>
  <c r="D2252" i="2"/>
  <c r="G2252" i="2"/>
  <c r="H2252" i="2"/>
  <c r="C2253" i="2"/>
  <c r="D2253" i="2"/>
  <c r="G2253" i="2"/>
  <c r="H2253" i="2"/>
  <c r="C2254" i="2"/>
  <c r="D2254" i="2"/>
  <c r="G2254" i="2"/>
  <c r="H2254" i="2"/>
  <c r="C2255" i="2"/>
  <c r="D2255" i="2"/>
  <c r="G2255" i="2"/>
  <c r="H2255" i="2"/>
  <c r="C2256" i="2"/>
  <c r="D2256" i="2"/>
  <c r="G2256" i="2"/>
  <c r="H2256" i="2"/>
  <c r="C2257" i="2"/>
  <c r="D2257" i="2"/>
  <c r="G2257" i="2"/>
  <c r="H2257" i="2"/>
  <c r="C2258" i="2"/>
  <c r="D2258" i="2"/>
  <c r="G2258" i="2"/>
  <c r="H2258" i="2"/>
  <c r="C2259" i="2"/>
  <c r="D2259" i="2"/>
  <c r="G2259" i="2"/>
  <c r="H2259" i="2"/>
  <c r="C2260" i="2"/>
  <c r="D2260" i="2"/>
  <c r="G2260" i="2"/>
  <c r="H2260" i="2"/>
  <c r="C2261" i="2"/>
  <c r="D2261" i="2"/>
  <c r="G2261" i="2"/>
  <c r="H2261" i="2"/>
  <c r="C2262" i="2"/>
  <c r="D2262" i="2"/>
  <c r="G2262" i="2"/>
  <c r="H2262" i="2"/>
  <c r="C2263" i="2"/>
  <c r="D2263" i="2"/>
  <c r="G2263" i="2"/>
  <c r="H2263" i="2"/>
  <c r="C2264" i="2"/>
  <c r="D2264" i="2"/>
  <c r="G2264" i="2"/>
  <c r="H2264" i="2"/>
  <c r="C2265" i="2"/>
  <c r="D2265" i="2"/>
  <c r="G2265" i="2"/>
  <c r="H2265" i="2"/>
  <c r="C2266" i="2"/>
  <c r="D2266" i="2"/>
  <c r="G2266" i="2"/>
  <c r="H2266" i="2"/>
  <c r="K2266" i="2" s="1"/>
  <c r="C2267" i="2"/>
  <c r="D2267" i="2"/>
  <c r="G2267" i="2"/>
  <c r="H2267" i="2"/>
  <c r="C2268" i="2"/>
  <c r="D2268" i="2"/>
  <c r="G2268" i="2"/>
  <c r="H2268" i="2"/>
  <c r="C2269" i="2"/>
  <c r="D2269" i="2"/>
  <c r="G2269" i="2"/>
  <c r="H2269" i="2"/>
  <c r="C2270" i="2"/>
  <c r="D2270" i="2"/>
  <c r="G2270" i="2"/>
  <c r="H2270" i="2"/>
  <c r="C2271" i="2"/>
  <c r="D2271" i="2"/>
  <c r="G2271" i="2"/>
  <c r="H2271" i="2"/>
  <c r="C2272" i="2"/>
  <c r="D2272" i="2"/>
  <c r="G2272" i="2"/>
  <c r="H2272" i="2"/>
  <c r="C2273" i="2"/>
  <c r="D2273" i="2"/>
  <c r="G2273" i="2"/>
  <c r="H2273" i="2"/>
  <c r="C2274" i="2"/>
  <c r="D2274" i="2"/>
  <c r="G2274" i="2"/>
  <c r="H2274" i="2"/>
  <c r="C2275" i="2"/>
  <c r="D2275" i="2"/>
  <c r="G2275" i="2"/>
  <c r="H2275" i="2"/>
  <c r="C2276" i="2"/>
  <c r="D2276" i="2"/>
  <c r="G2276" i="2"/>
  <c r="H2276" i="2"/>
  <c r="C2277" i="2"/>
  <c r="D2277" i="2"/>
  <c r="G2277" i="2"/>
  <c r="H2277" i="2"/>
  <c r="C2278" i="2"/>
  <c r="D2278" i="2"/>
  <c r="G2278" i="2"/>
  <c r="H2278" i="2"/>
  <c r="C2279" i="2"/>
  <c r="D2279" i="2"/>
  <c r="G2279" i="2"/>
  <c r="H2279" i="2"/>
  <c r="C2280" i="2"/>
  <c r="D2280" i="2"/>
  <c r="G2280" i="2"/>
  <c r="H2280" i="2"/>
  <c r="C2281" i="2"/>
  <c r="D2281" i="2"/>
  <c r="G2281" i="2"/>
  <c r="H2281" i="2"/>
  <c r="C2282" i="2"/>
  <c r="D2282" i="2"/>
  <c r="G2282" i="2"/>
  <c r="H2282" i="2"/>
  <c r="C2283" i="2"/>
  <c r="D2283" i="2"/>
  <c r="G2283" i="2"/>
  <c r="H2283" i="2"/>
  <c r="C2284" i="2"/>
  <c r="D2284" i="2"/>
  <c r="G2284" i="2"/>
  <c r="H2284" i="2"/>
  <c r="C2285" i="2"/>
  <c r="D2285" i="2"/>
  <c r="G2285" i="2"/>
  <c r="H2285" i="2"/>
  <c r="K2285" i="2" s="1"/>
  <c r="C2286" i="2"/>
  <c r="D2286" i="2"/>
  <c r="G2286" i="2"/>
  <c r="H2286" i="2"/>
  <c r="C2287" i="2"/>
  <c r="D2287" i="2"/>
  <c r="G2287" i="2"/>
  <c r="H2287" i="2"/>
  <c r="C2288" i="2"/>
  <c r="D2288" i="2"/>
  <c r="G2288" i="2"/>
  <c r="H2288" i="2"/>
  <c r="C2289" i="2"/>
  <c r="D2289" i="2"/>
  <c r="G2289" i="2"/>
  <c r="H2289" i="2"/>
  <c r="C2290" i="2"/>
  <c r="D2290" i="2"/>
  <c r="G2290" i="2"/>
  <c r="H2290" i="2"/>
  <c r="C2291" i="2"/>
  <c r="D2291" i="2"/>
  <c r="G2291" i="2"/>
  <c r="H2291" i="2"/>
  <c r="C2292" i="2"/>
  <c r="D2292" i="2"/>
  <c r="G2292" i="2"/>
  <c r="H2292" i="2"/>
  <c r="C2293" i="2"/>
  <c r="D2293" i="2"/>
  <c r="G2293" i="2"/>
  <c r="H2293" i="2"/>
  <c r="C2294" i="2"/>
  <c r="D2294" i="2"/>
  <c r="G2294" i="2"/>
  <c r="H2294" i="2"/>
  <c r="C2295" i="2"/>
  <c r="D2295" i="2"/>
  <c r="G2295" i="2"/>
  <c r="H2295" i="2"/>
  <c r="C2296" i="2"/>
  <c r="D2296" i="2"/>
  <c r="G2296" i="2"/>
  <c r="H2296" i="2"/>
  <c r="C2297" i="2"/>
  <c r="D2297" i="2"/>
  <c r="G2297" i="2"/>
  <c r="H2297" i="2"/>
  <c r="C2298" i="2"/>
  <c r="D2298" i="2"/>
  <c r="G2298" i="2"/>
  <c r="H2298" i="2"/>
  <c r="C2299" i="2"/>
  <c r="D2299" i="2"/>
  <c r="G2299" i="2"/>
  <c r="H2299" i="2"/>
  <c r="C2300" i="2"/>
  <c r="D2300" i="2"/>
  <c r="G2300" i="2"/>
  <c r="H2300" i="2"/>
  <c r="C2301" i="2"/>
  <c r="D2301" i="2"/>
  <c r="G2301" i="2"/>
  <c r="H2301" i="2"/>
  <c r="C2302" i="2"/>
  <c r="D2302" i="2"/>
  <c r="G2302" i="2"/>
  <c r="H2302" i="2"/>
  <c r="C2303" i="2"/>
  <c r="D2303" i="2"/>
  <c r="G2303" i="2"/>
  <c r="H2303" i="2"/>
  <c r="C2304" i="2"/>
  <c r="D2304" i="2"/>
  <c r="G2304" i="2"/>
  <c r="H2304" i="2"/>
  <c r="C2305" i="2"/>
  <c r="D2305" i="2"/>
  <c r="G2305" i="2"/>
  <c r="H2305" i="2"/>
  <c r="C2306" i="2"/>
  <c r="D2306" i="2"/>
  <c r="G2306" i="2"/>
  <c r="H2306" i="2"/>
  <c r="C2307" i="2"/>
  <c r="D2307" i="2"/>
  <c r="G2307" i="2"/>
  <c r="H2307" i="2"/>
  <c r="K2307" i="2" s="1"/>
  <c r="C2308" i="2"/>
  <c r="D2308" i="2"/>
  <c r="G2308" i="2"/>
  <c r="H2308" i="2"/>
  <c r="C2309" i="2"/>
  <c r="D2309" i="2"/>
  <c r="G2309" i="2"/>
  <c r="H2309" i="2"/>
  <c r="C2310" i="2"/>
  <c r="D2310" i="2"/>
  <c r="G2310" i="2"/>
  <c r="H2310" i="2"/>
  <c r="C2311" i="2"/>
  <c r="D2311" i="2"/>
  <c r="G2311" i="2"/>
  <c r="H2311" i="2"/>
  <c r="C2312" i="2"/>
  <c r="D2312" i="2"/>
  <c r="G2312" i="2"/>
  <c r="H2312" i="2"/>
  <c r="C2313" i="2"/>
  <c r="D2313" i="2"/>
  <c r="G2313" i="2"/>
  <c r="H2313" i="2"/>
  <c r="C2314" i="2"/>
  <c r="D2314" i="2"/>
  <c r="G2314" i="2"/>
  <c r="H2314" i="2"/>
  <c r="C2315" i="2"/>
  <c r="D2315" i="2"/>
  <c r="G2315" i="2"/>
  <c r="H2315" i="2"/>
  <c r="K2315" i="2" s="1"/>
  <c r="C2316" i="2"/>
  <c r="D2316" i="2"/>
  <c r="G2316" i="2"/>
  <c r="H2316" i="2"/>
  <c r="C2317" i="2"/>
  <c r="D2317" i="2"/>
  <c r="G2317" i="2"/>
  <c r="H2317" i="2"/>
  <c r="C2318" i="2"/>
  <c r="D2318" i="2"/>
  <c r="G2318" i="2"/>
  <c r="H2318" i="2"/>
  <c r="C2319" i="2"/>
  <c r="D2319" i="2"/>
  <c r="G2319" i="2"/>
  <c r="H2319" i="2"/>
  <c r="C2320" i="2"/>
  <c r="D2320" i="2"/>
  <c r="G2320" i="2"/>
  <c r="H2320" i="2"/>
  <c r="C2321" i="2"/>
  <c r="D2321" i="2"/>
  <c r="G2321" i="2"/>
  <c r="H2321" i="2"/>
  <c r="C2322" i="2"/>
  <c r="D2322" i="2"/>
  <c r="G2322" i="2"/>
  <c r="H2322" i="2"/>
  <c r="C2323" i="2"/>
  <c r="D2323" i="2"/>
  <c r="G2323" i="2"/>
  <c r="H2323" i="2"/>
  <c r="C2324" i="2"/>
  <c r="D2324" i="2"/>
  <c r="G2324" i="2"/>
  <c r="H2324" i="2"/>
  <c r="C2325" i="2"/>
  <c r="D2325" i="2"/>
  <c r="G2325" i="2"/>
  <c r="H2325" i="2"/>
  <c r="C2326" i="2"/>
  <c r="D2326" i="2"/>
  <c r="G2326" i="2"/>
  <c r="H2326" i="2"/>
  <c r="C2327" i="2"/>
  <c r="D2327" i="2"/>
  <c r="G2327" i="2"/>
  <c r="H2327" i="2"/>
  <c r="C2328" i="2"/>
  <c r="D2328" i="2"/>
  <c r="G2328" i="2"/>
  <c r="H2328" i="2"/>
  <c r="C2329" i="2"/>
  <c r="D2329" i="2"/>
  <c r="G2329" i="2"/>
  <c r="H2329" i="2"/>
  <c r="C2330" i="2"/>
  <c r="D2330" i="2"/>
  <c r="G2330" i="2"/>
  <c r="H2330" i="2"/>
  <c r="C2331" i="2"/>
  <c r="D2331" i="2"/>
  <c r="G2331" i="2"/>
  <c r="H2331" i="2"/>
  <c r="C2332" i="2"/>
  <c r="D2332" i="2"/>
  <c r="G2332" i="2"/>
  <c r="H2332" i="2"/>
  <c r="K2332" i="2" s="1"/>
  <c r="C2333" i="2"/>
  <c r="D2333" i="2"/>
  <c r="G2333" i="2"/>
  <c r="H2333" i="2"/>
  <c r="K549" i="2"/>
  <c r="K574" i="2"/>
  <c r="K578" i="2"/>
  <c r="K1506" i="2"/>
  <c r="C2334" i="2"/>
  <c r="D2334" i="2"/>
  <c r="G2334" i="2"/>
  <c r="H2334" i="2"/>
  <c r="C2335" i="2"/>
  <c r="D2335" i="2"/>
  <c r="G2335" i="2"/>
  <c r="H2335" i="2"/>
  <c r="C2336" i="2"/>
  <c r="D2336" i="2"/>
  <c r="G2336" i="2"/>
  <c r="H2336" i="2"/>
  <c r="C2337" i="2"/>
  <c r="D2337" i="2"/>
  <c r="G2337" i="2"/>
  <c r="H2337" i="2"/>
  <c r="C2338" i="2"/>
  <c r="D2338" i="2"/>
  <c r="G2338" i="2"/>
  <c r="H2338" i="2"/>
  <c r="C2339" i="2"/>
  <c r="D2339" i="2"/>
  <c r="G2339" i="2"/>
  <c r="H2339" i="2"/>
  <c r="C2340" i="2"/>
  <c r="D2340" i="2"/>
  <c r="G2340" i="2"/>
  <c r="H2340" i="2"/>
  <c r="K2340" i="2" s="1"/>
  <c r="C2341" i="2"/>
  <c r="D2341" i="2"/>
  <c r="G2341" i="2"/>
  <c r="H2341" i="2"/>
  <c r="C2342" i="2"/>
  <c r="D2342" i="2"/>
  <c r="G2342" i="2"/>
  <c r="H2342" i="2"/>
  <c r="K2342" i="2" s="1"/>
  <c r="C2343" i="2"/>
  <c r="D2343" i="2"/>
  <c r="G2343" i="2"/>
  <c r="H2343" i="2"/>
  <c r="C2344" i="2"/>
  <c r="D2344" i="2"/>
  <c r="G2344" i="2"/>
  <c r="H2344" i="2"/>
  <c r="C2345" i="2"/>
  <c r="D2345" i="2"/>
  <c r="G2345" i="2"/>
  <c r="H2345" i="2"/>
  <c r="K2345" i="2" s="1"/>
  <c r="C2346" i="2"/>
  <c r="D2346" i="2"/>
  <c r="G2346" i="2"/>
  <c r="H2346" i="2"/>
  <c r="C2347" i="2"/>
  <c r="D2347" i="2"/>
  <c r="G2347" i="2"/>
  <c r="H2347" i="2"/>
  <c r="K2347" i="2" s="1"/>
  <c r="C2348" i="2"/>
  <c r="D2348" i="2"/>
  <c r="G2348" i="2"/>
  <c r="H2348" i="2"/>
  <c r="C2349" i="2"/>
  <c r="D2349" i="2"/>
  <c r="G2349" i="2"/>
  <c r="H2349" i="2"/>
  <c r="C2350" i="2"/>
  <c r="D2350" i="2"/>
  <c r="G2350" i="2"/>
  <c r="H2350" i="2"/>
  <c r="C2351" i="2"/>
  <c r="D2351" i="2"/>
  <c r="G2351" i="2"/>
  <c r="H2351" i="2"/>
  <c r="K2351" i="2" s="1"/>
  <c r="C2352" i="2"/>
  <c r="D2352" i="2"/>
  <c r="G2352" i="2"/>
  <c r="H2352" i="2"/>
  <c r="C2353" i="2"/>
  <c r="D2353" i="2"/>
  <c r="G2353" i="2"/>
  <c r="H2353" i="2"/>
  <c r="C2354" i="2"/>
  <c r="D2354" i="2"/>
  <c r="G2354" i="2"/>
  <c r="H2354" i="2"/>
  <c r="C2355" i="2"/>
  <c r="D2355" i="2"/>
  <c r="G2355" i="2"/>
  <c r="H2355" i="2"/>
  <c r="C2356" i="2"/>
  <c r="D2356" i="2"/>
  <c r="G2356" i="2"/>
  <c r="H2356" i="2"/>
  <c r="C2357" i="2"/>
  <c r="D2357" i="2"/>
  <c r="G2357" i="2"/>
  <c r="H2357" i="2"/>
  <c r="C2358" i="2"/>
  <c r="D2358" i="2"/>
  <c r="G2358" i="2"/>
  <c r="H2358" i="2"/>
  <c r="C2359" i="2"/>
  <c r="D2359" i="2"/>
  <c r="G2359" i="2"/>
  <c r="H2359" i="2"/>
  <c r="C2360" i="2"/>
  <c r="D2360" i="2"/>
  <c r="G2360" i="2"/>
  <c r="H2360" i="2"/>
  <c r="C2361" i="2"/>
  <c r="D2361" i="2"/>
  <c r="G2361" i="2"/>
  <c r="H2361" i="2"/>
  <c r="C2362" i="2"/>
  <c r="D2362" i="2"/>
  <c r="G2362" i="2"/>
  <c r="H2362" i="2"/>
  <c r="C2363" i="2"/>
  <c r="D2363" i="2"/>
  <c r="G2363" i="2"/>
  <c r="H2363" i="2"/>
  <c r="C2364" i="2"/>
  <c r="D2364" i="2"/>
  <c r="G2364" i="2"/>
  <c r="H2364" i="2"/>
  <c r="C2365" i="2"/>
  <c r="D2365" i="2"/>
  <c r="G2365" i="2"/>
  <c r="H2365" i="2"/>
  <c r="C2366" i="2"/>
  <c r="D2366" i="2"/>
  <c r="G2366" i="2"/>
  <c r="H2366" i="2"/>
  <c r="C2367" i="2"/>
  <c r="D2367" i="2"/>
  <c r="G2367" i="2"/>
  <c r="H2367" i="2"/>
  <c r="C2368" i="2"/>
  <c r="D2368" i="2"/>
  <c r="G2368" i="2"/>
  <c r="H2368" i="2"/>
  <c r="C2369" i="2"/>
  <c r="D2369" i="2"/>
  <c r="G2369" i="2"/>
  <c r="H2369" i="2"/>
  <c r="C2370" i="2"/>
  <c r="D2370" i="2"/>
  <c r="G2370" i="2"/>
  <c r="H2370" i="2"/>
  <c r="C2371" i="2"/>
  <c r="D2371" i="2"/>
  <c r="G2371" i="2"/>
  <c r="H2371" i="2"/>
  <c r="C2372" i="2"/>
  <c r="D2372" i="2"/>
  <c r="G2372" i="2"/>
  <c r="H2372" i="2"/>
  <c r="K2372" i="2" s="1"/>
  <c r="C2373" i="2"/>
  <c r="D2373" i="2"/>
  <c r="G2373" i="2"/>
  <c r="H2373" i="2"/>
  <c r="C2374" i="2"/>
  <c r="D2374" i="2"/>
  <c r="G2374" i="2"/>
  <c r="H2374" i="2"/>
  <c r="C2375" i="2"/>
  <c r="D2375" i="2"/>
  <c r="G2375" i="2"/>
  <c r="H2375" i="2"/>
  <c r="C2376" i="2"/>
  <c r="D2376" i="2"/>
  <c r="G2376" i="2"/>
  <c r="H2376" i="2"/>
  <c r="C2377" i="2"/>
  <c r="D2377" i="2"/>
  <c r="G2377" i="2"/>
  <c r="H2377" i="2"/>
  <c r="K2377" i="2" s="1"/>
  <c r="C2378" i="2"/>
  <c r="D2378" i="2"/>
  <c r="G2378" i="2"/>
  <c r="H2378" i="2"/>
  <c r="C2379" i="2"/>
  <c r="D2379" i="2"/>
  <c r="G2379" i="2"/>
  <c r="H2379" i="2"/>
  <c r="C2380" i="2"/>
  <c r="D2380" i="2"/>
  <c r="G2380" i="2"/>
  <c r="H2380" i="2"/>
  <c r="K2380" i="2" s="1"/>
  <c r="C2381" i="2"/>
  <c r="D2381" i="2"/>
  <c r="G2381" i="2"/>
  <c r="H2381" i="2"/>
  <c r="C2382" i="2"/>
  <c r="D2382" i="2"/>
  <c r="G2382" i="2"/>
  <c r="H2382" i="2"/>
  <c r="C2383" i="2"/>
  <c r="D2383" i="2"/>
  <c r="G2383" i="2"/>
  <c r="H2383" i="2"/>
  <c r="C2384" i="2"/>
  <c r="D2384" i="2"/>
  <c r="G2384" i="2"/>
  <c r="H2384" i="2"/>
  <c r="C2385" i="2"/>
  <c r="D2385" i="2"/>
  <c r="G2385" i="2"/>
  <c r="H2385" i="2"/>
  <c r="C2386" i="2"/>
  <c r="D2386" i="2"/>
  <c r="G2386" i="2"/>
  <c r="H2386" i="2"/>
  <c r="K2386" i="2" s="1"/>
  <c r="C2387" i="2"/>
  <c r="D2387" i="2"/>
  <c r="G2387" i="2"/>
  <c r="H2387" i="2"/>
  <c r="C2388" i="2"/>
  <c r="D2388" i="2"/>
  <c r="G2388" i="2"/>
  <c r="H2388" i="2"/>
  <c r="K2388" i="2" s="1"/>
  <c r="C2389" i="2"/>
  <c r="D2389" i="2"/>
  <c r="G2389" i="2"/>
  <c r="H2389" i="2"/>
  <c r="C2390" i="2"/>
  <c r="D2390" i="2"/>
  <c r="G2390" i="2"/>
  <c r="H2390" i="2"/>
  <c r="C2391" i="2"/>
  <c r="D2391" i="2"/>
  <c r="G2391" i="2"/>
  <c r="H2391" i="2"/>
  <c r="C2392" i="2"/>
  <c r="D2392" i="2"/>
  <c r="G2392" i="2"/>
  <c r="H2392" i="2"/>
  <c r="C2393" i="2"/>
  <c r="D2393" i="2"/>
  <c r="G2393" i="2"/>
  <c r="H2393" i="2"/>
  <c r="C2394" i="2"/>
  <c r="D2394" i="2"/>
  <c r="G2394" i="2"/>
  <c r="H2394" i="2"/>
  <c r="C2395" i="2"/>
  <c r="D2395" i="2"/>
  <c r="G2395" i="2"/>
  <c r="H2395" i="2"/>
  <c r="C2396" i="2"/>
  <c r="D2396" i="2"/>
  <c r="G2396" i="2"/>
  <c r="H2396" i="2"/>
  <c r="C2397" i="2"/>
  <c r="D2397" i="2"/>
  <c r="G2397" i="2"/>
  <c r="H2397" i="2"/>
  <c r="C2398" i="2"/>
  <c r="D2398" i="2"/>
  <c r="G2398" i="2"/>
  <c r="H2398" i="2"/>
  <c r="C2399" i="2"/>
  <c r="D2399" i="2"/>
  <c r="G2399" i="2"/>
  <c r="H2399" i="2"/>
  <c r="C2400" i="2"/>
  <c r="D2400" i="2"/>
  <c r="G2400" i="2"/>
  <c r="H2400" i="2"/>
  <c r="C2401" i="2"/>
  <c r="D2401" i="2"/>
  <c r="G2401" i="2"/>
  <c r="H2401" i="2"/>
  <c r="C2402" i="2"/>
  <c r="D2402" i="2"/>
  <c r="G2402" i="2"/>
  <c r="H2402" i="2"/>
  <c r="C2403" i="2"/>
  <c r="D2403" i="2"/>
  <c r="G2403" i="2"/>
  <c r="H2403" i="2"/>
  <c r="C2404" i="2"/>
  <c r="D2404" i="2"/>
  <c r="G2404" i="2"/>
  <c r="H2404" i="2"/>
  <c r="C2405" i="2"/>
  <c r="D2405" i="2"/>
  <c r="G2405" i="2"/>
  <c r="H2405" i="2"/>
  <c r="C2406" i="2"/>
  <c r="D2406" i="2"/>
  <c r="G2406" i="2"/>
  <c r="H2406" i="2"/>
  <c r="C2407" i="2"/>
  <c r="D2407" i="2"/>
  <c r="G2407" i="2"/>
  <c r="H2407" i="2"/>
  <c r="C2408" i="2"/>
  <c r="D2408" i="2"/>
  <c r="G2408" i="2"/>
  <c r="H2408" i="2"/>
  <c r="C2409" i="2"/>
  <c r="D2409" i="2"/>
  <c r="G2409" i="2"/>
  <c r="H2409" i="2"/>
  <c r="C2410" i="2"/>
  <c r="D2410" i="2"/>
  <c r="G2410" i="2"/>
  <c r="H2410" i="2"/>
  <c r="C2411" i="2"/>
  <c r="D2411" i="2"/>
  <c r="G2411" i="2"/>
  <c r="H2411" i="2"/>
  <c r="C2412" i="2"/>
  <c r="D2412" i="2"/>
  <c r="G2412" i="2"/>
  <c r="H2412" i="2"/>
  <c r="C2413" i="2"/>
  <c r="D2413" i="2"/>
  <c r="G2413" i="2"/>
  <c r="H2413" i="2"/>
  <c r="C2414" i="2"/>
  <c r="D2414" i="2"/>
  <c r="G2414" i="2"/>
  <c r="H2414" i="2"/>
  <c r="C2415" i="2"/>
  <c r="D2415" i="2"/>
  <c r="G2415" i="2"/>
  <c r="H2415" i="2"/>
  <c r="C2416" i="2"/>
  <c r="D2416" i="2"/>
  <c r="G2416" i="2"/>
  <c r="H2416" i="2"/>
  <c r="C2417" i="2"/>
  <c r="D2417" i="2"/>
  <c r="G2417" i="2"/>
  <c r="H2417" i="2"/>
  <c r="C2418" i="2"/>
  <c r="D2418" i="2"/>
  <c r="G2418" i="2"/>
  <c r="H2418" i="2"/>
  <c r="C2419" i="2"/>
  <c r="D2419" i="2"/>
  <c r="G2419" i="2"/>
  <c r="H2419" i="2"/>
  <c r="C2420" i="2"/>
  <c r="D2420" i="2"/>
  <c r="G2420" i="2"/>
  <c r="H2420" i="2"/>
  <c r="C2421" i="2"/>
  <c r="D2421" i="2"/>
  <c r="G2421" i="2"/>
  <c r="H2421" i="2"/>
  <c r="C2422" i="2"/>
  <c r="D2422" i="2"/>
  <c r="G2422" i="2"/>
  <c r="H2422" i="2"/>
  <c r="C2423" i="2"/>
  <c r="D2423" i="2"/>
  <c r="G2423" i="2"/>
  <c r="H2423" i="2"/>
  <c r="C2424" i="2"/>
  <c r="D2424" i="2"/>
  <c r="G2424" i="2"/>
  <c r="H2424" i="2"/>
  <c r="K2424" i="2" s="1"/>
  <c r="C2425" i="2"/>
  <c r="D2425" i="2"/>
  <c r="G2425" i="2"/>
  <c r="H2425" i="2"/>
  <c r="C2426" i="2"/>
  <c r="D2426" i="2"/>
  <c r="G2426" i="2"/>
  <c r="H2426" i="2"/>
  <c r="C2427" i="2"/>
  <c r="D2427" i="2"/>
  <c r="G2427" i="2"/>
  <c r="H2427" i="2"/>
  <c r="K2427" i="2" s="1"/>
  <c r="C2428" i="2"/>
  <c r="D2428" i="2"/>
  <c r="G2428" i="2"/>
  <c r="H2428" i="2"/>
  <c r="K2428" i="2" s="1"/>
  <c r="C2429" i="2"/>
  <c r="D2429" i="2"/>
  <c r="G2429" i="2"/>
  <c r="H2429" i="2"/>
  <c r="C2430" i="2"/>
  <c r="D2430" i="2"/>
  <c r="G2430" i="2"/>
  <c r="H2430" i="2"/>
  <c r="C2431" i="2"/>
  <c r="D2431" i="2"/>
  <c r="G2431" i="2"/>
  <c r="H2431" i="2"/>
  <c r="C2432" i="2"/>
  <c r="D2432" i="2"/>
  <c r="G2432" i="2"/>
  <c r="H2432" i="2"/>
  <c r="K2432" i="2" s="1"/>
  <c r="C2433" i="2"/>
  <c r="D2433" i="2"/>
  <c r="G2433" i="2"/>
  <c r="H2433" i="2"/>
  <c r="C2434" i="2"/>
  <c r="D2434" i="2"/>
  <c r="G2434" i="2"/>
  <c r="H2434" i="2"/>
  <c r="C2435" i="2"/>
  <c r="D2435" i="2"/>
  <c r="G2435" i="2"/>
  <c r="H2435" i="2"/>
  <c r="C2436" i="2"/>
  <c r="D2436" i="2"/>
  <c r="G2436" i="2"/>
  <c r="H2436" i="2"/>
  <c r="C2437" i="2"/>
  <c r="D2437" i="2"/>
  <c r="G2437" i="2"/>
  <c r="H2437" i="2"/>
  <c r="K2437" i="2" s="1"/>
  <c r="C2438" i="2"/>
  <c r="D2438" i="2"/>
  <c r="G2438" i="2"/>
  <c r="H2438" i="2"/>
  <c r="C2439" i="2"/>
  <c r="D2439" i="2"/>
  <c r="G2439" i="2"/>
  <c r="H2439" i="2"/>
  <c r="K2439" i="2" s="1"/>
  <c r="C2440" i="2"/>
  <c r="D2440" i="2"/>
  <c r="G2440" i="2"/>
  <c r="H2440" i="2"/>
  <c r="C2441" i="2"/>
  <c r="D2441" i="2"/>
  <c r="G2441" i="2"/>
  <c r="H2441" i="2"/>
  <c r="C2442" i="2"/>
  <c r="D2442" i="2"/>
  <c r="G2442" i="2"/>
  <c r="H2442" i="2"/>
  <c r="C2443" i="2"/>
  <c r="D2443" i="2"/>
  <c r="G2443" i="2"/>
  <c r="H2443" i="2"/>
  <c r="C2444" i="2"/>
  <c r="D2444" i="2"/>
  <c r="G2444" i="2"/>
  <c r="H2444" i="2"/>
  <c r="C2445" i="2"/>
  <c r="D2445" i="2"/>
  <c r="G2445" i="2"/>
  <c r="H2445" i="2"/>
  <c r="C2446" i="2"/>
  <c r="D2446" i="2"/>
  <c r="G2446" i="2"/>
  <c r="H2446" i="2"/>
  <c r="C2447" i="2"/>
  <c r="D2447" i="2"/>
  <c r="G2447" i="2"/>
  <c r="H2447" i="2"/>
  <c r="C2448" i="2"/>
  <c r="D2448" i="2"/>
  <c r="G2448" i="2"/>
  <c r="H2448" i="2"/>
  <c r="K2448" i="2" s="1"/>
  <c r="C2449" i="2"/>
  <c r="D2449" i="2"/>
  <c r="G2449" i="2"/>
  <c r="H2449" i="2"/>
  <c r="C2450" i="2"/>
  <c r="D2450" i="2"/>
  <c r="G2450" i="2"/>
  <c r="H2450" i="2"/>
  <c r="C2451" i="2"/>
  <c r="D2451" i="2"/>
  <c r="G2451" i="2"/>
  <c r="H2451" i="2"/>
  <c r="C2452" i="2"/>
  <c r="D2452" i="2"/>
  <c r="G2452" i="2"/>
  <c r="H2452" i="2"/>
  <c r="C2453" i="2"/>
  <c r="D2453" i="2"/>
  <c r="G2453" i="2"/>
  <c r="H2453" i="2"/>
  <c r="C2454" i="2"/>
  <c r="D2454" i="2"/>
  <c r="G2454" i="2"/>
  <c r="H2454" i="2"/>
  <c r="C2455" i="2"/>
  <c r="D2455" i="2"/>
  <c r="G2455" i="2"/>
  <c r="H2455" i="2"/>
  <c r="K2455" i="2" s="1"/>
  <c r="C2456" i="2"/>
  <c r="D2456" i="2"/>
  <c r="G2456" i="2"/>
  <c r="H2456" i="2"/>
  <c r="C2457" i="2"/>
  <c r="D2457" i="2"/>
  <c r="G2457" i="2"/>
  <c r="H2457" i="2"/>
  <c r="C2458" i="2"/>
  <c r="D2458" i="2"/>
  <c r="G2458" i="2"/>
  <c r="H2458" i="2"/>
  <c r="C2459" i="2"/>
  <c r="D2459" i="2"/>
  <c r="G2459" i="2"/>
  <c r="H2459" i="2"/>
  <c r="C2460" i="2"/>
  <c r="D2460" i="2"/>
  <c r="G2460" i="2"/>
  <c r="H2460" i="2"/>
  <c r="C2461" i="2"/>
  <c r="D2461" i="2"/>
  <c r="G2461" i="2"/>
  <c r="H2461" i="2"/>
  <c r="C2462" i="2"/>
  <c r="D2462" i="2"/>
  <c r="G2462" i="2"/>
  <c r="H2462" i="2"/>
  <c r="C2463" i="2"/>
  <c r="D2463" i="2"/>
  <c r="G2463" i="2"/>
  <c r="H2463" i="2"/>
  <c r="C2464" i="2"/>
  <c r="D2464" i="2"/>
  <c r="G2464" i="2"/>
  <c r="H2464" i="2"/>
  <c r="C2465" i="2"/>
  <c r="D2465" i="2"/>
  <c r="G2465" i="2"/>
  <c r="H2465" i="2"/>
  <c r="C2466" i="2"/>
  <c r="D2466" i="2"/>
  <c r="G2466" i="2"/>
  <c r="H2466" i="2"/>
  <c r="C2467" i="2"/>
  <c r="D2467" i="2"/>
  <c r="G2467" i="2"/>
  <c r="H2467" i="2"/>
  <c r="C2468" i="2"/>
  <c r="D2468" i="2"/>
  <c r="G2468" i="2"/>
  <c r="H2468" i="2"/>
  <c r="K2468" i="2" s="1"/>
  <c r="C2469" i="2"/>
  <c r="D2469" i="2"/>
  <c r="G2469" i="2"/>
  <c r="H2469" i="2"/>
  <c r="C2470" i="2"/>
  <c r="D2470" i="2"/>
  <c r="G2470" i="2"/>
  <c r="H2470" i="2"/>
  <c r="C2471" i="2"/>
  <c r="D2471" i="2"/>
  <c r="G2471" i="2"/>
  <c r="H2471" i="2"/>
  <c r="C2472" i="2"/>
  <c r="D2472" i="2"/>
  <c r="G2472" i="2"/>
  <c r="H2472" i="2"/>
  <c r="K2472" i="2" s="1"/>
  <c r="C2473" i="2"/>
  <c r="D2473" i="2"/>
  <c r="G2473" i="2"/>
  <c r="H2473" i="2"/>
  <c r="K2473" i="2" s="1"/>
  <c r="C2474" i="2"/>
  <c r="D2474" i="2"/>
  <c r="G2474" i="2"/>
  <c r="H2474" i="2"/>
  <c r="C2475" i="2"/>
  <c r="D2475" i="2"/>
  <c r="G2475" i="2"/>
  <c r="H2475" i="2"/>
  <c r="C2476" i="2"/>
  <c r="D2476" i="2"/>
  <c r="G2476" i="2"/>
  <c r="H2476" i="2"/>
  <c r="K2476" i="2" s="1"/>
  <c r="C2477" i="2"/>
  <c r="D2477" i="2"/>
  <c r="G2477" i="2"/>
  <c r="H2477" i="2"/>
  <c r="C2478" i="2"/>
  <c r="D2478" i="2"/>
  <c r="G2478" i="2"/>
  <c r="H2478" i="2"/>
  <c r="K2478" i="2" s="1"/>
  <c r="C2479" i="2"/>
  <c r="D2479" i="2"/>
  <c r="G2479" i="2"/>
  <c r="H2479" i="2"/>
  <c r="C2480" i="2"/>
  <c r="D2480" i="2"/>
  <c r="G2480" i="2"/>
  <c r="H2480" i="2"/>
  <c r="C2481" i="2"/>
  <c r="D2481" i="2"/>
  <c r="G2481" i="2"/>
  <c r="H2481" i="2"/>
  <c r="C2482" i="2"/>
  <c r="D2482" i="2"/>
  <c r="G2482" i="2"/>
  <c r="H2482" i="2"/>
  <c r="K2482" i="2" s="1"/>
  <c r="C2483" i="2"/>
  <c r="D2483" i="2"/>
  <c r="G2483" i="2"/>
  <c r="H2483" i="2"/>
  <c r="K2483" i="2" s="1"/>
  <c r="C2484" i="2"/>
  <c r="D2484" i="2"/>
  <c r="G2484" i="2"/>
  <c r="H2484" i="2"/>
  <c r="C2485" i="2"/>
  <c r="D2485" i="2"/>
  <c r="G2485" i="2"/>
  <c r="H2485" i="2"/>
  <c r="C2486" i="2"/>
  <c r="D2486" i="2"/>
  <c r="G2486" i="2"/>
  <c r="H2486" i="2"/>
  <c r="C2487" i="2"/>
  <c r="D2487" i="2"/>
  <c r="G2487" i="2"/>
  <c r="H2487" i="2"/>
  <c r="C2488" i="2"/>
  <c r="D2488" i="2"/>
  <c r="G2488" i="2"/>
  <c r="H2488" i="2"/>
  <c r="C2489" i="2"/>
  <c r="D2489" i="2"/>
  <c r="G2489" i="2"/>
  <c r="H2489" i="2"/>
  <c r="C2490" i="2"/>
  <c r="D2490" i="2"/>
  <c r="G2490" i="2"/>
  <c r="H2490" i="2"/>
  <c r="C2491" i="2"/>
  <c r="D2491" i="2"/>
  <c r="G2491" i="2"/>
  <c r="H2491" i="2"/>
  <c r="C2492" i="2"/>
  <c r="D2492" i="2"/>
  <c r="G2492" i="2"/>
  <c r="H2492" i="2"/>
  <c r="K2492" i="2" s="1"/>
  <c r="C2493" i="2"/>
  <c r="D2493" i="2"/>
  <c r="G2493" i="2"/>
  <c r="H2493" i="2"/>
  <c r="C2494" i="2"/>
  <c r="D2494" i="2"/>
  <c r="G2494" i="2"/>
  <c r="H2494" i="2"/>
  <c r="C2495" i="2"/>
  <c r="D2495" i="2"/>
  <c r="G2495" i="2"/>
  <c r="H2495" i="2"/>
  <c r="C2496" i="2"/>
  <c r="D2496" i="2"/>
  <c r="G2496" i="2"/>
  <c r="H2496" i="2"/>
  <c r="C2497" i="2"/>
  <c r="D2497" i="2"/>
  <c r="G2497" i="2"/>
  <c r="H2497" i="2"/>
  <c r="C2498" i="2"/>
  <c r="D2498" i="2"/>
  <c r="G2498" i="2"/>
  <c r="H2498" i="2"/>
  <c r="C2499" i="2"/>
  <c r="D2499" i="2"/>
  <c r="G2499" i="2"/>
  <c r="H2499" i="2"/>
  <c r="C2500" i="2"/>
  <c r="D2500" i="2"/>
  <c r="G2500" i="2"/>
  <c r="H2500" i="2"/>
  <c r="K2500" i="2" s="1"/>
  <c r="C2501" i="2"/>
  <c r="D2501" i="2"/>
  <c r="G2501" i="2"/>
  <c r="H2501" i="2"/>
  <c r="C2502" i="2"/>
  <c r="D2502" i="2"/>
  <c r="G2502" i="2"/>
  <c r="H2502" i="2"/>
  <c r="K2502" i="2" s="1"/>
  <c r="C2503" i="2"/>
  <c r="D2503" i="2"/>
  <c r="G2503" i="2"/>
  <c r="H2503" i="2"/>
  <c r="C2504" i="2"/>
  <c r="D2504" i="2"/>
  <c r="G2504" i="2"/>
  <c r="H2504" i="2"/>
  <c r="C2505" i="2"/>
  <c r="D2505" i="2"/>
  <c r="G2505" i="2"/>
  <c r="H2505" i="2"/>
  <c r="C2506" i="2"/>
  <c r="D2506" i="2"/>
  <c r="G2506" i="2"/>
  <c r="H2506" i="2"/>
  <c r="C2507" i="2"/>
  <c r="D2507" i="2"/>
  <c r="G2507" i="2"/>
  <c r="H2507" i="2"/>
  <c r="C2508" i="2"/>
  <c r="D2508" i="2"/>
  <c r="G2508" i="2"/>
  <c r="H2508" i="2"/>
  <c r="C2509" i="2"/>
  <c r="D2509" i="2"/>
  <c r="G2509" i="2"/>
  <c r="H2509" i="2"/>
  <c r="C2510" i="2"/>
  <c r="D2510" i="2"/>
  <c r="G2510" i="2"/>
  <c r="H2510" i="2"/>
  <c r="K2510" i="2" s="1"/>
  <c r="C2511" i="2"/>
  <c r="D2511" i="2"/>
  <c r="G2511" i="2"/>
  <c r="H2511" i="2"/>
  <c r="C2512" i="2"/>
  <c r="D2512" i="2"/>
  <c r="G2512" i="2"/>
  <c r="H2512" i="2"/>
  <c r="C2513" i="2"/>
  <c r="D2513" i="2"/>
  <c r="G2513" i="2"/>
  <c r="H2513" i="2"/>
  <c r="C2514" i="2"/>
  <c r="D2514" i="2"/>
  <c r="G2514" i="2"/>
  <c r="H2514" i="2"/>
  <c r="C2515" i="2"/>
  <c r="D2515" i="2"/>
  <c r="G2515" i="2"/>
  <c r="H2515" i="2"/>
  <c r="C2516" i="2"/>
  <c r="D2516" i="2"/>
  <c r="G2516" i="2"/>
  <c r="H2516" i="2"/>
  <c r="K2516" i="2" s="1"/>
  <c r="C2517" i="2"/>
  <c r="D2517" i="2"/>
  <c r="G2517" i="2"/>
  <c r="H2517" i="2"/>
  <c r="C2518" i="2"/>
  <c r="D2518" i="2"/>
  <c r="G2518" i="2"/>
  <c r="H2518" i="2"/>
  <c r="C2519" i="2"/>
  <c r="D2519" i="2"/>
  <c r="G2519" i="2"/>
  <c r="H2519" i="2"/>
  <c r="C2520" i="2"/>
  <c r="D2520" i="2"/>
  <c r="G2520" i="2"/>
  <c r="H2520" i="2"/>
  <c r="K2520" i="2" s="1"/>
  <c r="C2521" i="2"/>
  <c r="D2521" i="2"/>
  <c r="G2521" i="2"/>
  <c r="H2521" i="2"/>
  <c r="C2522" i="2"/>
  <c r="D2522" i="2"/>
  <c r="G2522" i="2"/>
  <c r="H2522" i="2"/>
  <c r="K2522" i="2" s="1"/>
  <c r="C2523" i="2"/>
  <c r="D2523" i="2"/>
  <c r="G2523" i="2"/>
  <c r="H2523" i="2"/>
  <c r="C2524" i="2"/>
  <c r="D2524" i="2"/>
  <c r="G2524" i="2"/>
  <c r="H2524" i="2"/>
  <c r="K2524" i="2" s="1"/>
  <c r="C2525" i="2"/>
  <c r="D2525" i="2"/>
  <c r="G2525" i="2"/>
  <c r="H2525" i="2"/>
  <c r="C2526" i="2"/>
  <c r="D2526" i="2"/>
  <c r="G2526" i="2"/>
  <c r="H2526" i="2"/>
  <c r="C2527" i="2"/>
  <c r="D2527" i="2"/>
  <c r="G2527" i="2"/>
  <c r="H2527" i="2"/>
  <c r="K2527" i="2" s="1"/>
  <c r="C2528" i="2"/>
  <c r="D2528" i="2"/>
  <c r="G2528" i="2"/>
  <c r="H2528" i="2"/>
  <c r="C2529" i="2"/>
  <c r="D2529" i="2"/>
  <c r="G2529" i="2"/>
  <c r="H2529" i="2"/>
  <c r="C2530" i="2"/>
  <c r="D2530" i="2"/>
  <c r="G2530" i="2"/>
  <c r="H2530" i="2"/>
  <c r="C2531" i="2"/>
  <c r="D2531" i="2"/>
  <c r="G2531" i="2"/>
  <c r="H2531" i="2"/>
  <c r="C2532" i="2"/>
  <c r="D2532" i="2"/>
  <c r="G2532" i="2"/>
  <c r="H2532" i="2"/>
  <c r="K2532" i="2" s="1"/>
  <c r="C2533" i="2"/>
  <c r="D2533" i="2"/>
  <c r="G2533" i="2"/>
  <c r="H2533" i="2"/>
  <c r="C2534" i="2"/>
  <c r="D2534" i="2"/>
  <c r="G2534" i="2"/>
  <c r="H2534" i="2"/>
  <c r="C2535" i="2"/>
  <c r="D2535" i="2"/>
  <c r="G2535" i="2"/>
  <c r="H2535" i="2"/>
  <c r="C2536" i="2"/>
  <c r="D2536" i="2"/>
  <c r="G2536" i="2"/>
  <c r="H2536" i="2"/>
  <c r="C2537" i="2"/>
  <c r="D2537" i="2"/>
  <c r="G2537" i="2"/>
  <c r="H2537" i="2"/>
  <c r="K2537" i="2" s="1"/>
  <c r="C2538" i="2"/>
  <c r="D2538" i="2"/>
  <c r="G2538" i="2"/>
  <c r="H2538" i="2"/>
  <c r="C2539" i="2"/>
  <c r="D2539" i="2"/>
  <c r="G2539" i="2"/>
  <c r="H2539" i="2"/>
  <c r="C2540" i="2"/>
  <c r="D2540" i="2"/>
  <c r="G2540" i="2"/>
  <c r="H2540" i="2"/>
  <c r="C2541" i="2"/>
  <c r="D2541" i="2"/>
  <c r="G2541" i="2"/>
  <c r="H2541" i="2"/>
  <c r="C2542" i="2"/>
  <c r="D2542" i="2"/>
  <c r="G2542" i="2"/>
  <c r="H2542" i="2"/>
  <c r="C2543" i="2"/>
  <c r="D2543" i="2"/>
  <c r="G2543" i="2"/>
  <c r="H2543" i="2"/>
  <c r="K2543" i="2" s="1"/>
  <c r="C2544" i="2"/>
  <c r="D2544" i="2"/>
  <c r="G2544" i="2"/>
  <c r="H2544" i="2"/>
  <c r="C2545" i="2"/>
  <c r="D2545" i="2"/>
  <c r="G2545" i="2"/>
  <c r="H2545" i="2"/>
  <c r="C2546" i="2"/>
  <c r="D2546" i="2"/>
  <c r="G2546" i="2"/>
  <c r="H2546" i="2"/>
  <c r="C2547" i="2"/>
  <c r="D2547" i="2"/>
  <c r="G2547" i="2"/>
  <c r="H2547" i="2"/>
  <c r="K2547" i="2" s="1"/>
  <c r="C2548" i="2"/>
  <c r="D2548" i="2"/>
  <c r="G2548" i="2"/>
  <c r="H2548" i="2"/>
  <c r="K2548" i="2" s="1"/>
  <c r="C2549" i="2"/>
  <c r="D2549" i="2"/>
  <c r="G2549" i="2"/>
  <c r="H2549" i="2"/>
  <c r="C2550" i="2"/>
  <c r="D2550" i="2"/>
  <c r="G2550" i="2"/>
  <c r="H2550" i="2"/>
  <c r="C2551" i="2"/>
  <c r="D2551" i="2"/>
  <c r="G2551" i="2"/>
  <c r="H2551" i="2"/>
  <c r="C2552" i="2"/>
  <c r="D2552" i="2"/>
  <c r="G2552" i="2"/>
  <c r="H2552" i="2"/>
  <c r="C2553" i="2"/>
  <c r="D2553" i="2"/>
  <c r="G2553" i="2"/>
  <c r="H2553" i="2"/>
  <c r="C2554" i="2"/>
  <c r="D2554" i="2"/>
  <c r="G2554" i="2"/>
  <c r="H2554" i="2"/>
  <c r="K2554" i="2" s="1"/>
  <c r="C2555" i="2"/>
  <c r="D2555" i="2"/>
  <c r="G2555" i="2"/>
  <c r="H2555" i="2"/>
  <c r="C2556" i="2"/>
  <c r="D2556" i="2"/>
  <c r="G2556" i="2"/>
  <c r="H2556" i="2"/>
  <c r="K2556" i="2" s="1"/>
  <c r="C2557" i="2"/>
  <c r="D2557" i="2"/>
  <c r="G2557" i="2"/>
  <c r="H2557" i="2"/>
  <c r="C2558" i="2"/>
  <c r="D2558" i="2"/>
  <c r="G2558" i="2"/>
  <c r="H2558" i="2"/>
  <c r="C2559" i="2"/>
  <c r="D2559" i="2"/>
  <c r="G2559" i="2"/>
  <c r="H2559" i="2"/>
  <c r="C2560" i="2"/>
  <c r="D2560" i="2"/>
  <c r="G2560" i="2"/>
  <c r="H2560" i="2"/>
  <c r="K2560" i="2" s="1"/>
  <c r="C2561" i="2"/>
  <c r="D2561" i="2"/>
  <c r="G2561" i="2"/>
  <c r="H2561" i="2"/>
  <c r="C2562" i="2"/>
  <c r="D2562" i="2"/>
  <c r="G2562" i="2"/>
  <c r="H2562" i="2"/>
  <c r="K2562" i="2" s="1"/>
  <c r="C2563" i="2"/>
  <c r="D2563" i="2"/>
  <c r="G2563" i="2"/>
  <c r="H2563" i="2"/>
  <c r="C2564" i="2"/>
  <c r="D2564" i="2"/>
  <c r="G2564" i="2"/>
  <c r="H2564" i="2"/>
  <c r="C2565" i="2"/>
  <c r="D2565" i="2"/>
  <c r="G2565" i="2"/>
  <c r="H2565" i="2"/>
  <c r="C2566" i="2"/>
  <c r="D2566" i="2"/>
  <c r="G2566" i="2"/>
  <c r="H2566" i="2"/>
  <c r="C2567" i="2"/>
  <c r="D2567" i="2"/>
  <c r="G2567" i="2"/>
  <c r="H2567" i="2"/>
  <c r="C2568" i="2"/>
  <c r="D2568" i="2"/>
  <c r="G2568" i="2"/>
  <c r="H2568" i="2"/>
  <c r="K2568" i="2" s="1"/>
  <c r="C2569" i="2"/>
  <c r="D2569" i="2"/>
  <c r="G2569" i="2"/>
  <c r="H2569" i="2"/>
  <c r="K2569" i="2" s="1"/>
  <c r="C2570" i="2"/>
  <c r="D2570" i="2"/>
  <c r="G2570" i="2"/>
  <c r="H2570" i="2"/>
  <c r="K2570" i="2" s="1"/>
  <c r="C2571" i="2"/>
  <c r="D2571" i="2"/>
  <c r="G2571" i="2"/>
  <c r="H2571" i="2"/>
  <c r="C2572" i="2"/>
  <c r="D2572" i="2"/>
  <c r="G2572" i="2"/>
  <c r="H2572" i="2"/>
  <c r="K2572" i="2" s="1"/>
  <c r="C2573" i="2"/>
  <c r="D2573" i="2"/>
  <c r="G2573" i="2"/>
  <c r="H2573" i="2"/>
  <c r="C2574" i="2"/>
  <c r="D2574" i="2"/>
  <c r="G2574" i="2"/>
  <c r="H2574" i="2"/>
  <c r="C2575" i="2"/>
  <c r="D2575" i="2"/>
  <c r="G2575" i="2"/>
  <c r="H2575" i="2"/>
  <c r="K2575" i="2" s="1"/>
  <c r="C2576" i="2"/>
  <c r="D2576" i="2"/>
  <c r="G2576" i="2"/>
  <c r="H2576" i="2"/>
  <c r="K2576" i="2" s="1"/>
  <c r="C2577" i="2"/>
  <c r="D2577" i="2"/>
  <c r="G2577" i="2"/>
  <c r="H2577" i="2"/>
  <c r="C2578" i="2"/>
  <c r="D2578" i="2"/>
  <c r="G2578" i="2"/>
  <c r="H2578" i="2"/>
  <c r="C2579" i="2"/>
  <c r="D2579" i="2"/>
  <c r="G2579" i="2"/>
  <c r="H2579" i="2"/>
  <c r="K2579" i="2" s="1"/>
  <c r="C2580" i="2"/>
  <c r="D2580" i="2"/>
  <c r="G2580" i="2"/>
  <c r="H2580" i="2"/>
  <c r="C2581" i="2"/>
  <c r="D2581" i="2"/>
  <c r="G2581" i="2"/>
  <c r="H2581" i="2"/>
  <c r="C2582" i="2"/>
  <c r="D2582" i="2"/>
  <c r="G2582" i="2"/>
  <c r="H2582" i="2"/>
  <c r="C2583" i="2"/>
  <c r="D2583" i="2"/>
  <c r="G2583" i="2"/>
  <c r="H2583" i="2"/>
  <c r="C2584" i="2"/>
  <c r="D2584" i="2"/>
  <c r="G2584" i="2"/>
  <c r="H2584" i="2"/>
  <c r="K2584" i="2" s="1"/>
  <c r="C2585" i="2"/>
  <c r="D2585" i="2"/>
  <c r="G2585" i="2"/>
  <c r="H2585" i="2"/>
  <c r="C2586" i="2"/>
  <c r="D2586" i="2"/>
  <c r="G2586" i="2"/>
  <c r="H2586" i="2"/>
  <c r="C2587" i="2"/>
  <c r="D2587" i="2"/>
  <c r="G2587" i="2"/>
  <c r="H2587" i="2"/>
  <c r="C2588" i="2"/>
  <c r="D2588" i="2"/>
  <c r="G2588" i="2"/>
  <c r="H2588" i="2"/>
  <c r="C2589" i="2"/>
  <c r="D2589" i="2"/>
  <c r="G2589" i="2"/>
  <c r="H2589" i="2"/>
  <c r="C2590" i="2"/>
  <c r="D2590" i="2"/>
  <c r="G2590" i="2"/>
  <c r="H2590" i="2"/>
  <c r="C2591" i="2"/>
  <c r="D2591" i="2"/>
  <c r="G2591" i="2"/>
  <c r="H2591" i="2"/>
  <c r="C2592" i="2"/>
  <c r="D2592" i="2"/>
  <c r="G2592" i="2"/>
  <c r="H2592" i="2"/>
  <c r="C2593" i="2"/>
  <c r="D2593" i="2"/>
  <c r="G2593" i="2"/>
  <c r="H2593" i="2"/>
  <c r="C2594" i="2"/>
  <c r="D2594" i="2"/>
  <c r="G2594" i="2"/>
  <c r="H2594" i="2"/>
  <c r="C2595" i="2"/>
  <c r="D2595" i="2"/>
  <c r="G2595" i="2"/>
  <c r="H2595" i="2"/>
  <c r="C2596" i="2"/>
  <c r="D2596" i="2"/>
  <c r="G2596" i="2"/>
  <c r="H2596" i="2"/>
  <c r="C2597" i="2"/>
  <c r="D2597" i="2"/>
  <c r="G2597" i="2"/>
  <c r="H2597" i="2"/>
  <c r="C2598" i="2"/>
  <c r="D2598" i="2"/>
  <c r="G2598" i="2"/>
  <c r="H2598" i="2"/>
  <c r="C2599" i="2"/>
  <c r="D2599" i="2"/>
  <c r="G2599" i="2"/>
  <c r="H2599" i="2"/>
  <c r="C2600" i="2"/>
  <c r="D2600" i="2"/>
  <c r="G2600" i="2"/>
  <c r="H2600" i="2"/>
  <c r="C2601" i="2"/>
  <c r="D2601" i="2"/>
  <c r="G2601" i="2"/>
  <c r="H2601" i="2"/>
  <c r="C2602" i="2"/>
  <c r="D2602" i="2"/>
  <c r="G2602" i="2"/>
  <c r="H2602" i="2"/>
  <c r="C2603" i="2"/>
  <c r="D2603" i="2"/>
  <c r="G2603" i="2"/>
  <c r="H2603" i="2"/>
  <c r="C2604" i="2"/>
  <c r="D2604" i="2"/>
  <c r="G2604" i="2"/>
  <c r="H2604" i="2"/>
  <c r="C2605" i="2"/>
  <c r="D2605" i="2"/>
  <c r="G2605" i="2"/>
  <c r="H2605" i="2"/>
  <c r="C2606" i="2"/>
  <c r="D2606" i="2"/>
  <c r="G2606" i="2"/>
  <c r="H2606" i="2"/>
  <c r="C2607" i="2"/>
  <c r="D2607" i="2"/>
  <c r="G2607" i="2"/>
  <c r="H2607" i="2"/>
  <c r="C2608" i="2"/>
  <c r="D2608" i="2"/>
  <c r="G2608" i="2"/>
  <c r="H2608" i="2"/>
  <c r="C2609" i="2"/>
  <c r="D2609" i="2"/>
  <c r="G2609" i="2"/>
  <c r="H2609" i="2"/>
  <c r="C2610" i="2"/>
  <c r="D2610" i="2"/>
  <c r="G2610" i="2"/>
  <c r="H2610" i="2"/>
  <c r="C2611" i="2"/>
  <c r="D2611" i="2"/>
  <c r="G2611" i="2"/>
  <c r="H2611" i="2"/>
  <c r="C2612" i="2"/>
  <c r="D2612" i="2"/>
  <c r="G2612" i="2"/>
  <c r="H2612" i="2"/>
  <c r="C2613" i="2"/>
  <c r="D2613" i="2"/>
  <c r="G2613" i="2"/>
  <c r="H2613" i="2"/>
  <c r="C2614" i="2"/>
  <c r="D2614" i="2"/>
  <c r="G2614" i="2"/>
  <c r="H2614" i="2"/>
  <c r="C2615" i="2"/>
  <c r="D2615" i="2"/>
  <c r="G2615" i="2"/>
  <c r="H2615" i="2"/>
  <c r="C2616" i="2"/>
  <c r="D2616" i="2"/>
  <c r="G2616" i="2"/>
  <c r="H2616" i="2"/>
  <c r="C2617" i="2"/>
  <c r="D2617" i="2"/>
  <c r="G2617" i="2"/>
  <c r="H2617" i="2"/>
  <c r="C2618" i="2"/>
  <c r="D2618" i="2"/>
  <c r="G2618" i="2"/>
  <c r="H2618" i="2"/>
  <c r="C2619" i="2"/>
  <c r="D2619" i="2"/>
  <c r="G2619" i="2"/>
  <c r="H2619" i="2"/>
  <c r="C2620" i="2"/>
  <c r="D2620" i="2"/>
  <c r="G2620" i="2"/>
  <c r="H2620" i="2"/>
  <c r="C2621" i="2"/>
  <c r="D2621" i="2"/>
  <c r="G2621" i="2"/>
  <c r="H2621" i="2"/>
  <c r="C2622" i="2"/>
  <c r="D2622" i="2"/>
  <c r="G2622" i="2"/>
  <c r="H2622" i="2"/>
  <c r="C2623" i="2"/>
  <c r="D2623" i="2"/>
  <c r="G2623" i="2"/>
  <c r="H2623" i="2"/>
  <c r="C2624" i="2"/>
  <c r="D2624" i="2"/>
  <c r="G2624" i="2"/>
  <c r="H2624" i="2"/>
  <c r="C2625" i="2"/>
  <c r="D2625" i="2"/>
  <c r="G2625" i="2"/>
  <c r="H2625" i="2"/>
  <c r="C2626" i="2"/>
  <c r="D2626" i="2"/>
  <c r="G2626" i="2"/>
  <c r="H2626" i="2"/>
  <c r="C2627" i="2"/>
  <c r="D2627" i="2"/>
  <c r="G2627" i="2"/>
  <c r="H2627" i="2"/>
  <c r="K2627" i="2" s="1"/>
  <c r="C2628" i="2"/>
  <c r="D2628" i="2"/>
  <c r="G2628" i="2"/>
  <c r="H2628" i="2"/>
  <c r="K2628" i="2" s="1"/>
  <c r="C2629" i="2"/>
  <c r="D2629" i="2"/>
  <c r="G2629" i="2"/>
  <c r="H2629" i="2"/>
  <c r="C2630" i="2"/>
  <c r="D2630" i="2"/>
  <c r="G2630" i="2"/>
  <c r="H2630" i="2"/>
  <c r="C2631" i="2"/>
  <c r="D2631" i="2"/>
  <c r="G2631" i="2"/>
  <c r="H2631" i="2"/>
  <c r="C2632" i="2"/>
  <c r="D2632" i="2"/>
  <c r="G2632" i="2"/>
  <c r="H2632" i="2"/>
  <c r="C2633" i="2"/>
  <c r="D2633" i="2"/>
  <c r="G2633" i="2"/>
  <c r="H2633" i="2"/>
  <c r="C2634" i="2"/>
  <c r="D2634" i="2"/>
  <c r="G2634" i="2"/>
  <c r="H2634" i="2"/>
  <c r="C2635" i="2"/>
  <c r="D2635" i="2"/>
  <c r="G2635" i="2"/>
  <c r="H2635" i="2"/>
  <c r="C2636" i="2"/>
  <c r="D2636" i="2"/>
  <c r="G2636" i="2"/>
  <c r="H2636" i="2"/>
  <c r="C2637" i="2"/>
  <c r="D2637" i="2"/>
  <c r="G2637" i="2"/>
  <c r="H2637" i="2"/>
  <c r="C2638" i="2"/>
  <c r="D2638" i="2"/>
  <c r="G2638" i="2"/>
  <c r="H2638" i="2"/>
  <c r="C2639" i="2"/>
  <c r="D2639" i="2"/>
  <c r="G2639" i="2"/>
  <c r="H2639" i="2"/>
  <c r="C2640" i="2"/>
  <c r="D2640" i="2"/>
  <c r="G2640" i="2"/>
  <c r="H2640" i="2"/>
  <c r="C2641" i="2"/>
  <c r="D2641" i="2"/>
  <c r="G2641" i="2"/>
  <c r="H2641" i="2"/>
  <c r="C2642" i="2"/>
  <c r="D2642" i="2"/>
  <c r="G2642" i="2"/>
  <c r="H2642" i="2"/>
  <c r="C2643" i="2"/>
  <c r="D2643" i="2"/>
  <c r="G2643" i="2"/>
  <c r="H2643" i="2"/>
  <c r="K2643" i="2" s="1"/>
  <c r="C2644" i="2"/>
  <c r="D2644" i="2"/>
  <c r="G2644" i="2"/>
  <c r="H2644" i="2"/>
  <c r="K2644" i="2" s="1"/>
  <c r="C2645" i="2"/>
  <c r="D2645" i="2"/>
  <c r="G2645" i="2"/>
  <c r="H2645" i="2"/>
  <c r="C2646" i="2"/>
  <c r="D2646" i="2"/>
  <c r="G2646" i="2"/>
  <c r="H2646" i="2"/>
  <c r="C2647" i="2"/>
  <c r="D2647" i="2"/>
  <c r="G2647" i="2"/>
  <c r="H2647" i="2"/>
  <c r="C2648" i="2"/>
  <c r="D2648" i="2"/>
  <c r="G2648" i="2"/>
  <c r="H2648" i="2"/>
  <c r="C2649" i="2"/>
  <c r="D2649" i="2"/>
  <c r="G2649" i="2"/>
  <c r="H2649" i="2"/>
  <c r="C2650" i="2"/>
  <c r="D2650" i="2"/>
  <c r="G2650" i="2"/>
  <c r="H2650" i="2"/>
  <c r="C2651" i="2"/>
  <c r="D2651" i="2"/>
  <c r="G2651" i="2"/>
  <c r="H2651" i="2"/>
  <c r="C2652" i="2"/>
  <c r="D2652" i="2"/>
  <c r="G2652" i="2"/>
  <c r="H2652" i="2"/>
  <c r="C2653" i="2"/>
  <c r="D2653" i="2"/>
  <c r="G2653" i="2"/>
  <c r="H2653" i="2"/>
  <c r="C2654" i="2"/>
  <c r="D2654" i="2"/>
  <c r="G2654" i="2"/>
  <c r="H2654" i="2"/>
  <c r="C2655" i="2"/>
  <c r="D2655" i="2"/>
  <c r="G2655" i="2"/>
  <c r="H2655" i="2"/>
  <c r="K2655" i="2" s="1"/>
  <c r="C2656" i="2"/>
  <c r="D2656" i="2"/>
  <c r="G2656" i="2"/>
  <c r="H2656" i="2"/>
  <c r="C2657" i="2"/>
  <c r="D2657" i="2"/>
  <c r="G2657" i="2"/>
  <c r="H2657" i="2"/>
  <c r="C2658" i="2"/>
  <c r="D2658" i="2"/>
  <c r="G2658" i="2"/>
  <c r="H2658" i="2"/>
  <c r="C2659" i="2"/>
  <c r="D2659" i="2"/>
  <c r="G2659" i="2"/>
  <c r="H2659" i="2"/>
  <c r="C2660" i="2"/>
  <c r="D2660" i="2"/>
  <c r="G2660" i="2"/>
  <c r="H2660" i="2"/>
  <c r="C2661" i="2"/>
  <c r="D2661" i="2"/>
  <c r="G2661" i="2"/>
  <c r="H2661" i="2"/>
  <c r="C2662" i="2"/>
  <c r="D2662" i="2"/>
  <c r="G2662" i="2"/>
  <c r="H2662" i="2"/>
  <c r="C2663" i="2"/>
  <c r="D2663" i="2"/>
  <c r="G2663" i="2"/>
  <c r="H2663" i="2"/>
  <c r="C2664" i="2"/>
  <c r="D2664" i="2"/>
  <c r="G2664" i="2"/>
  <c r="H2664" i="2"/>
  <c r="C2665" i="2"/>
  <c r="D2665" i="2"/>
  <c r="G2665" i="2"/>
  <c r="H2665" i="2"/>
  <c r="C2666" i="2"/>
  <c r="D2666" i="2"/>
  <c r="G2666" i="2"/>
  <c r="H2666" i="2"/>
  <c r="C2667" i="2"/>
  <c r="D2667" i="2"/>
  <c r="G2667" i="2"/>
  <c r="H2667" i="2"/>
  <c r="C2668" i="2"/>
  <c r="D2668" i="2"/>
  <c r="G2668" i="2"/>
  <c r="H2668" i="2"/>
  <c r="C2669" i="2"/>
  <c r="D2669" i="2"/>
  <c r="G2669" i="2"/>
  <c r="H2669" i="2"/>
  <c r="C2670" i="2"/>
  <c r="D2670" i="2"/>
  <c r="G2670" i="2"/>
  <c r="H2670" i="2"/>
  <c r="C2671" i="2"/>
  <c r="D2671" i="2"/>
  <c r="G2671" i="2"/>
  <c r="H2671" i="2"/>
  <c r="C2672" i="2"/>
  <c r="D2672" i="2"/>
  <c r="G2672" i="2"/>
  <c r="H2672" i="2"/>
  <c r="C2673" i="2"/>
  <c r="D2673" i="2"/>
  <c r="G2673" i="2"/>
  <c r="H2673" i="2"/>
  <c r="C2674" i="2"/>
  <c r="D2674" i="2"/>
  <c r="G2674" i="2"/>
  <c r="H2674" i="2"/>
  <c r="C2675" i="2"/>
  <c r="D2675" i="2"/>
  <c r="G2675" i="2"/>
  <c r="H2675" i="2"/>
  <c r="C2676" i="2"/>
  <c r="D2676" i="2"/>
  <c r="G2676" i="2"/>
  <c r="H2676" i="2"/>
  <c r="K2676" i="2" s="1"/>
  <c r="C2677" i="2"/>
  <c r="D2677" i="2"/>
  <c r="G2677" i="2"/>
  <c r="H2677" i="2"/>
  <c r="C2678" i="2"/>
  <c r="D2678" i="2"/>
  <c r="G2678" i="2"/>
  <c r="H2678" i="2"/>
  <c r="C2679" i="2"/>
  <c r="D2679" i="2"/>
  <c r="G2679" i="2"/>
  <c r="H2679" i="2"/>
  <c r="C2680" i="2"/>
  <c r="D2680" i="2"/>
  <c r="G2680" i="2"/>
  <c r="H2680" i="2"/>
  <c r="C2681" i="2"/>
  <c r="D2681" i="2"/>
  <c r="G2681" i="2"/>
  <c r="H2681" i="2"/>
  <c r="C2682" i="2"/>
  <c r="D2682" i="2"/>
  <c r="G2682" i="2"/>
  <c r="H2682" i="2"/>
  <c r="C2683" i="2"/>
  <c r="D2683" i="2"/>
  <c r="G2683" i="2"/>
  <c r="H2683" i="2"/>
  <c r="K2683" i="2" s="1"/>
  <c r="C2684" i="2"/>
  <c r="D2684" i="2"/>
  <c r="G2684" i="2"/>
  <c r="H2684" i="2"/>
  <c r="C2685" i="2"/>
  <c r="D2685" i="2"/>
  <c r="G2685" i="2"/>
  <c r="H2685" i="2"/>
  <c r="C2686" i="2"/>
  <c r="D2686" i="2"/>
  <c r="G2686" i="2"/>
  <c r="H2686" i="2"/>
  <c r="C2687" i="2"/>
  <c r="D2687" i="2"/>
  <c r="G2687" i="2"/>
  <c r="H2687" i="2"/>
  <c r="C2688" i="2"/>
  <c r="D2688" i="2"/>
  <c r="G2688" i="2"/>
  <c r="H2688" i="2"/>
  <c r="C2689" i="2"/>
  <c r="D2689" i="2"/>
  <c r="G2689" i="2"/>
  <c r="H2689" i="2"/>
  <c r="C2690" i="2"/>
  <c r="D2690" i="2"/>
  <c r="G2690" i="2"/>
  <c r="H2690" i="2"/>
  <c r="C2691" i="2"/>
  <c r="D2691" i="2"/>
  <c r="G2691" i="2"/>
  <c r="H2691" i="2"/>
  <c r="C2692" i="2"/>
  <c r="D2692" i="2"/>
  <c r="G2692" i="2"/>
  <c r="H2692" i="2"/>
  <c r="C2693" i="2"/>
  <c r="D2693" i="2"/>
  <c r="G2693" i="2"/>
  <c r="H2693" i="2"/>
  <c r="C2694" i="2"/>
  <c r="D2694" i="2"/>
  <c r="G2694" i="2"/>
  <c r="H2694" i="2"/>
  <c r="C2695" i="2"/>
  <c r="D2695" i="2"/>
  <c r="G2695" i="2"/>
  <c r="H2695" i="2"/>
  <c r="C2696" i="2"/>
  <c r="D2696" i="2"/>
  <c r="G2696" i="2"/>
  <c r="H2696" i="2"/>
  <c r="C2697" i="2"/>
  <c r="D2697" i="2"/>
  <c r="G2697" i="2"/>
  <c r="H2697" i="2"/>
  <c r="C2698" i="2"/>
  <c r="D2698" i="2"/>
  <c r="G2698" i="2"/>
  <c r="H2698" i="2"/>
  <c r="C2699" i="2"/>
  <c r="D2699" i="2"/>
  <c r="G2699" i="2"/>
  <c r="H2699" i="2"/>
  <c r="C2700" i="2"/>
  <c r="D2700" i="2"/>
  <c r="G2700" i="2"/>
  <c r="H2700" i="2"/>
  <c r="C2701" i="2"/>
  <c r="D2701" i="2"/>
  <c r="G2701" i="2"/>
  <c r="H2701" i="2"/>
  <c r="C2702" i="2"/>
  <c r="D2702" i="2"/>
  <c r="G2702" i="2"/>
  <c r="H2702" i="2"/>
  <c r="C2703" i="2"/>
  <c r="D2703" i="2"/>
  <c r="G2703" i="2"/>
  <c r="H2703" i="2"/>
  <c r="C2704" i="2"/>
  <c r="D2704" i="2"/>
  <c r="G2704" i="2"/>
  <c r="H2704" i="2"/>
  <c r="C2705" i="2"/>
  <c r="D2705" i="2"/>
  <c r="G2705" i="2"/>
  <c r="H2705" i="2"/>
  <c r="C2706" i="2"/>
  <c r="D2706" i="2"/>
  <c r="G2706" i="2"/>
  <c r="H2706" i="2"/>
  <c r="C2707" i="2"/>
  <c r="D2707" i="2"/>
  <c r="G2707" i="2"/>
  <c r="H2707" i="2"/>
  <c r="C2708" i="2"/>
  <c r="D2708" i="2"/>
  <c r="G2708" i="2"/>
  <c r="H2708" i="2"/>
  <c r="K2708" i="2" s="1"/>
  <c r="C2709" i="2"/>
  <c r="D2709" i="2"/>
  <c r="G2709" i="2"/>
  <c r="H2709" i="2"/>
  <c r="C2710" i="2"/>
  <c r="D2710" i="2"/>
  <c r="G2710" i="2"/>
  <c r="H2710" i="2"/>
  <c r="C2711" i="2"/>
  <c r="D2711" i="2"/>
  <c r="G2711" i="2"/>
  <c r="H2711" i="2"/>
  <c r="C2712" i="2"/>
  <c r="D2712" i="2"/>
  <c r="G2712" i="2"/>
  <c r="H2712" i="2"/>
  <c r="K2712" i="2" s="1"/>
  <c r="C2713" i="2"/>
  <c r="D2713" i="2"/>
  <c r="G2713" i="2"/>
  <c r="H2713" i="2"/>
  <c r="C2714" i="2"/>
  <c r="D2714" i="2"/>
  <c r="G2714" i="2"/>
  <c r="H2714" i="2"/>
  <c r="C2715" i="2"/>
  <c r="D2715" i="2"/>
  <c r="G2715" i="2"/>
  <c r="H2715" i="2"/>
  <c r="K2715" i="2" s="1"/>
  <c r="C2716" i="2"/>
  <c r="D2716" i="2"/>
  <c r="G2716" i="2"/>
  <c r="H2716" i="2"/>
  <c r="C2717" i="2"/>
  <c r="D2717" i="2"/>
  <c r="G2717" i="2"/>
  <c r="H2717" i="2"/>
  <c r="C2718" i="2"/>
  <c r="D2718" i="2"/>
  <c r="G2718" i="2"/>
  <c r="H2718" i="2"/>
  <c r="C2719" i="2"/>
  <c r="D2719" i="2"/>
  <c r="G2719" i="2"/>
  <c r="H2719" i="2"/>
  <c r="C2720" i="2"/>
  <c r="D2720" i="2"/>
  <c r="G2720" i="2"/>
  <c r="H2720" i="2"/>
  <c r="C2721" i="2"/>
  <c r="D2721" i="2"/>
  <c r="G2721" i="2"/>
  <c r="H2721" i="2"/>
  <c r="C2722" i="2"/>
  <c r="D2722" i="2"/>
  <c r="G2722" i="2"/>
  <c r="H2722" i="2"/>
  <c r="C2723" i="2"/>
  <c r="D2723" i="2"/>
  <c r="G2723" i="2"/>
  <c r="H2723" i="2"/>
  <c r="C2724" i="2"/>
  <c r="D2724" i="2"/>
  <c r="G2724" i="2"/>
  <c r="H2724" i="2"/>
  <c r="K2724" i="2" s="1"/>
  <c r="C2725" i="2"/>
  <c r="D2725" i="2"/>
  <c r="G2725" i="2"/>
  <c r="H2725" i="2"/>
  <c r="C2726" i="2"/>
  <c r="D2726" i="2"/>
  <c r="G2726" i="2"/>
  <c r="H2726" i="2"/>
  <c r="C2727" i="2"/>
  <c r="D2727" i="2"/>
  <c r="G2727" i="2"/>
  <c r="H2727" i="2"/>
  <c r="C2728" i="2"/>
  <c r="D2728" i="2"/>
  <c r="G2728" i="2"/>
  <c r="H2728" i="2"/>
  <c r="C2729" i="2"/>
  <c r="D2729" i="2"/>
  <c r="G2729" i="2"/>
  <c r="H2729" i="2"/>
  <c r="C2730" i="2"/>
  <c r="D2730" i="2"/>
  <c r="G2730" i="2"/>
  <c r="H2730" i="2"/>
  <c r="C2731" i="2"/>
  <c r="D2731" i="2"/>
  <c r="G2731" i="2"/>
  <c r="H2731" i="2"/>
  <c r="C2732" i="2"/>
  <c r="D2732" i="2"/>
  <c r="G2732" i="2"/>
  <c r="H2732" i="2"/>
  <c r="C2733" i="2"/>
  <c r="D2733" i="2"/>
  <c r="G2733" i="2"/>
  <c r="H2733" i="2"/>
  <c r="C2734" i="2"/>
  <c r="D2734" i="2"/>
  <c r="G2734" i="2"/>
  <c r="H2734" i="2"/>
  <c r="C2735" i="2"/>
  <c r="D2735" i="2"/>
  <c r="G2735" i="2"/>
  <c r="H2735" i="2"/>
  <c r="C2736" i="2"/>
  <c r="D2736" i="2"/>
  <c r="G2736" i="2"/>
  <c r="H2736" i="2"/>
  <c r="C2737" i="2"/>
  <c r="D2737" i="2"/>
  <c r="G2737" i="2"/>
  <c r="H2737" i="2"/>
  <c r="C2738" i="2"/>
  <c r="D2738" i="2"/>
  <c r="G2738" i="2"/>
  <c r="H2738" i="2"/>
  <c r="C2739" i="2"/>
  <c r="D2739" i="2"/>
  <c r="G2739" i="2"/>
  <c r="H2739" i="2"/>
  <c r="K2739" i="2" s="1"/>
  <c r="C2740" i="2"/>
  <c r="D2740" i="2"/>
  <c r="G2740" i="2"/>
  <c r="H2740" i="2"/>
  <c r="K2740" i="2" s="1"/>
  <c r="C2741" i="2"/>
  <c r="D2741" i="2"/>
  <c r="G2741" i="2"/>
  <c r="H2741" i="2"/>
  <c r="C2742" i="2"/>
  <c r="D2742" i="2"/>
  <c r="G2742" i="2"/>
  <c r="H2742" i="2"/>
  <c r="C2743" i="2"/>
  <c r="D2743" i="2"/>
  <c r="G2743" i="2"/>
  <c r="H2743" i="2"/>
  <c r="C2744" i="2"/>
  <c r="D2744" i="2"/>
  <c r="G2744" i="2"/>
  <c r="H2744" i="2"/>
  <c r="K2744" i="2" s="1"/>
  <c r="C2745" i="2"/>
  <c r="D2745" i="2"/>
  <c r="G2745" i="2"/>
  <c r="H2745" i="2"/>
  <c r="C2746" i="2"/>
  <c r="D2746" i="2"/>
  <c r="G2746" i="2"/>
  <c r="H2746" i="2"/>
  <c r="C2747" i="2"/>
  <c r="D2747" i="2"/>
  <c r="G2747" i="2"/>
  <c r="H2747" i="2"/>
  <c r="C2748" i="2"/>
  <c r="D2748" i="2"/>
  <c r="G2748" i="2"/>
  <c r="H2748" i="2"/>
  <c r="C2749" i="2"/>
  <c r="D2749" i="2"/>
  <c r="G2749" i="2"/>
  <c r="H2749" i="2"/>
  <c r="C2750" i="2"/>
  <c r="D2750" i="2"/>
  <c r="G2750" i="2"/>
  <c r="H2750" i="2"/>
  <c r="C2751" i="2"/>
  <c r="D2751" i="2"/>
  <c r="G2751" i="2"/>
  <c r="H2751" i="2"/>
  <c r="C2752" i="2"/>
  <c r="D2752" i="2"/>
  <c r="G2752" i="2"/>
  <c r="H2752" i="2"/>
  <c r="C2753" i="2"/>
  <c r="D2753" i="2"/>
  <c r="G2753" i="2"/>
  <c r="H2753" i="2"/>
  <c r="C2754" i="2"/>
  <c r="D2754" i="2"/>
  <c r="G2754" i="2"/>
  <c r="H2754" i="2"/>
  <c r="C2755" i="2"/>
  <c r="D2755" i="2"/>
  <c r="G2755" i="2"/>
  <c r="H2755" i="2"/>
  <c r="C2756" i="2"/>
  <c r="D2756" i="2"/>
  <c r="G2756" i="2"/>
  <c r="H2756" i="2"/>
  <c r="C2757" i="2"/>
  <c r="D2757" i="2"/>
  <c r="G2757" i="2"/>
  <c r="H2757" i="2"/>
  <c r="C2758" i="2"/>
  <c r="D2758" i="2"/>
  <c r="G2758" i="2"/>
  <c r="H2758" i="2"/>
  <c r="C2759" i="2"/>
  <c r="D2759" i="2"/>
  <c r="G2759" i="2"/>
  <c r="H2759" i="2"/>
  <c r="C2760" i="2"/>
  <c r="D2760" i="2"/>
  <c r="G2760" i="2"/>
  <c r="H2760" i="2"/>
  <c r="C2761" i="2"/>
  <c r="D2761" i="2"/>
  <c r="G2761" i="2"/>
  <c r="H2761" i="2"/>
  <c r="C2762" i="2"/>
  <c r="D2762" i="2"/>
  <c r="G2762" i="2"/>
  <c r="H2762" i="2"/>
  <c r="C2763" i="2"/>
  <c r="D2763" i="2"/>
  <c r="G2763" i="2"/>
  <c r="H2763" i="2"/>
  <c r="C2764" i="2"/>
  <c r="D2764" i="2"/>
  <c r="G2764" i="2"/>
  <c r="H2764" i="2"/>
  <c r="C2765" i="2"/>
  <c r="D2765" i="2"/>
  <c r="G2765" i="2"/>
  <c r="H2765" i="2"/>
  <c r="C2766" i="2"/>
  <c r="D2766" i="2"/>
  <c r="G2766" i="2"/>
  <c r="H2766" i="2"/>
  <c r="C2767" i="2"/>
  <c r="D2767" i="2"/>
  <c r="G2767" i="2"/>
  <c r="H2767" i="2"/>
  <c r="C2768" i="2"/>
  <c r="D2768" i="2"/>
  <c r="G2768" i="2"/>
  <c r="H2768" i="2"/>
  <c r="C2769" i="2"/>
  <c r="D2769" i="2"/>
  <c r="G2769" i="2"/>
  <c r="H2769" i="2"/>
  <c r="C2770" i="2"/>
  <c r="D2770" i="2"/>
  <c r="G2770" i="2"/>
  <c r="H2770" i="2"/>
  <c r="C2771" i="2"/>
  <c r="D2771" i="2"/>
  <c r="G2771" i="2"/>
  <c r="H2771" i="2"/>
  <c r="C2772" i="2"/>
  <c r="D2772" i="2"/>
  <c r="G2772" i="2"/>
  <c r="H2772" i="2"/>
  <c r="C2773" i="2"/>
  <c r="D2773" i="2"/>
  <c r="G2773" i="2"/>
  <c r="H2773" i="2"/>
  <c r="C2774" i="2"/>
  <c r="D2774" i="2"/>
  <c r="G2774" i="2"/>
  <c r="H2774" i="2"/>
  <c r="C2775" i="2"/>
  <c r="D2775" i="2"/>
  <c r="G2775" i="2"/>
  <c r="H2775" i="2"/>
  <c r="C2776" i="2"/>
  <c r="D2776" i="2"/>
  <c r="G2776" i="2"/>
  <c r="H2776" i="2"/>
  <c r="C2777" i="2"/>
  <c r="D2777" i="2"/>
  <c r="G2777" i="2"/>
  <c r="H2777" i="2"/>
  <c r="C2778" i="2"/>
  <c r="D2778" i="2"/>
  <c r="G2778" i="2"/>
  <c r="H2778" i="2"/>
  <c r="C2779" i="2"/>
  <c r="D2779" i="2"/>
  <c r="G2779" i="2"/>
  <c r="H2779" i="2"/>
  <c r="C2780" i="2"/>
  <c r="D2780" i="2"/>
  <c r="G2780" i="2"/>
  <c r="H2780" i="2"/>
  <c r="C2781" i="2"/>
  <c r="D2781" i="2"/>
  <c r="G2781" i="2"/>
  <c r="H2781" i="2"/>
  <c r="K2781" i="2" s="1"/>
  <c r="C2782" i="2"/>
  <c r="D2782" i="2"/>
  <c r="G2782" i="2"/>
  <c r="H2782" i="2"/>
  <c r="C2783" i="2"/>
  <c r="D2783" i="2"/>
  <c r="G2783" i="2"/>
  <c r="H2783" i="2"/>
  <c r="K2783" i="2" s="1"/>
  <c r="C2784" i="2"/>
  <c r="D2784" i="2"/>
  <c r="G2784" i="2"/>
  <c r="H2784" i="2"/>
  <c r="C2785" i="2"/>
  <c r="D2785" i="2"/>
  <c r="G2785" i="2"/>
  <c r="H2785" i="2"/>
  <c r="C2786" i="2"/>
  <c r="D2786" i="2"/>
  <c r="G2786" i="2"/>
  <c r="H2786" i="2"/>
  <c r="C2787" i="2"/>
  <c r="D2787" i="2"/>
  <c r="G2787" i="2"/>
  <c r="H2787" i="2"/>
  <c r="K2787" i="2" s="1"/>
  <c r="C2788" i="2"/>
  <c r="D2788" i="2"/>
  <c r="G2788" i="2"/>
  <c r="H2788" i="2"/>
  <c r="C2789" i="2"/>
  <c r="D2789" i="2"/>
  <c r="G2789" i="2"/>
  <c r="H2789" i="2"/>
  <c r="C2790" i="2"/>
  <c r="D2790" i="2"/>
  <c r="G2790" i="2"/>
  <c r="H2790" i="2"/>
  <c r="K2790" i="2" s="1"/>
  <c r="C2791" i="2"/>
  <c r="D2791" i="2"/>
  <c r="G2791" i="2"/>
  <c r="H2791" i="2"/>
  <c r="C2792" i="2"/>
  <c r="D2792" i="2"/>
  <c r="G2792" i="2"/>
  <c r="H2792" i="2"/>
  <c r="C2793" i="2"/>
  <c r="D2793" i="2"/>
  <c r="G2793" i="2"/>
  <c r="H2793" i="2"/>
  <c r="C2794" i="2"/>
  <c r="D2794" i="2"/>
  <c r="G2794" i="2"/>
  <c r="H2794" i="2"/>
  <c r="C2795" i="2"/>
  <c r="D2795" i="2"/>
  <c r="G2795" i="2"/>
  <c r="H2795" i="2"/>
  <c r="C2796" i="2"/>
  <c r="D2796" i="2"/>
  <c r="G2796" i="2"/>
  <c r="H2796" i="2"/>
  <c r="C2797" i="2"/>
  <c r="D2797" i="2"/>
  <c r="G2797" i="2"/>
  <c r="H2797" i="2"/>
  <c r="K2797" i="2" s="1"/>
  <c r="C2798" i="2"/>
  <c r="D2798" i="2"/>
  <c r="G2798" i="2"/>
  <c r="H2798" i="2"/>
  <c r="K2798" i="2" s="1"/>
  <c r="C2799" i="2"/>
  <c r="D2799" i="2"/>
  <c r="G2799" i="2"/>
  <c r="H2799" i="2"/>
  <c r="K2799" i="2" s="1"/>
  <c r="C2800" i="2"/>
  <c r="D2800" i="2"/>
  <c r="G2800" i="2"/>
  <c r="H2800" i="2"/>
  <c r="C2801" i="2"/>
  <c r="D2801" i="2"/>
  <c r="G2801" i="2"/>
  <c r="H2801" i="2"/>
  <c r="C2802" i="2"/>
  <c r="D2802" i="2"/>
  <c r="G2802" i="2"/>
  <c r="H2802" i="2"/>
  <c r="C2803" i="2"/>
  <c r="D2803" i="2"/>
  <c r="G2803" i="2"/>
  <c r="H2803" i="2"/>
  <c r="C2804" i="2"/>
  <c r="D2804" i="2"/>
  <c r="G2804" i="2"/>
  <c r="H2804" i="2"/>
  <c r="C2805" i="2"/>
  <c r="D2805" i="2"/>
  <c r="G2805" i="2"/>
  <c r="H2805" i="2"/>
  <c r="C2806" i="2"/>
  <c r="D2806" i="2"/>
  <c r="G2806" i="2"/>
  <c r="H2806" i="2"/>
  <c r="K2806" i="2" s="1"/>
  <c r="C2807" i="2"/>
  <c r="D2807" i="2"/>
  <c r="G2807" i="2"/>
  <c r="H2807" i="2"/>
  <c r="K2807" i="2" s="1"/>
  <c r="C2808" i="2"/>
  <c r="D2808" i="2"/>
  <c r="G2808" i="2"/>
  <c r="H2808" i="2"/>
  <c r="C2809" i="2"/>
  <c r="D2809" i="2"/>
  <c r="G2809" i="2"/>
  <c r="H2809" i="2"/>
  <c r="C2810" i="2"/>
  <c r="D2810" i="2"/>
  <c r="G2810" i="2"/>
  <c r="H2810" i="2"/>
  <c r="C2811" i="2"/>
  <c r="D2811" i="2"/>
  <c r="G2811" i="2"/>
  <c r="H2811" i="2"/>
  <c r="C2812" i="2"/>
  <c r="D2812" i="2"/>
  <c r="G2812" i="2"/>
  <c r="H2812" i="2"/>
  <c r="C2813" i="2"/>
  <c r="D2813" i="2"/>
  <c r="G2813" i="2"/>
  <c r="H2813" i="2"/>
  <c r="C2814" i="2"/>
  <c r="D2814" i="2"/>
  <c r="G2814" i="2"/>
  <c r="H2814" i="2"/>
  <c r="C2815" i="2"/>
  <c r="D2815" i="2"/>
  <c r="G2815" i="2"/>
  <c r="H2815" i="2"/>
  <c r="C2816" i="2"/>
  <c r="D2816" i="2"/>
  <c r="G2816" i="2"/>
  <c r="H2816" i="2"/>
  <c r="C2817" i="2"/>
  <c r="D2817" i="2"/>
  <c r="G2817" i="2"/>
  <c r="H2817" i="2"/>
  <c r="C2818" i="2"/>
  <c r="D2818" i="2"/>
  <c r="G2818" i="2"/>
  <c r="H2818" i="2"/>
  <c r="C2819" i="2"/>
  <c r="D2819" i="2"/>
  <c r="G2819" i="2"/>
  <c r="H2819" i="2"/>
  <c r="C2820" i="2"/>
  <c r="D2820" i="2"/>
  <c r="G2820" i="2"/>
  <c r="H2820" i="2"/>
  <c r="C2821" i="2"/>
  <c r="D2821" i="2"/>
  <c r="G2821" i="2"/>
  <c r="H2821" i="2"/>
  <c r="C2822" i="2"/>
  <c r="D2822" i="2"/>
  <c r="G2822" i="2"/>
  <c r="H2822" i="2"/>
  <c r="C2823" i="2"/>
  <c r="D2823" i="2"/>
  <c r="G2823" i="2"/>
  <c r="H2823" i="2"/>
  <c r="C2824" i="2"/>
  <c r="D2824" i="2"/>
  <c r="G2824" i="2"/>
  <c r="H2824" i="2"/>
  <c r="C2825" i="2"/>
  <c r="D2825" i="2"/>
  <c r="G2825" i="2"/>
  <c r="H2825" i="2"/>
  <c r="C2826" i="2"/>
  <c r="D2826" i="2"/>
  <c r="G2826" i="2"/>
  <c r="H2826" i="2"/>
  <c r="C2827" i="2"/>
  <c r="D2827" i="2"/>
  <c r="G2827" i="2"/>
  <c r="H2827" i="2"/>
  <c r="K2827" i="2" s="1"/>
  <c r="C2828" i="2"/>
  <c r="D2828" i="2"/>
  <c r="G2828" i="2"/>
  <c r="H2828" i="2"/>
  <c r="C2829" i="2"/>
  <c r="D2829" i="2"/>
  <c r="G2829" i="2"/>
  <c r="H2829" i="2"/>
  <c r="C2830" i="2"/>
  <c r="D2830" i="2"/>
  <c r="G2830" i="2"/>
  <c r="H2830" i="2"/>
  <c r="C2831" i="2"/>
  <c r="D2831" i="2"/>
  <c r="G2831" i="2"/>
  <c r="H2831" i="2"/>
  <c r="C2832" i="2"/>
  <c r="D2832" i="2"/>
  <c r="G2832" i="2"/>
  <c r="H2832" i="2"/>
  <c r="C2833" i="2"/>
  <c r="D2833" i="2"/>
  <c r="G2833" i="2"/>
  <c r="H2833" i="2"/>
  <c r="C2834" i="2"/>
  <c r="D2834" i="2"/>
  <c r="G2834" i="2"/>
  <c r="H2834" i="2"/>
  <c r="C2835" i="2"/>
  <c r="D2835" i="2"/>
  <c r="G2835" i="2"/>
  <c r="H2835" i="2"/>
  <c r="C2836" i="2"/>
  <c r="D2836" i="2"/>
  <c r="G2836" i="2"/>
  <c r="H2836" i="2"/>
  <c r="C2837" i="2"/>
  <c r="D2837" i="2"/>
  <c r="G2837" i="2"/>
  <c r="H2837" i="2"/>
  <c r="C2838" i="2"/>
  <c r="D2838" i="2"/>
  <c r="G2838" i="2"/>
  <c r="H2838" i="2"/>
  <c r="C2839" i="2"/>
  <c r="D2839" i="2"/>
  <c r="G2839" i="2"/>
  <c r="H2839" i="2"/>
  <c r="C2840" i="2"/>
  <c r="D2840" i="2"/>
  <c r="G2840" i="2"/>
  <c r="H2840" i="2"/>
  <c r="C2841" i="2"/>
  <c r="D2841" i="2"/>
  <c r="G2841" i="2"/>
  <c r="H2841" i="2"/>
  <c r="C2842" i="2"/>
  <c r="D2842" i="2"/>
  <c r="G2842" i="2"/>
  <c r="H2842" i="2"/>
  <c r="C2843" i="2"/>
  <c r="D2843" i="2"/>
  <c r="G2843" i="2"/>
  <c r="H2843" i="2"/>
  <c r="K2843" i="2" s="1"/>
  <c r="C2844" i="2"/>
  <c r="D2844" i="2"/>
  <c r="G2844" i="2"/>
  <c r="H2844" i="2"/>
  <c r="C2845" i="2"/>
  <c r="D2845" i="2"/>
  <c r="G2845" i="2"/>
  <c r="H2845" i="2"/>
  <c r="K2845" i="2" s="1"/>
  <c r="C2846" i="2"/>
  <c r="D2846" i="2"/>
  <c r="G2846" i="2"/>
  <c r="H2846" i="2"/>
  <c r="C2847" i="2"/>
  <c r="D2847" i="2"/>
  <c r="G2847" i="2"/>
  <c r="H2847" i="2"/>
  <c r="C2848" i="2"/>
  <c r="D2848" i="2"/>
  <c r="G2848" i="2"/>
  <c r="H2848" i="2"/>
  <c r="C2849" i="2"/>
  <c r="D2849" i="2"/>
  <c r="G2849" i="2"/>
  <c r="H2849" i="2"/>
  <c r="C2850" i="2"/>
  <c r="D2850" i="2"/>
  <c r="G2850" i="2"/>
  <c r="H2850" i="2"/>
  <c r="C2851" i="2"/>
  <c r="D2851" i="2"/>
  <c r="G2851" i="2"/>
  <c r="H2851" i="2"/>
  <c r="C2852" i="2"/>
  <c r="D2852" i="2"/>
  <c r="G2852" i="2"/>
  <c r="H2852" i="2"/>
  <c r="C2853" i="2"/>
  <c r="D2853" i="2"/>
  <c r="G2853" i="2"/>
  <c r="H2853" i="2"/>
  <c r="C2854" i="2"/>
  <c r="D2854" i="2"/>
  <c r="G2854" i="2"/>
  <c r="H2854" i="2"/>
  <c r="C2855" i="2"/>
  <c r="D2855" i="2"/>
  <c r="G2855" i="2"/>
  <c r="H2855" i="2"/>
  <c r="K2855" i="2" s="1"/>
  <c r="C2856" i="2"/>
  <c r="D2856" i="2"/>
  <c r="G2856" i="2"/>
  <c r="H2856" i="2"/>
  <c r="C2857" i="2"/>
  <c r="D2857" i="2"/>
  <c r="G2857" i="2"/>
  <c r="H2857" i="2"/>
  <c r="C2858" i="2"/>
  <c r="D2858" i="2"/>
  <c r="G2858" i="2"/>
  <c r="H2858" i="2"/>
  <c r="C2859" i="2"/>
  <c r="D2859" i="2"/>
  <c r="G2859" i="2"/>
  <c r="H2859" i="2"/>
  <c r="C2860" i="2"/>
  <c r="D2860" i="2"/>
  <c r="G2860" i="2"/>
  <c r="H2860" i="2"/>
  <c r="C2861" i="2"/>
  <c r="D2861" i="2"/>
  <c r="G2861" i="2"/>
  <c r="H2861" i="2"/>
  <c r="K2861" i="2" s="1"/>
  <c r="C2862" i="2"/>
  <c r="D2862" i="2"/>
  <c r="G2862" i="2"/>
  <c r="H2862" i="2"/>
  <c r="C2863" i="2"/>
  <c r="D2863" i="2"/>
  <c r="G2863" i="2"/>
  <c r="H2863" i="2"/>
  <c r="C2864" i="2"/>
  <c r="D2864" i="2"/>
  <c r="G2864" i="2"/>
  <c r="H2864" i="2"/>
  <c r="C2865" i="2"/>
  <c r="D2865" i="2"/>
  <c r="G2865" i="2"/>
  <c r="H2865" i="2"/>
  <c r="C2866" i="2"/>
  <c r="D2866" i="2"/>
  <c r="G2866" i="2"/>
  <c r="H2866" i="2"/>
  <c r="C2867" i="2"/>
  <c r="D2867" i="2"/>
  <c r="G2867" i="2"/>
  <c r="H2867" i="2"/>
  <c r="C2868" i="2"/>
  <c r="D2868" i="2"/>
  <c r="G2868" i="2"/>
  <c r="H2868" i="2"/>
  <c r="C2869" i="2"/>
  <c r="D2869" i="2"/>
  <c r="G2869" i="2"/>
  <c r="H2869" i="2"/>
  <c r="C2870" i="2"/>
  <c r="D2870" i="2"/>
  <c r="G2870" i="2"/>
  <c r="H2870" i="2"/>
  <c r="C2871" i="2"/>
  <c r="D2871" i="2"/>
  <c r="G2871" i="2"/>
  <c r="H2871" i="2"/>
  <c r="C2872" i="2"/>
  <c r="D2872" i="2"/>
  <c r="G2872" i="2"/>
  <c r="H2872" i="2"/>
  <c r="C2873" i="2"/>
  <c r="D2873" i="2"/>
  <c r="G2873" i="2"/>
  <c r="H2873" i="2"/>
  <c r="C2874" i="2"/>
  <c r="D2874" i="2"/>
  <c r="G2874" i="2"/>
  <c r="H2874" i="2"/>
  <c r="C2875" i="2"/>
  <c r="D2875" i="2"/>
  <c r="G2875" i="2"/>
  <c r="H2875" i="2"/>
  <c r="C2876" i="2"/>
  <c r="D2876" i="2"/>
  <c r="G2876" i="2"/>
  <c r="H2876" i="2"/>
  <c r="C2877" i="2"/>
  <c r="D2877" i="2"/>
  <c r="G2877" i="2"/>
  <c r="H2877" i="2"/>
  <c r="C2878" i="2"/>
  <c r="D2878" i="2"/>
  <c r="G2878" i="2"/>
  <c r="H2878" i="2"/>
  <c r="C2879" i="2"/>
  <c r="D2879" i="2"/>
  <c r="G2879" i="2"/>
  <c r="H2879" i="2"/>
  <c r="C2880" i="2"/>
  <c r="D2880" i="2"/>
  <c r="G2880" i="2"/>
  <c r="H2880" i="2"/>
  <c r="C2881" i="2"/>
  <c r="D2881" i="2"/>
  <c r="G2881" i="2"/>
  <c r="H2881" i="2"/>
  <c r="C2882" i="2"/>
  <c r="D2882" i="2"/>
  <c r="G2882" i="2"/>
  <c r="H2882" i="2"/>
  <c r="C2883" i="2"/>
  <c r="D2883" i="2"/>
  <c r="G2883" i="2"/>
  <c r="H2883" i="2"/>
  <c r="C2884" i="2"/>
  <c r="D2884" i="2"/>
  <c r="G2884" i="2"/>
  <c r="H2884" i="2"/>
  <c r="C2885" i="2"/>
  <c r="D2885" i="2"/>
  <c r="G2885" i="2"/>
  <c r="H2885" i="2"/>
  <c r="C2886" i="2"/>
  <c r="D2886" i="2"/>
  <c r="G2886" i="2"/>
  <c r="H2886" i="2"/>
  <c r="C2887" i="2"/>
  <c r="D2887" i="2"/>
  <c r="G2887" i="2"/>
  <c r="H2887" i="2"/>
  <c r="C2888" i="2"/>
  <c r="D2888" i="2"/>
  <c r="G2888" i="2"/>
  <c r="H2888" i="2"/>
  <c r="C2889" i="2"/>
  <c r="D2889" i="2"/>
  <c r="G2889" i="2"/>
  <c r="H2889" i="2"/>
  <c r="C2890" i="2"/>
  <c r="D2890" i="2"/>
  <c r="G2890" i="2"/>
  <c r="H2890" i="2"/>
  <c r="C2891" i="2"/>
  <c r="D2891" i="2"/>
  <c r="G2891" i="2"/>
  <c r="H2891" i="2"/>
  <c r="C2892" i="2"/>
  <c r="D2892" i="2"/>
  <c r="G2892" i="2"/>
  <c r="H2892" i="2"/>
  <c r="C2893" i="2"/>
  <c r="D2893" i="2"/>
  <c r="G2893" i="2"/>
  <c r="H2893" i="2"/>
  <c r="C2894" i="2"/>
  <c r="D2894" i="2"/>
  <c r="G2894" i="2"/>
  <c r="H2894" i="2"/>
  <c r="C2895" i="2"/>
  <c r="D2895" i="2"/>
  <c r="G2895" i="2"/>
  <c r="H2895" i="2"/>
  <c r="C2896" i="2"/>
  <c r="D2896" i="2"/>
  <c r="G2896" i="2"/>
  <c r="H2896" i="2"/>
  <c r="C2897" i="2"/>
  <c r="D2897" i="2"/>
  <c r="G2897" i="2"/>
  <c r="H2897" i="2"/>
  <c r="C2898" i="2"/>
  <c r="D2898" i="2"/>
  <c r="G2898" i="2"/>
  <c r="H2898" i="2"/>
  <c r="C2899" i="2"/>
  <c r="D2899" i="2"/>
  <c r="G2899" i="2"/>
  <c r="H2899" i="2"/>
  <c r="K2899" i="2" s="1"/>
  <c r="C2900" i="2"/>
  <c r="D2900" i="2"/>
  <c r="G2900" i="2"/>
  <c r="H2900" i="2"/>
  <c r="C2901" i="2"/>
  <c r="D2901" i="2"/>
  <c r="G2901" i="2"/>
  <c r="H2901" i="2"/>
  <c r="C2902" i="2"/>
  <c r="D2902" i="2"/>
  <c r="G2902" i="2"/>
  <c r="H2902" i="2"/>
  <c r="C2903" i="2"/>
  <c r="D2903" i="2"/>
  <c r="G2903" i="2"/>
  <c r="H2903" i="2"/>
  <c r="C2904" i="2"/>
  <c r="D2904" i="2"/>
  <c r="G2904" i="2"/>
  <c r="H2904" i="2"/>
  <c r="C2905" i="2"/>
  <c r="D2905" i="2"/>
  <c r="G2905" i="2"/>
  <c r="H2905" i="2"/>
  <c r="C2906" i="2"/>
  <c r="D2906" i="2"/>
  <c r="G2906" i="2"/>
  <c r="H2906" i="2"/>
  <c r="C2907" i="2"/>
  <c r="D2907" i="2"/>
  <c r="G2907" i="2"/>
  <c r="H2907" i="2"/>
  <c r="C2908" i="2"/>
  <c r="D2908" i="2"/>
  <c r="G2908" i="2"/>
  <c r="H2908" i="2"/>
  <c r="C2909" i="2"/>
  <c r="D2909" i="2"/>
  <c r="G2909" i="2"/>
  <c r="H2909" i="2"/>
  <c r="K2909" i="2" s="1"/>
  <c r="C2910" i="2"/>
  <c r="D2910" i="2"/>
  <c r="G2910" i="2"/>
  <c r="H2910" i="2"/>
  <c r="K2910" i="2" s="1"/>
  <c r="C2911" i="2"/>
  <c r="D2911" i="2"/>
  <c r="G2911" i="2"/>
  <c r="H2911" i="2"/>
  <c r="C2912" i="2"/>
  <c r="D2912" i="2"/>
  <c r="G2912" i="2"/>
  <c r="H2912" i="2"/>
  <c r="C2913" i="2"/>
  <c r="D2913" i="2"/>
  <c r="G2913" i="2"/>
  <c r="H2913" i="2"/>
  <c r="C2914" i="2"/>
  <c r="D2914" i="2"/>
  <c r="G2914" i="2"/>
  <c r="H2914" i="2"/>
  <c r="C2915" i="2"/>
  <c r="D2915" i="2"/>
  <c r="G2915" i="2"/>
  <c r="H2915" i="2"/>
  <c r="C2916" i="2"/>
  <c r="D2916" i="2"/>
  <c r="G2916" i="2"/>
  <c r="H2916" i="2"/>
  <c r="C2917" i="2"/>
  <c r="D2917" i="2"/>
  <c r="G2917" i="2"/>
  <c r="H2917" i="2"/>
  <c r="C2918" i="2"/>
  <c r="D2918" i="2"/>
  <c r="G2918" i="2"/>
  <c r="H2918" i="2"/>
  <c r="C2919" i="2"/>
  <c r="D2919" i="2"/>
  <c r="G2919" i="2"/>
  <c r="H2919" i="2"/>
  <c r="K2919" i="2" s="1"/>
  <c r="C2920" i="2"/>
  <c r="D2920" i="2"/>
  <c r="G2920" i="2"/>
  <c r="H2920" i="2"/>
  <c r="C2921" i="2"/>
  <c r="D2921" i="2"/>
  <c r="G2921" i="2"/>
  <c r="H2921" i="2"/>
  <c r="C2922" i="2"/>
  <c r="D2922" i="2"/>
  <c r="G2922" i="2"/>
  <c r="H2922" i="2"/>
  <c r="C2923" i="2"/>
  <c r="D2923" i="2"/>
  <c r="G2923" i="2"/>
  <c r="H2923" i="2"/>
  <c r="C2924" i="2"/>
  <c r="D2924" i="2"/>
  <c r="G2924" i="2"/>
  <c r="H2924" i="2"/>
  <c r="C2925" i="2"/>
  <c r="D2925" i="2"/>
  <c r="G2925" i="2"/>
  <c r="H2925" i="2"/>
  <c r="K2925" i="2" s="1"/>
  <c r="C2926" i="2"/>
  <c r="D2926" i="2"/>
  <c r="G2926" i="2"/>
  <c r="H2926" i="2"/>
  <c r="C2927" i="2"/>
  <c r="D2927" i="2"/>
  <c r="G2927" i="2"/>
  <c r="H2927" i="2"/>
  <c r="C2928" i="2"/>
  <c r="D2928" i="2"/>
  <c r="G2928" i="2"/>
  <c r="H2928" i="2"/>
  <c r="C2929" i="2"/>
  <c r="D2929" i="2"/>
  <c r="G2929" i="2"/>
  <c r="H2929" i="2"/>
  <c r="C2930" i="2"/>
  <c r="D2930" i="2"/>
  <c r="G2930" i="2"/>
  <c r="H2930" i="2"/>
  <c r="C2931" i="2"/>
  <c r="D2931" i="2"/>
  <c r="G2931" i="2"/>
  <c r="H2931" i="2"/>
  <c r="K2931" i="2" s="1"/>
  <c r="C2932" i="2"/>
  <c r="D2932" i="2"/>
  <c r="G2932" i="2"/>
  <c r="H2932" i="2"/>
  <c r="K2932" i="2" s="1"/>
  <c r="C2933" i="2"/>
  <c r="D2933" i="2"/>
  <c r="G2933" i="2"/>
  <c r="H2933" i="2"/>
  <c r="C2934" i="2"/>
  <c r="D2934" i="2"/>
  <c r="G2934" i="2"/>
  <c r="H2934" i="2"/>
  <c r="C2935" i="2"/>
  <c r="D2935" i="2"/>
  <c r="G2935" i="2"/>
  <c r="H2935" i="2"/>
  <c r="C2936" i="2"/>
  <c r="D2936" i="2"/>
  <c r="G2936" i="2"/>
  <c r="H2936" i="2"/>
  <c r="C2937" i="2"/>
  <c r="D2937" i="2"/>
  <c r="G2937" i="2"/>
  <c r="H2937" i="2"/>
  <c r="C2938" i="2"/>
  <c r="D2938" i="2"/>
  <c r="G2938" i="2"/>
  <c r="H2938" i="2"/>
  <c r="C2939" i="2"/>
  <c r="D2939" i="2"/>
  <c r="G2939" i="2"/>
  <c r="H2939" i="2"/>
  <c r="K2939" i="2" s="1"/>
  <c r="C2940" i="2"/>
  <c r="D2940" i="2"/>
  <c r="G2940" i="2"/>
  <c r="H2940" i="2"/>
  <c r="C2941" i="2"/>
  <c r="D2941" i="2"/>
  <c r="G2941" i="2"/>
  <c r="H2941" i="2"/>
  <c r="C2942" i="2"/>
  <c r="D2942" i="2"/>
  <c r="G2942" i="2"/>
  <c r="H2942" i="2"/>
  <c r="C2943" i="2"/>
  <c r="D2943" i="2"/>
  <c r="G2943" i="2"/>
  <c r="H2943" i="2"/>
  <c r="C2944" i="2"/>
  <c r="D2944" i="2"/>
  <c r="G2944" i="2"/>
  <c r="H2944" i="2"/>
  <c r="C2945" i="2"/>
  <c r="D2945" i="2"/>
  <c r="G2945" i="2"/>
  <c r="H2945" i="2"/>
  <c r="C2946" i="2"/>
  <c r="D2946" i="2"/>
  <c r="G2946" i="2"/>
  <c r="H2946" i="2"/>
  <c r="C2947" i="2"/>
  <c r="D2947" i="2"/>
  <c r="G2947" i="2"/>
  <c r="H2947" i="2"/>
  <c r="C2948" i="2"/>
  <c r="D2948" i="2"/>
  <c r="G2948" i="2"/>
  <c r="H2948" i="2"/>
  <c r="C2949" i="2"/>
  <c r="D2949" i="2"/>
  <c r="G2949" i="2"/>
  <c r="H2949" i="2"/>
  <c r="C2950" i="2"/>
  <c r="D2950" i="2"/>
  <c r="G2950" i="2"/>
  <c r="H2950" i="2"/>
  <c r="C2951" i="2"/>
  <c r="D2951" i="2"/>
  <c r="G2951" i="2"/>
  <c r="H2951" i="2"/>
  <c r="K2951" i="2" s="1"/>
  <c r="C2952" i="2"/>
  <c r="D2952" i="2"/>
  <c r="G2952" i="2"/>
  <c r="H2952" i="2"/>
  <c r="K2952" i="2" s="1"/>
  <c r="C2953" i="2"/>
  <c r="D2953" i="2"/>
  <c r="G2953" i="2"/>
  <c r="H2953" i="2"/>
  <c r="C2954" i="2"/>
  <c r="D2954" i="2"/>
  <c r="G2954" i="2"/>
  <c r="H2954" i="2"/>
  <c r="C2955" i="2"/>
  <c r="D2955" i="2"/>
  <c r="G2955" i="2"/>
  <c r="H2955" i="2"/>
  <c r="C2956" i="2"/>
  <c r="D2956" i="2"/>
  <c r="G2956" i="2"/>
  <c r="H2956" i="2"/>
  <c r="C2957" i="2"/>
  <c r="D2957" i="2"/>
  <c r="G2957" i="2"/>
  <c r="H2957" i="2"/>
  <c r="C2958" i="2"/>
  <c r="D2958" i="2"/>
  <c r="G2958" i="2"/>
  <c r="H2958" i="2"/>
  <c r="C2959" i="2"/>
  <c r="D2959" i="2"/>
  <c r="G2959" i="2"/>
  <c r="H2959" i="2"/>
  <c r="C2960" i="2"/>
  <c r="D2960" i="2"/>
  <c r="G2960" i="2"/>
  <c r="H2960" i="2"/>
  <c r="C2961" i="2"/>
  <c r="D2961" i="2"/>
  <c r="G2961" i="2"/>
  <c r="H2961" i="2"/>
  <c r="C2962" i="2"/>
  <c r="D2962" i="2"/>
  <c r="G2962" i="2"/>
  <c r="H2962" i="2"/>
  <c r="C2963" i="2"/>
  <c r="D2963" i="2"/>
  <c r="G2963" i="2"/>
  <c r="H2963" i="2"/>
  <c r="K2963" i="2" s="1"/>
  <c r="C2964" i="2"/>
  <c r="D2964" i="2"/>
  <c r="G2964" i="2"/>
  <c r="H2964" i="2"/>
  <c r="C2965" i="2"/>
  <c r="D2965" i="2"/>
  <c r="G2965" i="2"/>
  <c r="H2965" i="2"/>
  <c r="C2966" i="2"/>
  <c r="D2966" i="2"/>
  <c r="G2966" i="2"/>
  <c r="H2966" i="2"/>
  <c r="C2967" i="2"/>
  <c r="D2967" i="2"/>
  <c r="G2967" i="2"/>
  <c r="H2967" i="2"/>
  <c r="C2968" i="2"/>
  <c r="D2968" i="2"/>
  <c r="G2968" i="2"/>
  <c r="H2968" i="2"/>
  <c r="C2969" i="2"/>
  <c r="D2969" i="2"/>
  <c r="G2969" i="2"/>
  <c r="H2969" i="2"/>
  <c r="C2970" i="2"/>
  <c r="D2970" i="2"/>
  <c r="G2970" i="2"/>
  <c r="H2970" i="2"/>
  <c r="C2971" i="2"/>
  <c r="D2971" i="2"/>
  <c r="G2971" i="2"/>
  <c r="H2971" i="2"/>
  <c r="C2972" i="2"/>
  <c r="D2972" i="2"/>
  <c r="G2972" i="2"/>
  <c r="H2972" i="2"/>
  <c r="K2972" i="2" s="1"/>
  <c r="C2973" i="2"/>
  <c r="D2973" i="2"/>
  <c r="G2973" i="2"/>
  <c r="H2973" i="2"/>
  <c r="K2973" i="2" s="1"/>
  <c r="C2974" i="2"/>
  <c r="D2974" i="2"/>
  <c r="G2974" i="2"/>
  <c r="H2974" i="2"/>
  <c r="C2975" i="2"/>
  <c r="D2975" i="2"/>
  <c r="G2975" i="2"/>
  <c r="H2975" i="2"/>
  <c r="C2976" i="2"/>
  <c r="D2976" i="2"/>
  <c r="G2976" i="2"/>
  <c r="H2976" i="2"/>
  <c r="C2977" i="2"/>
  <c r="D2977" i="2"/>
  <c r="G2977" i="2"/>
  <c r="H2977" i="2"/>
  <c r="C2978" i="2"/>
  <c r="D2978" i="2"/>
  <c r="G2978" i="2"/>
  <c r="H2978" i="2"/>
  <c r="C2979" i="2"/>
  <c r="D2979" i="2"/>
  <c r="G2979" i="2"/>
  <c r="H2979" i="2"/>
  <c r="C2980" i="2"/>
  <c r="D2980" i="2"/>
  <c r="G2980" i="2"/>
  <c r="H2980" i="2"/>
  <c r="K2980" i="2" s="1"/>
  <c r="C2981" i="2"/>
  <c r="D2981" i="2"/>
  <c r="G2981" i="2"/>
  <c r="H2981" i="2"/>
  <c r="C2982" i="2"/>
  <c r="D2982" i="2"/>
  <c r="G2982" i="2"/>
  <c r="H2982" i="2"/>
  <c r="C2983" i="2"/>
  <c r="D2983" i="2"/>
  <c r="G2983" i="2"/>
  <c r="H2983" i="2"/>
  <c r="C2984" i="2"/>
  <c r="D2984" i="2"/>
  <c r="G2984" i="2"/>
  <c r="H2984" i="2"/>
  <c r="C2985" i="2"/>
  <c r="D2985" i="2"/>
  <c r="G2985" i="2"/>
  <c r="H2985" i="2"/>
  <c r="C2986" i="2"/>
  <c r="D2986" i="2"/>
  <c r="G2986" i="2"/>
  <c r="H2986" i="2"/>
  <c r="C2987" i="2"/>
  <c r="D2987" i="2"/>
  <c r="G2987" i="2"/>
  <c r="H2987" i="2"/>
  <c r="C2988" i="2"/>
  <c r="D2988" i="2"/>
  <c r="G2988" i="2"/>
  <c r="H2988" i="2"/>
  <c r="K2988" i="2" s="1"/>
  <c r="C2989" i="2"/>
  <c r="D2989" i="2"/>
  <c r="G2989" i="2"/>
  <c r="H2989" i="2"/>
  <c r="C2990" i="2"/>
  <c r="D2990" i="2"/>
  <c r="G2990" i="2"/>
  <c r="H2990" i="2"/>
  <c r="C2991" i="2"/>
  <c r="D2991" i="2"/>
  <c r="G2991" i="2"/>
  <c r="H2991" i="2"/>
  <c r="C2992" i="2"/>
  <c r="D2992" i="2"/>
  <c r="G2992" i="2"/>
  <c r="H2992" i="2"/>
  <c r="C2993" i="2"/>
  <c r="D2993" i="2"/>
  <c r="G2993" i="2"/>
  <c r="H2993" i="2"/>
  <c r="C2994" i="2"/>
  <c r="D2994" i="2"/>
  <c r="G2994" i="2"/>
  <c r="H2994" i="2"/>
  <c r="C2995" i="2"/>
  <c r="D2995" i="2"/>
  <c r="G2995" i="2"/>
  <c r="H2995" i="2"/>
  <c r="C2996" i="2"/>
  <c r="D2996" i="2"/>
  <c r="G2996" i="2"/>
  <c r="H2996" i="2"/>
  <c r="C2997" i="2"/>
  <c r="D2997" i="2"/>
  <c r="G2997" i="2"/>
  <c r="H2997" i="2"/>
  <c r="C2998" i="2"/>
  <c r="D2998" i="2"/>
  <c r="G2998" i="2"/>
  <c r="H2998" i="2"/>
  <c r="C2999" i="2"/>
  <c r="D2999" i="2"/>
  <c r="G2999" i="2"/>
  <c r="H2999" i="2"/>
  <c r="C3000" i="2"/>
  <c r="D3000" i="2"/>
  <c r="G3000" i="2"/>
  <c r="H3000" i="2"/>
  <c r="C3001" i="2"/>
  <c r="D3001" i="2"/>
  <c r="G3001" i="2"/>
  <c r="H3001" i="2"/>
  <c r="C3002" i="2"/>
  <c r="D3002" i="2"/>
  <c r="G3002" i="2"/>
  <c r="H3002" i="2"/>
  <c r="C3003" i="2"/>
  <c r="D3003" i="2"/>
  <c r="G3003" i="2"/>
  <c r="H3003" i="2"/>
  <c r="C3004" i="2"/>
  <c r="D3004" i="2"/>
  <c r="G3004" i="2"/>
  <c r="H3004" i="2"/>
  <c r="C3005" i="2"/>
  <c r="D3005" i="2"/>
  <c r="G3005" i="2"/>
  <c r="H3005" i="2"/>
  <c r="C3006" i="2"/>
  <c r="D3006" i="2"/>
  <c r="G3006" i="2"/>
  <c r="H3006" i="2"/>
  <c r="C3007" i="2"/>
  <c r="D3007" i="2"/>
  <c r="G3007" i="2"/>
  <c r="H3007" i="2"/>
  <c r="K3007" i="2" s="1"/>
  <c r="C3008" i="2"/>
  <c r="D3008" i="2"/>
  <c r="G3008" i="2"/>
  <c r="H3008" i="2"/>
  <c r="C3009" i="2"/>
  <c r="D3009" i="2"/>
  <c r="G3009" i="2"/>
  <c r="H3009" i="2"/>
  <c r="C3010" i="2"/>
  <c r="D3010" i="2"/>
  <c r="G3010" i="2"/>
  <c r="H3010" i="2"/>
  <c r="C3011" i="2"/>
  <c r="D3011" i="2"/>
  <c r="G3011" i="2"/>
  <c r="H3011" i="2"/>
  <c r="C3012" i="2"/>
  <c r="D3012" i="2"/>
  <c r="G3012" i="2"/>
  <c r="H3012" i="2"/>
  <c r="C3013" i="2"/>
  <c r="D3013" i="2"/>
  <c r="G3013" i="2"/>
  <c r="H3013" i="2"/>
  <c r="C3014" i="2"/>
  <c r="D3014" i="2"/>
  <c r="G3014" i="2"/>
  <c r="H3014" i="2"/>
  <c r="C3015" i="2"/>
  <c r="D3015" i="2"/>
  <c r="G3015" i="2"/>
  <c r="H3015" i="2"/>
  <c r="K3015" i="2" s="1"/>
  <c r="C3016" i="2"/>
  <c r="D3016" i="2"/>
  <c r="G3016" i="2"/>
  <c r="H3016" i="2"/>
  <c r="C3017" i="2"/>
  <c r="D3017" i="2"/>
  <c r="G3017" i="2"/>
  <c r="H3017" i="2"/>
  <c r="C3018" i="2"/>
  <c r="D3018" i="2"/>
  <c r="G3018" i="2"/>
  <c r="H3018" i="2"/>
  <c r="C3019" i="2"/>
  <c r="D3019" i="2"/>
  <c r="G3019" i="2"/>
  <c r="H3019" i="2"/>
  <c r="K3019" i="2" s="1"/>
  <c r="C3020" i="2"/>
  <c r="D3020" i="2"/>
  <c r="G3020" i="2"/>
  <c r="H3020" i="2"/>
  <c r="C3021" i="2"/>
  <c r="D3021" i="2"/>
  <c r="G3021" i="2"/>
  <c r="H3021" i="2"/>
  <c r="C3022" i="2"/>
  <c r="D3022" i="2"/>
  <c r="G3022" i="2"/>
  <c r="H3022" i="2"/>
  <c r="C3023" i="2"/>
  <c r="D3023" i="2"/>
  <c r="G3023" i="2"/>
  <c r="H3023" i="2"/>
  <c r="C3024" i="2"/>
  <c r="D3024" i="2"/>
  <c r="G3024" i="2"/>
  <c r="H3024" i="2"/>
  <c r="C3025" i="2"/>
  <c r="D3025" i="2"/>
  <c r="G3025" i="2"/>
  <c r="H3025" i="2"/>
  <c r="C3026" i="2"/>
  <c r="D3026" i="2"/>
  <c r="G3026" i="2"/>
  <c r="H3026" i="2"/>
  <c r="C3027" i="2"/>
  <c r="D3027" i="2"/>
  <c r="G3027" i="2"/>
  <c r="H3027" i="2"/>
  <c r="C3028" i="2"/>
  <c r="D3028" i="2"/>
  <c r="G3028" i="2"/>
  <c r="H3028" i="2"/>
  <c r="C3029" i="2"/>
  <c r="D3029" i="2"/>
  <c r="G3029" i="2"/>
  <c r="H3029" i="2"/>
  <c r="C3030" i="2"/>
  <c r="D3030" i="2"/>
  <c r="G3030" i="2"/>
  <c r="H3030" i="2"/>
  <c r="C3031" i="2"/>
  <c r="D3031" i="2"/>
  <c r="G3031" i="2"/>
  <c r="H3031" i="2"/>
  <c r="C3032" i="2"/>
  <c r="D3032" i="2"/>
  <c r="G3032" i="2"/>
  <c r="H3032" i="2"/>
  <c r="C3033" i="2"/>
  <c r="D3033" i="2"/>
  <c r="G3033" i="2"/>
  <c r="H3033" i="2"/>
  <c r="C3034" i="2"/>
  <c r="D3034" i="2"/>
  <c r="G3034" i="2"/>
  <c r="H3034" i="2"/>
  <c r="C3035" i="2"/>
  <c r="D3035" i="2"/>
  <c r="G3035" i="2"/>
  <c r="H3035" i="2"/>
  <c r="C3036" i="2"/>
  <c r="D3036" i="2"/>
  <c r="G3036" i="2"/>
  <c r="H3036" i="2"/>
  <c r="C3037" i="2"/>
  <c r="D3037" i="2"/>
  <c r="G3037" i="2"/>
  <c r="H3037" i="2"/>
  <c r="C3038" i="2"/>
  <c r="D3038" i="2"/>
  <c r="G3038" i="2"/>
  <c r="H3038" i="2"/>
  <c r="C3039" i="2"/>
  <c r="D3039" i="2"/>
  <c r="G3039" i="2"/>
  <c r="H3039" i="2"/>
  <c r="C3040" i="2"/>
  <c r="D3040" i="2"/>
  <c r="G3040" i="2"/>
  <c r="H3040" i="2"/>
  <c r="C3041" i="2"/>
  <c r="D3041" i="2"/>
  <c r="G3041" i="2"/>
  <c r="H3041" i="2"/>
  <c r="C3042" i="2"/>
  <c r="D3042" i="2"/>
  <c r="G3042" i="2"/>
  <c r="H3042" i="2"/>
  <c r="C3043" i="2"/>
  <c r="D3043" i="2"/>
  <c r="G3043" i="2"/>
  <c r="H3043" i="2"/>
  <c r="K3043" i="2" s="1"/>
  <c r="C3044" i="2"/>
  <c r="D3044" i="2"/>
  <c r="G3044" i="2"/>
  <c r="H3044" i="2"/>
  <c r="K3044" i="2" s="1"/>
  <c r="C3045" i="2"/>
  <c r="D3045" i="2"/>
  <c r="G3045" i="2"/>
  <c r="H3045" i="2"/>
  <c r="C3046" i="2"/>
  <c r="D3046" i="2"/>
  <c r="G3046" i="2"/>
  <c r="H3046" i="2"/>
  <c r="C3047" i="2"/>
  <c r="D3047" i="2"/>
  <c r="G3047" i="2"/>
  <c r="H3047" i="2"/>
  <c r="C3048" i="2"/>
  <c r="D3048" i="2"/>
  <c r="G3048" i="2"/>
  <c r="H3048" i="2"/>
  <c r="K3048" i="2" s="1"/>
  <c r="C3049" i="2"/>
  <c r="D3049" i="2"/>
  <c r="G3049" i="2"/>
  <c r="H3049" i="2"/>
  <c r="C3050" i="2"/>
  <c r="D3050" i="2"/>
  <c r="G3050" i="2"/>
  <c r="H3050" i="2"/>
  <c r="C3051" i="2"/>
  <c r="D3051" i="2"/>
  <c r="G3051" i="2"/>
  <c r="H3051" i="2"/>
  <c r="C3052" i="2"/>
  <c r="D3052" i="2"/>
  <c r="G3052" i="2"/>
  <c r="H3052" i="2"/>
  <c r="K3052" i="2" s="1"/>
  <c r="C3053" i="2"/>
  <c r="D3053" i="2"/>
  <c r="G3053" i="2"/>
  <c r="H3053" i="2"/>
  <c r="C3054" i="2"/>
  <c r="D3054" i="2"/>
  <c r="G3054" i="2"/>
  <c r="H3054" i="2"/>
  <c r="C3055" i="2"/>
  <c r="D3055" i="2"/>
  <c r="G3055" i="2"/>
  <c r="H3055" i="2"/>
  <c r="K3055" i="2" s="1"/>
  <c r="C3056" i="2"/>
  <c r="D3056" i="2"/>
  <c r="G3056" i="2"/>
  <c r="H3056" i="2"/>
  <c r="K3056" i="2" s="1"/>
  <c r="C3057" i="2"/>
  <c r="D3057" i="2"/>
  <c r="G3057" i="2"/>
  <c r="H3057" i="2"/>
  <c r="C3058" i="2"/>
  <c r="D3058" i="2"/>
  <c r="G3058" i="2"/>
  <c r="H3058" i="2"/>
  <c r="C3059" i="2"/>
  <c r="D3059" i="2"/>
  <c r="G3059" i="2"/>
  <c r="H3059" i="2"/>
  <c r="C3060" i="2"/>
  <c r="D3060" i="2"/>
  <c r="G3060" i="2"/>
  <c r="H3060" i="2"/>
  <c r="K3060" i="2" s="1"/>
  <c r="C3061" i="2"/>
  <c r="D3061" i="2"/>
  <c r="G3061" i="2"/>
  <c r="H3061" i="2"/>
  <c r="C3062" i="2"/>
  <c r="D3062" i="2"/>
  <c r="G3062" i="2"/>
  <c r="H3062" i="2"/>
  <c r="C3063" i="2"/>
  <c r="D3063" i="2"/>
  <c r="G3063" i="2"/>
  <c r="H3063" i="2"/>
  <c r="C3064" i="2"/>
  <c r="D3064" i="2"/>
  <c r="G3064" i="2"/>
  <c r="H3064" i="2"/>
  <c r="K3064" i="2" s="1"/>
  <c r="C3065" i="2"/>
  <c r="D3065" i="2"/>
  <c r="G3065" i="2"/>
  <c r="H3065" i="2"/>
  <c r="C3066" i="2"/>
  <c r="D3066" i="2"/>
  <c r="G3066" i="2"/>
  <c r="H3066" i="2"/>
  <c r="C3067" i="2"/>
  <c r="D3067" i="2"/>
  <c r="G3067" i="2"/>
  <c r="H3067" i="2"/>
  <c r="C3068" i="2"/>
  <c r="D3068" i="2"/>
  <c r="G3068" i="2"/>
  <c r="H3068" i="2"/>
  <c r="K3068" i="2" s="1"/>
  <c r="C3069" i="2"/>
  <c r="D3069" i="2"/>
  <c r="G3069" i="2"/>
  <c r="H3069" i="2"/>
  <c r="C3070" i="2"/>
  <c r="D3070" i="2"/>
  <c r="G3070" i="2"/>
  <c r="H3070" i="2"/>
  <c r="C3071" i="2"/>
  <c r="D3071" i="2"/>
  <c r="G3071" i="2"/>
  <c r="H3071" i="2"/>
  <c r="K3071" i="2" s="1"/>
  <c r="C3072" i="2"/>
  <c r="D3072" i="2"/>
  <c r="G3072" i="2"/>
  <c r="H3072" i="2"/>
  <c r="K3072" i="2" s="1"/>
  <c r="C3073" i="2"/>
  <c r="D3073" i="2"/>
  <c r="G3073" i="2"/>
  <c r="H3073" i="2"/>
  <c r="C3074" i="2"/>
  <c r="D3074" i="2"/>
  <c r="G3074" i="2"/>
  <c r="H3074" i="2"/>
  <c r="C3075" i="2"/>
  <c r="D3075" i="2"/>
  <c r="G3075" i="2"/>
  <c r="H3075" i="2"/>
  <c r="K3075" i="2" s="1"/>
  <c r="C3076" i="2"/>
  <c r="D3076" i="2"/>
  <c r="G3076" i="2"/>
  <c r="H3076" i="2"/>
  <c r="K3076" i="2" s="1"/>
  <c r="C3077" i="2"/>
  <c r="D3077" i="2"/>
  <c r="G3077" i="2"/>
  <c r="H3077" i="2"/>
  <c r="C3078" i="2"/>
  <c r="D3078" i="2"/>
  <c r="G3078" i="2"/>
  <c r="H3078" i="2"/>
  <c r="C3079" i="2"/>
  <c r="D3079" i="2"/>
  <c r="G3079" i="2"/>
  <c r="H3079" i="2"/>
  <c r="C3080" i="2"/>
  <c r="D3080" i="2"/>
  <c r="G3080" i="2"/>
  <c r="H3080" i="2"/>
  <c r="C3081" i="2"/>
  <c r="D3081" i="2"/>
  <c r="G3081" i="2"/>
  <c r="H3081" i="2"/>
  <c r="C3082" i="2"/>
  <c r="D3082" i="2"/>
  <c r="G3082" i="2"/>
  <c r="H3082" i="2"/>
  <c r="C3083" i="2"/>
  <c r="D3083" i="2"/>
  <c r="G3083" i="2"/>
  <c r="H3083" i="2"/>
  <c r="C3084" i="2"/>
  <c r="D3084" i="2"/>
  <c r="G3084" i="2"/>
  <c r="H3084" i="2"/>
  <c r="C3085" i="2"/>
  <c r="D3085" i="2"/>
  <c r="G3085" i="2"/>
  <c r="H3085" i="2"/>
  <c r="C3086" i="2"/>
  <c r="D3086" i="2"/>
  <c r="G3086" i="2"/>
  <c r="H3086" i="2"/>
  <c r="C3087" i="2"/>
  <c r="D3087" i="2"/>
  <c r="G3087" i="2"/>
  <c r="H3087" i="2"/>
  <c r="C3088" i="2"/>
  <c r="D3088" i="2"/>
  <c r="G3088" i="2"/>
  <c r="H3088" i="2"/>
  <c r="C3089" i="2"/>
  <c r="D3089" i="2"/>
  <c r="G3089" i="2"/>
  <c r="H3089" i="2"/>
  <c r="C3090" i="2"/>
  <c r="D3090" i="2"/>
  <c r="G3090" i="2"/>
  <c r="H3090" i="2"/>
  <c r="C3091" i="2"/>
  <c r="D3091" i="2"/>
  <c r="G3091" i="2"/>
  <c r="H3091" i="2"/>
  <c r="I3091" i="2"/>
  <c r="C3092" i="2"/>
  <c r="D3092" i="2"/>
  <c r="G3092" i="2"/>
  <c r="H3092" i="2"/>
  <c r="C3093" i="2"/>
  <c r="D3093" i="2"/>
  <c r="G3093" i="2"/>
  <c r="H3093" i="2"/>
  <c r="C3094" i="2"/>
  <c r="D3094" i="2"/>
  <c r="G3094" i="2"/>
  <c r="H3094" i="2"/>
  <c r="C3095" i="2"/>
  <c r="D3095" i="2"/>
  <c r="G3095" i="2"/>
  <c r="H3095" i="2"/>
  <c r="C3096" i="2"/>
  <c r="D3096" i="2"/>
  <c r="G3096" i="2"/>
  <c r="H3096" i="2"/>
  <c r="C3097" i="2"/>
  <c r="D3097" i="2"/>
  <c r="G3097" i="2"/>
  <c r="H3097" i="2"/>
  <c r="C3098" i="2"/>
  <c r="D3098" i="2"/>
  <c r="G3098" i="2"/>
  <c r="H3098" i="2"/>
  <c r="C3099" i="2"/>
  <c r="D3099" i="2"/>
  <c r="G3099" i="2"/>
  <c r="H3099" i="2"/>
  <c r="C3100" i="2"/>
  <c r="D3100" i="2"/>
  <c r="G3100" i="2"/>
  <c r="H3100" i="2"/>
  <c r="C3101" i="2"/>
  <c r="D3101" i="2"/>
  <c r="G3101" i="2"/>
  <c r="H3101" i="2"/>
  <c r="C3102" i="2"/>
  <c r="D3102" i="2"/>
  <c r="G3102" i="2"/>
  <c r="H3102" i="2"/>
  <c r="C3103" i="2"/>
  <c r="D3103" i="2"/>
  <c r="G3103" i="2"/>
  <c r="H3103" i="2"/>
  <c r="C3104" i="2"/>
  <c r="D3104" i="2"/>
  <c r="G3104" i="2"/>
  <c r="H3104" i="2"/>
  <c r="C3105" i="2"/>
  <c r="D3105" i="2"/>
  <c r="G3105" i="2"/>
  <c r="H3105" i="2"/>
  <c r="C3106" i="2"/>
  <c r="D3106" i="2"/>
  <c r="G3106" i="2"/>
  <c r="H3106" i="2"/>
  <c r="C3107" i="2"/>
  <c r="D3107" i="2"/>
  <c r="G3107" i="2"/>
  <c r="H3107" i="2"/>
  <c r="C3108" i="2"/>
  <c r="D3108" i="2"/>
  <c r="G3108" i="2"/>
  <c r="H3108" i="2"/>
  <c r="C3109" i="2"/>
  <c r="D3109" i="2"/>
  <c r="G3109" i="2"/>
  <c r="H3109" i="2"/>
  <c r="C3110" i="2"/>
  <c r="D3110" i="2"/>
  <c r="G3110" i="2"/>
  <c r="H3110" i="2"/>
  <c r="C3111" i="2"/>
  <c r="D3111" i="2"/>
  <c r="G3111" i="2"/>
  <c r="H3111" i="2"/>
  <c r="C3112" i="2"/>
  <c r="D3112" i="2"/>
  <c r="G3112" i="2"/>
  <c r="H3112" i="2"/>
  <c r="C3113" i="2"/>
  <c r="D3113" i="2"/>
  <c r="G3113" i="2"/>
  <c r="H3113" i="2"/>
  <c r="C3114" i="2"/>
  <c r="D3114" i="2"/>
  <c r="G3114" i="2"/>
  <c r="H3114" i="2"/>
  <c r="C3115" i="2"/>
  <c r="D3115" i="2"/>
  <c r="G3115" i="2"/>
  <c r="H3115" i="2"/>
  <c r="C3116" i="2"/>
  <c r="D3116" i="2"/>
  <c r="G3116" i="2"/>
  <c r="H3116" i="2"/>
  <c r="K3116" i="2" s="1"/>
  <c r="C3117" i="2"/>
  <c r="D3117" i="2"/>
  <c r="G3117" i="2"/>
  <c r="H3117" i="2"/>
  <c r="C3118" i="2"/>
  <c r="D3118" i="2"/>
  <c r="G3118" i="2"/>
  <c r="H3118" i="2"/>
  <c r="C3119" i="2"/>
  <c r="D3119" i="2"/>
  <c r="G3119" i="2"/>
  <c r="H3119" i="2"/>
  <c r="C3120" i="2"/>
  <c r="D3120" i="2"/>
  <c r="G3120" i="2"/>
  <c r="H3120" i="2"/>
  <c r="C3121" i="2"/>
  <c r="D3121" i="2"/>
  <c r="G3121" i="2"/>
  <c r="H3121" i="2"/>
  <c r="C3122" i="2"/>
  <c r="D3122" i="2"/>
  <c r="G3122" i="2"/>
  <c r="H3122" i="2"/>
  <c r="C3123" i="2"/>
  <c r="D3123" i="2"/>
  <c r="G3123" i="2"/>
  <c r="H3123" i="2"/>
  <c r="C3124" i="2"/>
  <c r="D3124" i="2"/>
  <c r="G3124" i="2"/>
  <c r="H3124" i="2"/>
  <c r="C3125" i="2"/>
  <c r="D3125" i="2"/>
  <c r="G3125" i="2"/>
  <c r="H3125" i="2"/>
  <c r="C3126" i="2"/>
  <c r="D3126" i="2"/>
  <c r="G3126" i="2"/>
  <c r="H3126" i="2"/>
  <c r="C3127" i="2"/>
  <c r="D3127" i="2"/>
  <c r="G3127" i="2"/>
  <c r="H3127" i="2"/>
  <c r="C3128" i="2"/>
  <c r="D3128" i="2"/>
  <c r="G3128" i="2"/>
  <c r="H3128" i="2"/>
  <c r="C3129" i="2"/>
  <c r="D3129" i="2"/>
  <c r="G3129" i="2"/>
  <c r="H3129" i="2"/>
  <c r="C3130" i="2"/>
  <c r="D3130" i="2"/>
  <c r="G3130" i="2"/>
  <c r="H3130" i="2"/>
  <c r="C3131" i="2"/>
  <c r="D3131" i="2"/>
  <c r="G3131" i="2"/>
  <c r="H3131" i="2"/>
  <c r="C3132" i="2"/>
  <c r="D3132" i="2"/>
  <c r="G3132" i="2"/>
  <c r="H3132" i="2"/>
  <c r="C3133" i="2"/>
  <c r="D3133" i="2"/>
  <c r="G3133" i="2"/>
  <c r="H3133" i="2"/>
  <c r="C3134" i="2"/>
  <c r="D3134" i="2"/>
  <c r="G3134" i="2"/>
  <c r="H3134" i="2"/>
  <c r="C3135" i="2"/>
  <c r="D3135" i="2"/>
  <c r="G3135" i="2"/>
  <c r="H3135" i="2"/>
  <c r="C3136" i="2"/>
  <c r="D3136" i="2"/>
  <c r="G3136" i="2"/>
  <c r="H3136" i="2"/>
  <c r="C3137" i="2"/>
  <c r="D3137" i="2"/>
  <c r="G3137" i="2"/>
  <c r="H3137" i="2"/>
  <c r="C3138" i="2"/>
  <c r="D3138" i="2"/>
  <c r="G3138" i="2"/>
  <c r="H3138" i="2"/>
  <c r="C3139" i="2"/>
  <c r="D3139" i="2"/>
  <c r="G3139" i="2"/>
  <c r="H3139" i="2"/>
  <c r="C3140" i="2"/>
  <c r="D3140" i="2"/>
  <c r="G3140" i="2"/>
  <c r="H3140" i="2"/>
  <c r="C3141" i="2"/>
  <c r="D3141" i="2"/>
  <c r="G3141" i="2"/>
  <c r="H3141" i="2"/>
  <c r="C3142" i="2"/>
  <c r="D3142" i="2"/>
  <c r="G3142" i="2"/>
  <c r="H3142" i="2"/>
  <c r="K3142" i="2" s="1"/>
  <c r="C3143" i="2"/>
  <c r="D3143" i="2"/>
  <c r="G3143" i="2"/>
  <c r="H3143" i="2"/>
  <c r="C3144" i="2"/>
  <c r="D3144" i="2"/>
  <c r="G3144" i="2"/>
  <c r="H3144" i="2"/>
  <c r="C3145" i="2"/>
  <c r="D3145" i="2"/>
  <c r="G3145" i="2"/>
  <c r="H3145" i="2"/>
  <c r="C3146" i="2"/>
  <c r="D3146" i="2"/>
  <c r="G3146" i="2"/>
  <c r="H3146" i="2"/>
  <c r="C3147" i="2"/>
  <c r="D3147" i="2"/>
  <c r="G3147" i="2"/>
  <c r="H3147" i="2"/>
  <c r="C3148" i="2"/>
  <c r="D3148" i="2"/>
  <c r="G3148" i="2"/>
  <c r="H3148" i="2"/>
  <c r="K3148" i="2" s="1"/>
  <c r="C3149" i="2"/>
  <c r="D3149" i="2"/>
  <c r="G3149" i="2"/>
  <c r="H3149" i="2"/>
  <c r="C3150" i="2"/>
  <c r="D3150" i="2"/>
  <c r="G3150" i="2"/>
  <c r="H3150" i="2"/>
  <c r="C3151" i="2"/>
  <c r="D3151" i="2"/>
  <c r="G3151" i="2"/>
  <c r="H3151" i="2"/>
  <c r="C3152" i="2"/>
  <c r="D3152" i="2"/>
  <c r="G3152" i="2"/>
  <c r="H3152" i="2"/>
  <c r="C3153" i="2"/>
  <c r="D3153" i="2"/>
  <c r="G3153" i="2"/>
  <c r="H3153" i="2"/>
  <c r="C3154" i="2"/>
  <c r="D3154" i="2"/>
  <c r="G3154" i="2"/>
  <c r="H3154" i="2"/>
  <c r="C3155" i="2"/>
  <c r="D3155" i="2"/>
  <c r="G3155" i="2"/>
  <c r="H3155" i="2"/>
  <c r="C3156" i="2"/>
  <c r="D3156" i="2"/>
  <c r="G3156" i="2"/>
  <c r="H3156" i="2"/>
  <c r="C3157" i="2"/>
  <c r="D3157" i="2"/>
  <c r="G3157" i="2"/>
  <c r="H3157" i="2"/>
  <c r="C3158" i="2"/>
  <c r="D3158" i="2"/>
  <c r="G3158" i="2"/>
  <c r="H3158" i="2"/>
  <c r="C3159" i="2"/>
  <c r="D3159" i="2"/>
  <c r="G3159" i="2"/>
  <c r="H3159" i="2"/>
  <c r="C3160" i="2"/>
  <c r="D3160" i="2"/>
  <c r="G3160" i="2"/>
  <c r="H3160" i="2"/>
  <c r="C3161" i="2"/>
  <c r="D3161" i="2"/>
  <c r="G3161" i="2"/>
  <c r="H3161" i="2"/>
  <c r="C3162" i="2"/>
  <c r="D3162" i="2"/>
  <c r="G3162" i="2"/>
  <c r="H3162" i="2"/>
  <c r="C3163" i="2"/>
  <c r="D3163" i="2"/>
  <c r="G3163" i="2"/>
  <c r="H3163" i="2"/>
  <c r="C3164" i="2"/>
  <c r="D3164" i="2"/>
  <c r="G3164" i="2"/>
  <c r="H3164" i="2"/>
  <c r="K3164" i="2" s="1"/>
  <c r="C3165" i="2"/>
  <c r="D3165" i="2"/>
  <c r="G3165" i="2"/>
  <c r="H3165" i="2"/>
  <c r="C3166" i="2"/>
  <c r="D3166" i="2"/>
  <c r="G3166" i="2"/>
  <c r="H3166" i="2"/>
  <c r="C3167" i="2"/>
  <c r="D3167" i="2"/>
  <c r="G3167" i="2"/>
  <c r="H3167" i="2"/>
  <c r="C3168" i="2"/>
  <c r="D3168" i="2"/>
  <c r="G3168" i="2"/>
  <c r="H3168" i="2"/>
  <c r="C3169" i="2"/>
  <c r="D3169" i="2"/>
  <c r="G3169" i="2"/>
  <c r="H3169" i="2"/>
  <c r="C3170" i="2"/>
  <c r="D3170" i="2"/>
  <c r="G3170" i="2"/>
  <c r="H3170" i="2"/>
  <c r="C3171" i="2"/>
  <c r="D3171" i="2"/>
  <c r="G3171" i="2"/>
  <c r="H3171" i="2"/>
  <c r="C3172" i="2"/>
  <c r="D3172" i="2"/>
  <c r="G3172" i="2"/>
  <c r="H3172" i="2"/>
  <c r="C3173" i="2"/>
  <c r="D3173" i="2"/>
  <c r="G3173" i="2"/>
  <c r="H3173" i="2"/>
  <c r="C3174" i="2"/>
  <c r="D3174" i="2"/>
  <c r="G3174" i="2"/>
  <c r="H3174" i="2"/>
  <c r="C3175" i="2"/>
  <c r="D3175" i="2"/>
  <c r="G3175" i="2"/>
  <c r="H3175" i="2"/>
  <c r="C3176" i="2"/>
  <c r="D3176" i="2"/>
  <c r="G3176" i="2"/>
  <c r="H3176" i="2"/>
  <c r="C3177" i="2"/>
  <c r="D3177" i="2"/>
  <c r="G3177" i="2"/>
  <c r="H3177" i="2"/>
  <c r="C3178" i="2"/>
  <c r="D3178" i="2"/>
  <c r="G3178" i="2"/>
  <c r="H3178" i="2"/>
  <c r="C3179" i="2"/>
  <c r="D3179" i="2"/>
  <c r="G3179" i="2"/>
  <c r="H3179" i="2"/>
  <c r="C3180" i="2"/>
  <c r="D3180" i="2"/>
  <c r="G3180" i="2"/>
  <c r="H3180" i="2"/>
  <c r="C3181" i="2"/>
  <c r="D3181" i="2"/>
  <c r="G3181" i="2"/>
  <c r="H3181" i="2"/>
  <c r="C3182" i="2"/>
  <c r="D3182" i="2"/>
  <c r="G3182" i="2"/>
  <c r="H3182" i="2"/>
  <c r="C3183" i="2"/>
  <c r="D3183" i="2"/>
  <c r="G3183" i="2"/>
  <c r="H3183" i="2"/>
  <c r="C3184" i="2"/>
  <c r="D3184" i="2"/>
  <c r="G3184" i="2"/>
  <c r="H3184" i="2"/>
  <c r="C3185" i="2"/>
  <c r="D3185" i="2"/>
  <c r="G3185" i="2"/>
  <c r="H3185" i="2"/>
  <c r="C3186" i="2"/>
  <c r="D3186" i="2"/>
  <c r="G3186" i="2"/>
  <c r="H3186" i="2"/>
  <c r="C3187" i="2"/>
  <c r="D3187" i="2"/>
  <c r="G3187" i="2"/>
  <c r="H3187" i="2"/>
  <c r="C3188" i="2"/>
  <c r="D3188" i="2"/>
  <c r="G3188" i="2"/>
  <c r="H3188" i="2"/>
  <c r="C3189" i="2"/>
  <c r="D3189" i="2"/>
  <c r="G3189" i="2"/>
  <c r="H3189" i="2"/>
  <c r="C3190" i="2"/>
  <c r="D3190" i="2"/>
  <c r="G3190" i="2"/>
  <c r="H3190" i="2"/>
  <c r="C3191" i="2"/>
  <c r="D3191" i="2"/>
  <c r="G3191" i="2"/>
  <c r="H3191" i="2"/>
  <c r="I3191" i="2"/>
  <c r="C3192" i="2"/>
  <c r="D3192" i="2"/>
  <c r="G3192" i="2"/>
  <c r="H3192" i="2"/>
  <c r="K3192" i="2" s="1"/>
  <c r="C3193" i="2"/>
  <c r="D3193" i="2"/>
  <c r="G3193" i="2"/>
  <c r="H3193" i="2"/>
  <c r="C3194" i="2"/>
  <c r="D3194" i="2"/>
  <c r="G3194" i="2"/>
  <c r="H3194" i="2"/>
  <c r="C3195" i="2"/>
  <c r="D3195" i="2"/>
  <c r="G3195" i="2"/>
  <c r="H3195" i="2"/>
  <c r="C3196" i="2"/>
  <c r="D3196" i="2"/>
  <c r="G3196" i="2"/>
  <c r="H3196" i="2"/>
  <c r="K3196" i="2" s="1"/>
  <c r="C3197" i="2"/>
  <c r="D3197" i="2"/>
  <c r="G3197" i="2"/>
  <c r="H3197" i="2"/>
  <c r="C3198" i="2"/>
  <c r="D3198" i="2"/>
  <c r="G3198" i="2"/>
  <c r="H3198" i="2"/>
  <c r="C3199" i="2"/>
  <c r="D3199" i="2"/>
  <c r="G3199" i="2"/>
  <c r="H3199" i="2"/>
  <c r="C3200" i="2"/>
  <c r="D3200" i="2"/>
  <c r="G3200" i="2"/>
  <c r="H3200" i="2"/>
  <c r="C3201" i="2"/>
  <c r="D3201" i="2"/>
  <c r="G3201" i="2"/>
  <c r="H3201" i="2"/>
  <c r="C3202" i="2"/>
  <c r="D3202" i="2"/>
  <c r="G3202" i="2"/>
  <c r="H3202" i="2"/>
  <c r="C3203" i="2"/>
  <c r="D3203" i="2"/>
  <c r="G3203" i="2"/>
  <c r="H3203" i="2"/>
  <c r="C3204" i="2"/>
  <c r="D3204" i="2"/>
  <c r="G3204" i="2"/>
  <c r="H3204" i="2"/>
  <c r="C3205" i="2"/>
  <c r="D3205" i="2"/>
  <c r="G3205" i="2"/>
  <c r="H3205" i="2"/>
  <c r="C3206" i="2"/>
  <c r="D3206" i="2"/>
  <c r="G3206" i="2"/>
  <c r="H3206" i="2"/>
  <c r="C3207" i="2"/>
  <c r="D3207" i="2"/>
  <c r="G3207" i="2"/>
  <c r="H3207" i="2"/>
  <c r="K3207" i="2" s="1"/>
  <c r="C3208" i="2"/>
  <c r="D3208" i="2"/>
  <c r="G3208" i="2"/>
  <c r="H3208" i="2"/>
  <c r="K3208" i="2" s="1"/>
  <c r="C3209" i="2"/>
  <c r="D3209" i="2"/>
  <c r="G3209" i="2"/>
  <c r="H3209" i="2"/>
  <c r="C3210" i="2"/>
  <c r="D3210" i="2"/>
  <c r="G3210" i="2"/>
  <c r="H3210" i="2"/>
  <c r="C3211" i="2"/>
  <c r="D3211" i="2"/>
  <c r="G3211" i="2"/>
  <c r="H3211" i="2"/>
  <c r="C3212" i="2"/>
  <c r="D3212" i="2"/>
  <c r="G3212" i="2"/>
  <c r="H3212" i="2"/>
  <c r="C3213" i="2"/>
  <c r="D3213" i="2"/>
  <c r="G3213" i="2"/>
  <c r="H3213" i="2"/>
  <c r="C3214" i="2"/>
  <c r="D3214" i="2"/>
  <c r="G3214" i="2"/>
  <c r="H3214" i="2"/>
  <c r="C3215" i="2"/>
  <c r="D3215" i="2"/>
  <c r="G3215" i="2"/>
  <c r="H3215" i="2"/>
  <c r="C3216" i="2"/>
  <c r="D3216" i="2"/>
  <c r="G3216" i="2"/>
  <c r="H3216" i="2"/>
  <c r="K3216" i="2" s="1"/>
  <c r="C3217" i="2"/>
  <c r="D3217" i="2"/>
  <c r="G3217" i="2"/>
  <c r="H3217" i="2"/>
  <c r="C3218" i="2"/>
  <c r="D3218" i="2"/>
  <c r="G3218" i="2"/>
  <c r="H3218" i="2"/>
  <c r="C3219" i="2"/>
  <c r="D3219" i="2"/>
  <c r="I3219" i="2"/>
  <c r="G3219" i="2"/>
  <c r="H3219" i="2"/>
  <c r="C3220" i="2"/>
  <c r="D3220" i="2"/>
  <c r="G3220" i="2"/>
  <c r="H3220" i="2"/>
  <c r="C3221" i="2"/>
  <c r="D3221" i="2"/>
  <c r="G3221" i="2"/>
  <c r="H3221" i="2"/>
  <c r="C3222" i="2"/>
  <c r="D3222" i="2"/>
  <c r="G3222" i="2"/>
  <c r="H3222" i="2"/>
  <c r="C3223" i="2"/>
  <c r="D3223" i="2"/>
  <c r="G3223" i="2"/>
  <c r="H3223" i="2"/>
  <c r="C3224" i="2"/>
  <c r="D3224" i="2"/>
  <c r="G3224" i="2"/>
  <c r="H3224" i="2"/>
  <c r="C3225" i="2"/>
  <c r="D3225" i="2"/>
  <c r="G3225" i="2"/>
  <c r="H3225" i="2"/>
  <c r="C3226" i="2"/>
  <c r="D3226" i="2"/>
  <c r="G3226" i="2"/>
  <c r="H3226" i="2"/>
  <c r="C3227" i="2"/>
  <c r="D3227" i="2"/>
  <c r="G3227" i="2"/>
  <c r="H3227" i="2"/>
  <c r="C3228" i="2"/>
  <c r="D3228" i="2"/>
  <c r="G3228" i="2"/>
  <c r="H3228" i="2"/>
  <c r="C3229" i="2"/>
  <c r="D3229" i="2"/>
  <c r="G3229" i="2"/>
  <c r="H3229" i="2"/>
  <c r="C3230" i="2"/>
  <c r="D3230" i="2"/>
  <c r="G3230" i="2"/>
  <c r="H3230" i="2"/>
  <c r="C3231" i="2"/>
  <c r="D3231" i="2"/>
  <c r="G3231" i="2"/>
  <c r="H3231" i="2"/>
  <c r="C3232" i="2"/>
  <c r="D3232" i="2"/>
  <c r="G3232" i="2"/>
  <c r="H3232" i="2"/>
  <c r="C3233" i="2"/>
  <c r="D3233" i="2"/>
  <c r="G3233" i="2"/>
  <c r="H3233" i="2"/>
  <c r="C3234" i="2"/>
  <c r="D3234" i="2"/>
  <c r="G3234" i="2"/>
  <c r="H3234" i="2"/>
  <c r="C3235" i="2"/>
  <c r="D3235" i="2"/>
  <c r="G3235" i="2"/>
  <c r="H3235" i="2"/>
  <c r="C3236" i="2"/>
  <c r="D3236" i="2"/>
  <c r="G3236" i="2"/>
  <c r="H3236" i="2"/>
  <c r="C3237" i="2"/>
  <c r="D3237" i="2"/>
  <c r="G3237" i="2"/>
  <c r="H3237" i="2"/>
  <c r="C3238" i="2"/>
  <c r="D3238" i="2"/>
  <c r="G3238" i="2"/>
  <c r="H3238" i="2"/>
  <c r="C3239" i="2"/>
  <c r="D3239" i="2"/>
  <c r="G3239" i="2"/>
  <c r="H3239" i="2"/>
  <c r="C3240" i="2"/>
  <c r="D3240" i="2"/>
  <c r="G3240" i="2"/>
  <c r="K3240" i="2" s="1"/>
  <c r="H3240" i="2"/>
  <c r="C3241" i="2"/>
  <c r="D3241" i="2"/>
  <c r="G3241" i="2"/>
  <c r="H3241" i="2"/>
  <c r="C3242" i="2"/>
  <c r="D3242" i="2"/>
  <c r="G3242" i="2"/>
  <c r="H3242" i="2"/>
  <c r="C3243" i="2"/>
  <c r="D3243" i="2"/>
  <c r="G3243" i="2"/>
  <c r="H3243" i="2"/>
  <c r="C3244" i="2"/>
  <c r="D3244" i="2"/>
  <c r="G3244" i="2"/>
  <c r="H3244" i="2"/>
  <c r="C3245" i="2"/>
  <c r="D3245" i="2"/>
  <c r="G3245" i="2"/>
  <c r="H3245" i="2"/>
  <c r="C3246" i="2"/>
  <c r="D3246" i="2"/>
  <c r="G3246" i="2"/>
  <c r="H3246" i="2"/>
  <c r="C3247" i="2"/>
  <c r="D3247" i="2"/>
  <c r="G3247" i="2"/>
  <c r="H3247" i="2"/>
  <c r="I3247" i="2"/>
  <c r="C3248" i="2"/>
  <c r="D3248" i="2"/>
  <c r="G3248" i="2"/>
  <c r="H3248" i="2"/>
  <c r="C3249" i="2"/>
  <c r="D3249" i="2"/>
  <c r="G3249" i="2"/>
  <c r="H3249" i="2"/>
  <c r="C3250" i="2"/>
  <c r="D3250" i="2"/>
  <c r="G3250" i="2"/>
  <c r="H3250" i="2"/>
  <c r="C3251" i="2"/>
  <c r="D3251" i="2"/>
  <c r="G3251" i="2"/>
  <c r="H3251" i="2"/>
  <c r="C3252" i="2"/>
  <c r="D3252" i="2"/>
  <c r="G3252" i="2"/>
  <c r="H3252" i="2"/>
  <c r="C3253" i="2"/>
  <c r="D3253" i="2"/>
  <c r="G3253" i="2"/>
  <c r="H3253" i="2"/>
  <c r="C3254" i="2"/>
  <c r="D3254" i="2"/>
  <c r="G3254" i="2"/>
  <c r="H3254" i="2"/>
  <c r="C3255" i="2"/>
  <c r="D3255" i="2"/>
  <c r="G3255" i="2"/>
  <c r="H3255" i="2"/>
  <c r="C3256" i="2"/>
  <c r="D3256" i="2"/>
  <c r="G3256" i="2"/>
  <c r="H3256" i="2"/>
  <c r="C3257" i="2"/>
  <c r="D3257" i="2"/>
  <c r="G3257" i="2"/>
  <c r="H3257" i="2"/>
  <c r="C3258" i="2"/>
  <c r="D3258" i="2"/>
  <c r="G3258" i="2"/>
  <c r="H3258" i="2"/>
  <c r="C3259" i="2"/>
  <c r="D3259" i="2"/>
  <c r="G3259" i="2"/>
  <c r="H3259" i="2"/>
  <c r="C3260" i="2"/>
  <c r="D3260" i="2"/>
  <c r="G3260" i="2"/>
  <c r="H3260" i="2"/>
  <c r="C3261" i="2"/>
  <c r="D3261" i="2"/>
  <c r="G3261" i="2"/>
  <c r="H3261" i="2"/>
  <c r="C3262" i="2"/>
  <c r="D3262" i="2"/>
  <c r="G3262" i="2"/>
  <c r="H3262" i="2"/>
  <c r="C3263" i="2"/>
  <c r="D3263" i="2"/>
  <c r="G3263" i="2"/>
  <c r="H3263" i="2"/>
  <c r="C3264" i="2"/>
  <c r="D3264" i="2"/>
  <c r="G3264" i="2"/>
  <c r="H3264" i="2"/>
  <c r="C3265" i="2"/>
  <c r="D3265" i="2"/>
  <c r="G3265" i="2"/>
  <c r="H3265" i="2"/>
  <c r="C3266" i="2"/>
  <c r="D3266" i="2"/>
  <c r="G3266" i="2"/>
  <c r="H3266" i="2"/>
  <c r="C3267" i="2"/>
  <c r="D3267" i="2"/>
  <c r="G3267" i="2"/>
  <c r="H3267" i="2"/>
  <c r="C3268" i="2"/>
  <c r="D3268" i="2"/>
  <c r="G3268" i="2"/>
  <c r="H3268" i="2"/>
  <c r="C3269" i="2"/>
  <c r="D3269" i="2"/>
  <c r="G3269" i="2"/>
  <c r="H3269" i="2"/>
  <c r="C3270" i="2"/>
  <c r="D3270" i="2"/>
  <c r="G3270" i="2"/>
  <c r="H3270" i="2"/>
  <c r="C3271" i="2"/>
  <c r="D3271" i="2"/>
  <c r="G3271" i="2"/>
  <c r="H3271" i="2"/>
  <c r="C3272" i="2"/>
  <c r="D3272" i="2"/>
  <c r="G3272" i="2"/>
  <c r="H3272" i="2"/>
  <c r="C3273" i="2"/>
  <c r="D3273" i="2"/>
  <c r="G3273" i="2"/>
  <c r="H3273" i="2"/>
  <c r="C3274" i="2"/>
  <c r="D3274" i="2"/>
  <c r="G3274" i="2"/>
  <c r="H3274" i="2"/>
  <c r="C3275" i="2"/>
  <c r="D3275" i="2"/>
  <c r="G3275" i="2"/>
  <c r="H3275" i="2"/>
  <c r="C3276" i="2"/>
  <c r="D3276" i="2"/>
  <c r="G3276" i="2"/>
  <c r="H3276" i="2"/>
  <c r="C3277" i="2"/>
  <c r="D3277" i="2"/>
  <c r="G3277" i="2"/>
  <c r="H3277" i="2"/>
  <c r="C3278" i="2"/>
  <c r="D3278" i="2"/>
  <c r="G3278" i="2"/>
  <c r="H3278" i="2"/>
  <c r="C3279" i="2"/>
  <c r="D3279" i="2"/>
  <c r="G3279" i="2"/>
  <c r="H3279" i="2"/>
  <c r="C3280" i="2"/>
  <c r="D3280" i="2"/>
  <c r="G3280" i="2"/>
  <c r="H3280" i="2"/>
  <c r="C3281" i="2"/>
  <c r="D3281" i="2"/>
  <c r="G3281" i="2"/>
  <c r="H3281" i="2"/>
  <c r="C3282" i="2"/>
  <c r="D3282" i="2"/>
  <c r="G3282" i="2"/>
  <c r="H3282" i="2"/>
  <c r="C3283" i="2"/>
  <c r="D3283" i="2"/>
  <c r="G3283" i="2"/>
  <c r="H3283" i="2"/>
  <c r="C3284" i="2"/>
  <c r="D3284" i="2"/>
  <c r="G3284" i="2"/>
  <c r="H3284" i="2"/>
  <c r="C3285" i="2"/>
  <c r="D3285" i="2"/>
  <c r="G3285" i="2"/>
  <c r="H3285" i="2"/>
  <c r="C3286" i="2"/>
  <c r="D3286" i="2"/>
  <c r="G3286" i="2"/>
  <c r="H3286" i="2"/>
  <c r="C3287" i="2"/>
  <c r="D3287" i="2"/>
  <c r="G3287" i="2"/>
  <c r="H3287" i="2"/>
  <c r="C3288" i="2"/>
  <c r="D3288" i="2"/>
  <c r="G3288" i="2"/>
  <c r="H3288" i="2"/>
  <c r="C3289" i="2"/>
  <c r="D3289" i="2"/>
  <c r="G3289" i="2"/>
  <c r="H3289" i="2"/>
  <c r="C3290" i="2"/>
  <c r="D3290" i="2"/>
  <c r="G3290" i="2"/>
  <c r="H3290" i="2"/>
  <c r="C3291" i="2"/>
  <c r="D3291" i="2"/>
  <c r="G3291" i="2"/>
  <c r="H3291" i="2"/>
  <c r="C3292" i="2"/>
  <c r="D3292" i="2"/>
  <c r="G3292" i="2"/>
  <c r="H3292" i="2"/>
  <c r="C3293" i="2"/>
  <c r="D3293" i="2"/>
  <c r="G3293" i="2"/>
  <c r="H3293" i="2"/>
  <c r="C3294" i="2"/>
  <c r="D3294" i="2"/>
  <c r="G3294" i="2"/>
  <c r="H3294" i="2"/>
  <c r="C3295" i="2"/>
  <c r="D3295" i="2"/>
  <c r="G3295" i="2"/>
  <c r="H3295" i="2"/>
  <c r="C3296" i="2"/>
  <c r="D3296" i="2"/>
  <c r="G3296" i="2"/>
  <c r="H3296" i="2"/>
  <c r="C3297" i="2"/>
  <c r="D3297" i="2"/>
  <c r="G3297" i="2"/>
  <c r="H3297" i="2"/>
  <c r="C3298" i="2"/>
  <c r="D3298" i="2"/>
  <c r="G3298" i="2"/>
  <c r="H3298" i="2"/>
  <c r="C3299" i="2"/>
  <c r="D3299" i="2"/>
  <c r="G3299" i="2"/>
  <c r="H3299" i="2"/>
  <c r="C3300" i="2"/>
  <c r="D3300" i="2"/>
  <c r="G3300" i="2"/>
  <c r="H3300" i="2"/>
  <c r="C3301" i="2"/>
  <c r="D3301" i="2"/>
  <c r="G3301" i="2"/>
  <c r="H3301" i="2"/>
  <c r="C3302" i="2"/>
  <c r="D3302" i="2"/>
  <c r="G3302" i="2"/>
  <c r="H3302" i="2"/>
  <c r="C3303" i="2"/>
  <c r="D3303" i="2"/>
  <c r="G3303" i="2"/>
  <c r="H3303" i="2"/>
  <c r="C3304" i="2"/>
  <c r="D3304" i="2"/>
  <c r="G3304" i="2"/>
  <c r="H3304" i="2"/>
  <c r="C3305" i="2"/>
  <c r="D3305" i="2"/>
  <c r="G3305" i="2"/>
  <c r="H3305" i="2"/>
  <c r="C3306" i="2"/>
  <c r="D3306" i="2"/>
  <c r="G3306" i="2"/>
  <c r="H3306" i="2"/>
  <c r="C3307" i="2"/>
  <c r="D3307" i="2"/>
  <c r="G3307" i="2"/>
  <c r="H3307" i="2"/>
  <c r="C3308" i="2"/>
  <c r="D3308" i="2"/>
  <c r="G3308" i="2"/>
  <c r="H3308" i="2"/>
  <c r="C3309" i="2"/>
  <c r="D3309" i="2"/>
  <c r="G3309" i="2"/>
  <c r="H3309" i="2"/>
  <c r="C3310" i="2"/>
  <c r="D3310" i="2"/>
  <c r="G3310" i="2"/>
  <c r="H3310" i="2"/>
  <c r="C3311" i="2"/>
  <c r="D3311" i="2"/>
  <c r="G3311" i="2"/>
  <c r="H3311" i="2"/>
  <c r="C3312" i="2"/>
  <c r="D3312" i="2"/>
  <c r="G3312" i="2"/>
  <c r="H3312" i="2"/>
  <c r="C3313" i="2"/>
  <c r="D3313" i="2"/>
  <c r="G3313" i="2"/>
  <c r="H3313" i="2"/>
  <c r="C3314" i="2"/>
  <c r="D3314" i="2"/>
  <c r="G3314" i="2"/>
  <c r="H3314" i="2"/>
  <c r="C3315" i="2"/>
  <c r="D3315" i="2"/>
  <c r="G3315" i="2"/>
  <c r="H3315" i="2"/>
  <c r="C3316" i="2"/>
  <c r="D3316" i="2"/>
  <c r="G3316" i="2"/>
  <c r="H3316" i="2"/>
  <c r="C3317" i="2"/>
  <c r="D3317" i="2"/>
  <c r="G3317" i="2"/>
  <c r="H3317" i="2"/>
  <c r="C3318" i="2"/>
  <c r="D3318" i="2"/>
  <c r="G3318" i="2"/>
  <c r="H3318" i="2"/>
  <c r="C3319" i="2"/>
  <c r="D3319" i="2"/>
  <c r="G3319" i="2"/>
  <c r="H3319" i="2"/>
  <c r="C3320" i="2"/>
  <c r="D3320" i="2"/>
  <c r="G3320" i="2"/>
  <c r="H3320" i="2"/>
  <c r="C3321" i="2"/>
  <c r="D3321" i="2"/>
  <c r="G3321" i="2"/>
  <c r="H3321" i="2"/>
  <c r="C3322" i="2"/>
  <c r="D3322" i="2"/>
  <c r="G3322" i="2"/>
  <c r="H3322" i="2"/>
  <c r="C3323" i="2"/>
  <c r="D3323" i="2"/>
  <c r="G3323" i="2"/>
  <c r="H3323" i="2"/>
  <c r="C3324" i="2"/>
  <c r="D3324" i="2"/>
  <c r="G3324" i="2"/>
  <c r="H3324" i="2"/>
  <c r="C3325" i="2"/>
  <c r="D3325" i="2"/>
  <c r="G3325" i="2"/>
  <c r="H3325" i="2"/>
  <c r="C3326" i="2"/>
  <c r="D3326" i="2"/>
  <c r="G3326" i="2"/>
  <c r="H3326" i="2"/>
  <c r="C3327" i="2"/>
  <c r="D3327" i="2"/>
  <c r="G3327" i="2"/>
  <c r="H3327" i="2"/>
  <c r="C3328" i="2"/>
  <c r="D3328" i="2"/>
  <c r="G3328" i="2"/>
  <c r="H3328" i="2"/>
  <c r="C3329" i="2"/>
  <c r="D3329" i="2"/>
  <c r="G3329" i="2"/>
  <c r="H3329" i="2"/>
  <c r="C3330" i="2"/>
  <c r="D3330" i="2"/>
  <c r="G3330" i="2"/>
  <c r="H3330" i="2"/>
  <c r="C3331" i="2"/>
  <c r="D3331" i="2"/>
  <c r="G3331" i="2"/>
  <c r="H3331" i="2"/>
  <c r="C3332" i="2"/>
  <c r="D3332" i="2"/>
  <c r="G3332" i="2"/>
  <c r="H3332" i="2"/>
  <c r="C3333" i="2"/>
  <c r="D3333" i="2"/>
  <c r="G3333" i="2"/>
  <c r="H3333" i="2"/>
  <c r="C3334" i="2"/>
  <c r="D3334" i="2"/>
  <c r="G3334" i="2"/>
  <c r="H3334" i="2"/>
  <c r="C3335" i="2"/>
  <c r="D3335" i="2"/>
  <c r="G3335" i="2"/>
  <c r="H3335" i="2"/>
  <c r="C3336" i="2"/>
  <c r="D3336" i="2"/>
  <c r="G3336" i="2"/>
  <c r="H3336" i="2"/>
  <c r="C3337" i="2"/>
  <c r="D3337" i="2"/>
  <c r="G3337" i="2"/>
  <c r="H3337" i="2"/>
  <c r="C3338" i="2"/>
  <c r="D3338" i="2"/>
  <c r="G3338" i="2"/>
  <c r="H3338" i="2"/>
  <c r="C3339" i="2"/>
  <c r="D3339" i="2"/>
  <c r="G3339" i="2"/>
  <c r="H3339" i="2"/>
  <c r="C3340" i="2"/>
  <c r="D3340" i="2"/>
  <c r="G3340" i="2"/>
  <c r="H3340" i="2"/>
  <c r="C3341" i="2"/>
  <c r="D3341" i="2"/>
  <c r="G3341" i="2"/>
  <c r="H3341" i="2"/>
  <c r="C3342" i="2"/>
  <c r="D3342" i="2"/>
  <c r="G3342" i="2"/>
  <c r="H3342" i="2"/>
  <c r="C3343" i="2"/>
  <c r="D3343" i="2"/>
  <c r="G3343" i="2"/>
  <c r="H3343" i="2"/>
  <c r="C3344" i="2"/>
  <c r="D3344" i="2"/>
  <c r="G3344" i="2"/>
  <c r="H3344" i="2"/>
  <c r="C3345" i="2"/>
  <c r="D3345" i="2"/>
  <c r="G3345" i="2"/>
  <c r="H3345" i="2"/>
  <c r="C3346" i="2"/>
  <c r="D3346" i="2"/>
  <c r="G3346" i="2"/>
  <c r="H3346" i="2"/>
  <c r="C3347" i="2"/>
  <c r="D3347" i="2"/>
  <c r="G3347" i="2"/>
  <c r="H3347" i="2"/>
  <c r="C3348" i="2"/>
  <c r="D3348" i="2"/>
  <c r="G3348" i="2"/>
  <c r="H3348" i="2"/>
  <c r="C3349" i="2"/>
  <c r="D3349" i="2"/>
  <c r="G3349" i="2"/>
  <c r="H3349" i="2"/>
  <c r="C3350" i="2"/>
  <c r="D3350" i="2"/>
  <c r="G3350" i="2"/>
  <c r="H3350" i="2"/>
  <c r="C3351" i="2"/>
  <c r="D3351" i="2"/>
  <c r="G3351" i="2"/>
  <c r="H3351" i="2"/>
  <c r="C3352" i="2"/>
  <c r="D3352" i="2"/>
  <c r="G3352" i="2"/>
  <c r="H3352" i="2"/>
  <c r="C3353" i="2"/>
  <c r="D3353" i="2"/>
  <c r="G3353" i="2"/>
  <c r="H3353" i="2"/>
  <c r="C3354" i="2"/>
  <c r="D3354" i="2"/>
  <c r="G3354" i="2"/>
  <c r="H3354" i="2"/>
  <c r="C3355" i="2"/>
  <c r="D3355" i="2"/>
  <c r="G3355" i="2"/>
  <c r="H3355" i="2"/>
  <c r="C3356" i="2"/>
  <c r="D3356" i="2"/>
  <c r="G3356" i="2"/>
  <c r="H3356" i="2"/>
  <c r="C3357" i="2"/>
  <c r="D3357" i="2"/>
  <c r="G3357" i="2"/>
  <c r="H3357" i="2"/>
  <c r="C3358" i="2"/>
  <c r="D3358" i="2"/>
  <c r="G3358" i="2"/>
  <c r="H3358" i="2"/>
  <c r="C3359" i="2"/>
  <c r="D3359" i="2"/>
  <c r="G3359" i="2"/>
  <c r="H3359" i="2"/>
  <c r="C3360" i="2"/>
  <c r="D3360" i="2"/>
  <c r="G3360" i="2"/>
  <c r="H3360" i="2"/>
  <c r="C3361" i="2"/>
  <c r="D3361" i="2"/>
  <c r="G3361" i="2"/>
  <c r="H3361" i="2"/>
  <c r="C3362" i="2"/>
  <c r="D3362" i="2"/>
  <c r="G3362" i="2"/>
  <c r="H3362" i="2"/>
  <c r="C3363" i="2"/>
  <c r="D3363" i="2"/>
  <c r="G3363" i="2"/>
  <c r="H3363" i="2"/>
  <c r="C3364" i="2"/>
  <c r="D3364" i="2"/>
  <c r="G3364" i="2"/>
  <c r="H3364" i="2"/>
  <c r="C3365" i="2"/>
  <c r="D3365" i="2"/>
  <c r="G3365" i="2"/>
  <c r="H3365" i="2"/>
  <c r="C3366" i="2"/>
  <c r="D3366" i="2"/>
  <c r="G3366" i="2"/>
  <c r="H3366" i="2"/>
  <c r="C3367" i="2"/>
  <c r="D3367" i="2"/>
  <c r="G3367" i="2"/>
  <c r="H3367" i="2"/>
  <c r="C3368" i="2"/>
  <c r="D3368" i="2"/>
  <c r="I3368" i="2"/>
  <c r="G3368" i="2"/>
  <c r="H3368" i="2"/>
  <c r="C3369" i="2"/>
  <c r="D3369" i="2"/>
  <c r="G3369" i="2"/>
  <c r="H3369" i="2"/>
  <c r="C3370" i="2"/>
  <c r="D3370" i="2"/>
  <c r="G3370" i="2"/>
  <c r="H3370" i="2"/>
  <c r="C3371" i="2"/>
  <c r="D3371" i="2"/>
  <c r="G3371" i="2"/>
  <c r="H3371" i="2"/>
  <c r="C3372" i="2"/>
  <c r="D3372" i="2"/>
  <c r="G3372" i="2"/>
  <c r="H3372" i="2"/>
  <c r="C3373" i="2"/>
  <c r="D3373" i="2"/>
  <c r="G3373" i="2"/>
  <c r="H3373" i="2"/>
  <c r="C3374" i="2"/>
  <c r="D3374" i="2"/>
  <c r="G3374" i="2"/>
  <c r="H3374" i="2"/>
  <c r="C3375" i="2"/>
  <c r="D3375" i="2"/>
  <c r="G3375" i="2"/>
  <c r="H3375" i="2"/>
  <c r="C3376" i="2"/>
  <c r="D3376" i="2"/>
  <c r="G3376" i="2"/>
  <c r="H3376" i="2"/>
  <c r="C3377" i="2"/>
  <c r="D3377" i="2"/>
  <c r="G3377" i="2"/>
  <c r="H3377" i="2"/>
  <c r="C3378" i="2"/>
  <c r="D3378" i="2"/>
  <c r="G3378" i="2"/>
  <c r="H3378" i="2"/>
  <c r="C3379" i="2"/>
  <c r="D3379" i="2"/>
  <c r="G3379" i="2"/>
  <c r="H3379" i="2"/>
  <c r="C3380" i="2"/>
  <c r="D3380" i="2"/>
  <c r="G3380" i="2"/>
  <c r="H3380" i="2"/>
  <c r="C3381" i="2"/>
  <c r="D3381" i="2"/>
  <c r="G3381" i="2"/>
  <c r="H3381" i="2"/>
  <c r="C3382" i="2"/>
  <c r="D3382" i="2"/>
  <c r="G3382" i="2"/>
  <c r="H3382" i="2"/>
  <c r="C3383" i="2"/>
  <c r="D3383" i="2"/>
  <c r="G3383" i="2"/>
  <c r="H3383" i="2"/>
  <c r="C3384" i="2"/>
  <c r="D3384" i="2"/>
  <c r="G3384" i="2"/>
  <c r="H3384" i="2"/>
  <c r="C3385" i="2"/>
  <c r="D3385" i="2"/>
  <c r="G3385" i="2"/>
  <c r="H3385" i="2"/>
  <c r="C3386" i="2"/>
  <c r="D3386" i="2"/>
  <c r="G3386" i="2"/>
  <c r="H3386" i="2"/>
  <c r="C3387" i="2"/>
  <c r="D3387" i="2"/>
  <c r="G3387" i="2"/>
  <c r="H3387" i="2"/>
  <c r="C3388" i="2"/>
  <c r="D3388" i="2"/>
  <c r="G3388" i="2"/>
  <c r="H3388" i="2"/>
  <c r="C3389" i="2"/>
  <c r="D3389" i="2"/>
  <c r="G3389" i="2"/>
  <c r="H3389" i="2"/>
  <c r="C3390" i="2"/>
  <c r="D3390" i="2"/>
  <c r="G3390" i="2"/>
  <c r="H3390" i="2"/>
  <c r="C3391" i="2"/>
  <c r="D3391" i="2"/>
  <c r="G3391" i="2"/>
  <c r="H3391" i="2"/>
  <c r="C3392" i="2"/>
  <c r="D3392" i="2"/>
  <c r="G3392" i="2"/>
  <c r="H3392" i="2"/>
  <c r="C3393" i="2"/>
  <c r="D3393" i="2"/>
  <c r="G3393" i="2"/>
  <c r="H3393" i="2"/>
  <c r="C3394" i="2"/>
  <c r="D3394" i="2"/>
  <c r="G3394" i="2"/>
  <c r="H3394" i="2"/>
  <c r="C3395" i="2"/>
  <c r="D3395" i="2"/>
  <c r="G3395" i="2"/>
  <c r="H3395" i="2"/>
  <c r="C3396" i="2"/>
  <c r="D3396" i="2"/>
  <c r="G3396" i="2"/>
  <c r="H3396" i="2"/>
  <c r="C3397" i="2"/>
  <c r="D3397" i="2"/>
  <c r="G3397" i="2"/>
  <c r="H3397" i="2"/>
  <c r="C3398" i="2"/>
  <c r="D3398" i="2"/>
  <c r="G3398" i="2"/>
  <c r="H3398" i="2"/>
  <c r="C3399" i="2"/>
  <c r="D3399" i="2"/>
  <c r="G3399" i="2"/>
  <c r="H3399" i="2"/>
  <c r="C3400" i="2"/>
  <c r="D3400" i="2"/>
  <c r="G3400" i="2"/>
  <c r="H3400" i="2"/>
  <c r="C3401" i="2"/>
  <c r="D3401" i="2"/>
  <c r="G3401" i="2"/>
  <c r="H3401" i="2"/>
  <c r="C3402" i="2"/>
  <c r="D3402" i="2"/>
  <c r="G3402" i="2"/>
  <c r="H3402" i="2"/>
  <c r="C3403" i="2"/>
  <c r="D3403" i="2"/>
  <c r="G3403" i="2"/>
  <c r="H3403" i="2"/>
  <c r="C3404" i="2"/>
  <c r="D3404" i="2"/>
  <c r="G3404" i="2"/>
  <c r="H3404" i="2"/>
  <c r="K3404" i="2" s="1"/>
  <c r="C41" i="2"/>
  <c r="F41" i="2" s="1"/>
  <c r="D41" i="2"/>
  <c r="C42" i="2"/>
  <c r="F42" i="2" s="1"/>
  <c r="D42" i="2"/>
  <c r="C43" i="2"/>
  <c r="F43" i="2" s="1"/>
  <c r="D43" i="2"/>
  <c r="C44" i="2"/>
  <c r="F44" i="2" s="1"/>
  <c r="D44" i="2"/>
  <c r="C45" i="2"/>
  <c r="D45" i="2"/>
  <c r="C46" i="2"/>
  <c r="F46" i="2" s="1"/>
  <c r="D46" i="2"/>
  <c r="D40" i="2"/>
  <c r="C40" i="2"/>
  <c r="F40" i="2" s="1"/>
  <c r="C35" i="2"/>
  <c r="C38" i="2"/>
  <c r="C37" i="2"/>
  <c r="C36" i="2"/>
  <c r="C34" i="2"/>
  <c r="C33" i="2"/>
  <c r="C32" i="2"/>
  <c r="C31" i="2"/>
  <c r="C30" i="2"/>
  <c r="C26" i="2"/>
  <c r="C25" i="2"/>
  <c r="C24" i="2"/>
  <c r="C23" i="2"/>
  <c r="C22" i="2"/>
  <c r="C21" i="2"/>
  <c r="C20" i="2"/>
  <c r="C19" i="2"/>
  <c r="C18" i="2"/>
  <c r="C17" i="2"/>
  <c r="C16" i="2"/>
  <c r="C15" i="2"/>
  <c r="C14" i="2"/>
  <c r="C13" i="2"/>
  <c r="C12" i="2"/>
  <c r="C11" i="2"/>
  <c r="C10" i="2"/>
  <c r="C6" i="2"/>
  <c r="C5" i="2"/>
  <c r="C4" i="2"/>
  <c r="C75" i="3"/>
  <c r="C74" i="3"/>
  <c r="C73" i="3"/>
  <c r="C72" i="3"/>
  <c r="C71" i="3"/>
  <c r="C70" i="3"/>
  <c r="C69" i="3"/>
  <c r="C68" i="3"/>
  <c r="C67" i="3"/>
  <c r="C66" i="3"/>
  <c r="C65" i="3"/>
  <c r="C64" i="3"/>
  <c r="C63" i="3"/>
  <c r="C59" i="3"/>
  <c r="C58" i="3"/>
  <c r="C57" i="3"/>
  <c r="C56" i="3"/>
  <c r="C55" i="3"/>
  <c r="C54" i="3"/>
  <c r="C53" i="3"/>
  <c r="C52" i="3"/>
  <c r="C51" i="3"/>
  <c r="C50" i="3"/>
  <c r="C49" i="3"/>
  <c r="C48" i="3"/>
  <c r="C47" i="3"/>
  <c r="C46" i="3"/>
  <c r="C45" i="3"/>
  <c r="C44" i="3"/>
  <c r="C43" i="3"/>
  <c r="C38" i="3"/>
  <c r="C37" i="3"/>
  <c r="C36" i="3"/>
  <c r="C32" i="3"/>
  <c r="C31" i="3"/>
  <c r="C29" i="3"/>
  <c r="C27" i="3"/>
  <c r="C26" i="3"/>
  <c r="C25" i="3"/>
  <c r="C24" i="3"/>
  <c r="C23" i="3"/>
  <c r="C22" i="3"/>
  <c r="C21" i="3"/>
  <c r="C20" i="3"/>
  <c r="C19" i="3"/>
  <c r="C18" i="3"/>
  <c r="C17" i="3"/>
  <c r="C16" i="3"/>
  <c r="C15" i="3"/>
  <c r="C14" i="3"/>
  <c r="C13" i="3"/>
  <c r="C12" i="3"/>
  <c r="C11" i="3"/>
  <c r="C10" i="3"/>
  <c r="C9" i="3"/>
  <c r="C8" i="3"/>
  <c r="C7" i="3"/>
  <c r="C6" i="3"/>
  <c r="C5" i="3"/>
  <c r="C4" i="3"/>
  <c r="I3516" i="2"/>
  <c r="I3482" i="2"/>
  <c r="K3531" i="2"/>
  <c r="K3520" i="2"/>
  <c r="I3508" i="2"/>
  <c r="I3527" i="2"/>
  <c r="I3519" i="2"/>
  <c r="K3529" i="2"/>
  <c r="I3520" i="2"/>
  <c r="I3515" i="2"/>
  <c r="K3507" i="2"/>
  <c r="I3495" i="2"/>
  <c r="I3491" i="2"/>
  <c r="I3523" i="2"/>
  <c r="I3502" i="2"/>
  <c r="K3497" i="2"/>
  <c r="I3490" i="2"/>
  <c r="I3399" i="2"/>
  <c r="I3176" i="2"/>
  <c r="K190" i="2"/>
  <c r="K3343" i="2"/>
  <c r="K956" i="2"/>
  <c r="K1241" i="2"/>
  <c r="K1217" i="2"/>
  <c r="K514" i="2"/>
  <c r="K1579" i="2"/>
  <c r="K929" i="2"/>
  <c r="K670" i="2"/>
  <c r="K629" i="2"/>
  <c r="K1038" i="2"/>
  <c r="K987" i="2"/>
  <c r="K1125" i="2"/>
  <c r="K1113" i="2"/>
  <c r="K995" i="2"/>
  <c r="K516" i="2"/>
  <c r="K508" i="2"/>
  <c r="K492" i="2"/>
  <c r="K488" i="2"/>
  <c r="K483" i="2"/>
  <c r="K467" i="2"/>
  <c r="K1658" i="2"/>
  <c r="K1654" i="2"/>
  <c r="K946" i="2"/>
  <c r="K935" i="2"/>
  <c r="K491" i="2"/>
  <c r="K1081" i="2"/>
  <c r="K474" i="2"/>
  <c r="I3204" i="2"/>
  <c r="I3044" i="2"/>
  <c r="K3276" i="2"/>
  <c r="I3371" i="2"/>
  <c r="I3288" i="2"/>
  <c r="K3356" i="2"/>
  <c r="K1006" i="2"/>
  <c r="K986" i="2"/>
  <c r="K963" i="2"/>
  <c r="K945" i="2"/>
  <c r="K915" i="2"/>
  <c r="K718" i="2"/>
  <c r="K714" i="2"/>
  <c r="K685" i="2"/>
  <c r="K809" i="2"/>
  <c r="K3519" i="2"/>
  <c r="K3515" i="2"/>
  <c r="K1155" i="2"/>
  <c r="K1118" i="2"/>
  <c r="K1097" i="2"/>
  <c r="K3495" i="2"/>
  <c r="K3491" i="2"/>
  <c r="K3405" i="2"/>
  <c r="K1577" i="2"/>
  <c r="K1265" i="2"/>
  <c r="K1153" i="2"/>
  <c r="K979" i="2"/>
  <c r="K968" i="2"/>
  <c r="K778" i="2"/>
  <c r="K655" i="2"/>
  <c r="K603" i="2"/>
  <c r="K579" i="2"/>
  <c r="K567" i="2"/>
  <c r="K560" i="2"/>
  <c r="K559" i="2"/>
  <c r="K1426" i="2"/>
  <c r="K1839" i="2"/>
  <c r="K1610" i="2"/>
  <c r="K1662" i="2"/>
  <c r="K1249" i="2"/>
  <c r="K1853" i="2"/>
  <c r="K1285" i="2"/>
  <c r="K1278" i="2"/>
  <c r="K1274" i="2"/>
  <c r="K1263" i="2"/>
  <c r="K1259" i="2"/>
  <c r="K1243" i="2"/>
  <c r="K1928" i="2"/>
  <c r="K1872" i="2"/>
  <c r="K1659" i="2"/>
  <c r="K1632" i="2"/>
  <c r="K1554" i="2"/>
  <c r="K1551" i="2"/>
  <c r="K1237" i="2"/>
  <c r="I3405" i="2"/>
  <c r="K1037" i="2"/>
  <c r="I3392" i="2"/>
  <c r="K3392" i="2"/>
  <c r="I3352" i="2"/>
  <c r="I3332" i="2"/>
  <c r="I3260" i="2"/>
  <c r="I3256" i="2"/>
  <c r="I3196" i="2"/>
  <c r="I3156" i="2"/>
  <c r="K3156" i="2"/>
  <c r="K3152" i="2"/>
  <c r="I3152" i="2"/>
  <c r="K3140" i="2"/>
  <c r="I3072" i="2"/>
  <c r="I3052" i="2"/>
  <c r="I3048" i="2"/>
  <c r="K1041" i="2"/>
  <c r="K1033" i="2"/>
  <c r="K3406" i="2"/>
  <c r="K3340" i="2"/>
  <c r="K3372" i="2"/>
  <c r="K3120" i="2"/>
  <c r="K3112" i="2"/>
  <c r="K3300" i="2"/>
  <c r="K3168" i="2"/>
  <c r="K3123" i="2"/>
  <c r="K1132" i="2"/>
  <c r="K1128" i="2"/>
  <c r="K1868" i="2"/>
  <c r="K1383" i="2"/>
  <c r="K1379" i="2"/>
  <c r="K1367" i="2"/>
  <c r="K1359" i="2"/>
  <c r="K1356" i="2"/>
  <c r="K1227" i="2"/>
  <c r="K1199" i="2"/>
  <c r="K1194" i="2"/>
  <c r="K1187" i="2"/>
  <c r="K919" i="2"/>
  <c r="K885" i="2"/>
  <c r="K845" i="2"/>
  <c r="K707" i="2"/>
  <c r="K703" i="2"/>
  <c r="K699" i="2"/>
  <c r="K637" i="2"/>
  <c r="K624" i="2"/>
  <c r="K609" i="2"/>
  <c r="K597" i="2"/>
  <c r="K575" i="2"/>
  <c r="K573" i="2"/>
  <c r="K569" i="2"/>
  <c r="K558" i="2"/>
  <c r="K557" i="2"/>
  <c r="K554" i="2"/>
  <c r="K550" i="2"/>
  <c r="K546" i="2"/>
  <c r="K545" i="2"/>
  <c r="K541" i="2"/>
  <c r="K538" i="2"/>
  <c r="K827" i="2"/>
  <c r="K820" i="2"/>
  <c r="K813" i="2"/>
  <c r="K805" i="2"/>
  <c r="K792" i="2"/>
  <c r="K787" i="2"/>
  <c r="K667" i="2"/>
  <c r="K124" i="2"/>
  <c r="K121" i="2"/>
  <c r="K3496" i="2"/>
  <c r="K3492" i="2"/>
  <c r="K3388" i="2"/>
  <c r="K3191" i="2"/>
  <c r="K3188" i="2"/>
  <c r="K2434" i="2"/>
  <c r="K2007" i="2"/>
  <c r="K1899" i="2"/>
  <c r="K1823" i="2"/>
  <c r="K1815" i="2"/>
  <c r="K1807" i="2"/>
  <c r="K1804" i="2"/>
  <c r="K1763" i="2"/>
  <c r="K1752" i="2"/>
  <c r="K1230" i="2"/>
  <c r="K1229" i="2"/>
  <c r="K1221" i="2"/>
  <c r="K1213" i="2"/>
  <c r="K1198" i="2"/>
  <c r="K1189" i="2"/>
  <c r="K1162" i="2"/>
  <c r="K1150" i="2"/>
  <c r="K1146" i="2"/>
  <c r="K1142" i="2"/>
  <c r="K1130" i="2"/>
  <c r="K1114" i="2"/>
  <c r="K834" i="2"/>
  <c r="K797" i="2"/>
  <c r="K727" i="2"/>
  <c r="K725" i="2"/>
  <c r="K3534" i="2"/>
  <c r="K3132" i="2"/>
  <c r="K3128" i="2"/>
  <c r="K1827" i="2"/>
  <c r="K1779" i="2"/>
  <c r="K1775" i="2"/>
  <c r="K1771" i="2"/>
  <c r="K1161" i="2"/>
  <c r="K1157" i="2"/>
  <c r="K1151" i="2"/>
  <c r="K1149" i="2"/>
  <c r="K1143" i="2"/>
  <c r="K1139" i="2"/>
  <c r="K1136" i="2"/>
  <c r="K1133" i="2"/>
  <c r="K1129" i="2"/>
  <c r="K1127" i="2"/>
  <c r="K1121" i="2"/>
  <c r="K1119" i="2"/>
  <c r="K1109" i="2"/>
  <c r="K1102" i="2"/>
  <c r="K1091" i="2"/>
  <c r="K1071" i="2"/>
  <c r="K1067" i="2"/>
  <c r="K1062" i="2"/>
  <c r="K1058" i="2"/>
  <c r="K1056" i="2"/>
  <c r="K1054" i="2"/>
  <c r="K1052" i="2"/>
  <c r="K1051" i="2"/>
  <c r="K1048" i="2"/>
  <c r="K1047" i="2"/>
  <c r="K1043" i="2"/>
  <c r="K1042" i="2"/>
  <c r="K1035" i="2"/>
  <c r="K1034" i="2"/>
  <c r="K1031" i="2"/>
  <c r="K998" i="2"/>
  <c r="K982" i="2"/>
  <c r="K938" i="2"/>
  <c r="K934" i="2"/>
  <c r="K922" i="2"/>
  <c r="K847" i="2"/>
  <c r="K844" i="2"/>
  <c r="K842" i="2"/>
  <c r="K839" i="2"/>
  <c r="K830" i="2"/>
  <c r="K829" i="2"/>
  <c r="K828" i="2"/>
  <c r="K826" i="2"/>
  <c r="K825" i="2"/>
  <c r="K823" i="2"/>
  <c r="K822" i="2"/>
  <c r="K810" i="2"/>
  <c r="K775" i="2"/>
  <c r="K768" i="2"/>
  <c r="K764" i="2"/>
  <c r="K750" i="2"/>
  <c r="K742" i="2"/>
  <c r="K708" i="2"/>
  <c r="K249" i="2"/>
  <c r="K203" i="2"/>
  <c r="K150" i="2"/>
  <c r="K3453" i="2"/>
  <c r="K721" i="2"/>
  <c r="K716" i="2"/>
  <c r="K715" i="2"/>
  <c r="K713" i="2"/>
  <c r="K712" i="2"/>
  <c r="K709" i="2"/>
  <c r="K705" i="2"/>
  <c r="K702" i="2"/>
  <c r="K700" i="2"/>
  <c r="K697" i="2"/>
  <c r="K683" i="2"/>
  <c r="K678" i="2"/>
  <c r="K677" i="2"/>
  <c r="K676" i="2"/>
  <c r="K675" i="2"/>
  <c r="K674" i="2"/>
  <c r="K669" i="2"/>
  <c r="K666" i="2"/>
  <c r="K665" i="2"/>
  <c r="K662" i="2"/>
  <c r="K661" i="2"/>
  <c r="K660" i="2"/>
  <c r="K658" i="2"/>
  <c r="K657" i="2"/>
  <c r="K656" i="2"/>
  <c r="K654" i="2"/>
  <c r="K653" i="2"/>
  <c r="K652" i="2"/>
  <c r="K651" i="2"/>
  <c r="K650" i="2"/>
  <c r="K646" i="2"/>
  <c r="K645" i="2"/>
  <c r="K644" i="2"/>
  <c r="K643" i="2"/>
  <c r="K642" i="2"/>
  <c r="K640" i="2"/>
  <c r="K639" i="2"/>
  <c r="K638" i="2"/>
  <c r="K635" i="2"/>
  <c r="K632" i="2"/>
  <c r="K631" i="2"/>
  <c r="K627" i="2"/>
  <c r="K570" i="2"/>
  <c r="K566" i="2"/>
  <c r="K539" i="2"/>
  <c r="K528" i="2"/>
  <c r="K524" i="2"/>
  <c r="K515" i="2"/>
  <c r="K281" i="2"/>
  <c r="K277" i="2"/>
  <c r="K273" i="2"/>
  <c r="K250" i="2"/>
  <c r="K155" i="2"/>
  <c r="K3527" i="2"/>
  <c r="K3521" i="2"/>
  <c r="K3517" i="2"/>
  <c r="K3516" i="2"/>
  <c r="K3513" i="2"/>
  <c r="K3512" i="2"/>
  <c r="K3510" i="2"/>
  <c r="K3509" i="2"/>
  <c r="K3118" i="2"/>
  <c r="K1281" i="2"/>
  <c r="K1636" i="2"/>
  <c r="K1322" i="2"/>
  <c r="K1273" i="2"/>
  <c r="K1270" i="2"/>
  <c r="K1247" i="2"/>
  <c r="K512" i="2"/>
  <c r="K479" i="2"/>
  <c r="K765" i="2"/>
  <c r="K1308" i="2"/>
  <c r="K1295" i="2"/>
  <c r="K1286" i="2"/>
  <c r="K1283" i="2"/>
  <c r="K1251" i="2"/>
  <c r="K317" i="2"/>
  <c r="I3074" i="2"/>
  <c r="K1313" i="2"/>
  <c r="K1267" i="2"/>
  <c r="K1254" i="2"/>
  <c r="K782" i="2"/>
  <c r="K605" i="2"/>
  <c r="I3337" i="2"/>
  <c r="I3053" i="2"/>
  <c r="K3053" i="2"/>
  <c r="K1864" i="2"/>
  <c r="K3175" i="2"/>
  <c r="K3161" i="2"/>
  <c r="K3136" i="2"/>
  <c r="K3124" i="2"/>
  <c r="K2216" i="2"/>
  <c r="K1375" i="2"/>
  <c r="K1141" i="2"/>
  <c r="K1110" i="2"/>
  <c r="K1106" i="2"/>
  <c r="K1094" i="2"/>
  <c r="K1068" i="2"/>
  <c r="K3144" i="2"/>
  <c r="K1793" i="2"/>
  <c r="K1723" i="2"/>
  <c r="K1715" i="2"/>
  <c r="K1575" i="2"/>
  <c r="K1473" i="2"/>
  <c r="K1461" i="2"/>
  <c r="K1411" i="2"/>
  <c r="K1349" i="2"/>
  <c r="K1341" i="2"/>
  <c r="K1339" i="2"/>
  <c r="K1328" i="2"/>
  <c r="K1326" i="2"/>
  <c r="K1325" i="2"/>
  <c r="K1323" i="2"/>
  <c r="K1319" i="2"/>
  <c r="K1316" i="2"/>
  <c r="K1312" i="2"/>
  <c r="K1309" i="2"/>
  <c r="K1302" i="2"/>
  <c r="K1301" i="2"/>
  <c r="K1299" i="2"/>
  <c r="K1298" i="2"/>
  <c r="K1297" i="2"/>
  <c r="K1294" i="2"/>
  <c r="K1290" i="2"/>
  <c r="K1279" i="2"/>
  <c r="K1269" i="2"/>
  <c r="K1258" i="2"/>
  <c r="K947" i="2"/>
  <c r="K944" i="2"/>
  <c r="K943" i="2"/>
  <c r="K941" i="2"/>
  <c r="K940" i="2"/>
  <c r="K871" i="2"/>
  <c r="K863" i="2"/>
  <c r="K855" i="2"/>
  <c r="K806" i="2"/>
  <c r="K800" i="2"/>
  <c r="K588" i="2"/>
  <c r="K584" i="2"/>
  <c r="K505" i="2"/>
  <c r="K422" i="2"/>
  <c r="K285" i="2"/>
  <c r="K274" i="2"/>
  <c r="K261" i="2"/>
  <c r="K239" i="2"/>
  <c r="K238" i="2"/>
  <c r="K230" i="2"/>
  <c r="K227" i="2"/>
  <c r="K223" i="2"/>
  <c r="K144" i="2"/>
  <c r="K141" i="2"/>
  <c r="K1810" i="2"/>
  <c r="K1803" i="2"/>
  <c r="K1802" i="2"/>
  <c r="K1582" i="2"/>
  <c r="K1567" i="2"/>
  <c r="K1565" i="2"/>
  <c r="K1556" i="2"/>
  <c r="K1553" i="2"/>
  <c r="K1550" i="2"/>
  <c r="K1544" i="2"/>
  <c r="K1540" i="2"/>
  <c r="K1537" i="2"/>
  <c r="K1523" i="2"/>
  <c r="K1500" i="2"/>
  <c r="K1494" i="2"/>
  <c r="K1404" i="2"/>
  <c r="K1385" i="2"/>
  <c r="K1384" i="2"/>
  <c r="K1380" i="2"/>
  <c r="K1377" i="2"/>
  <c r="K1372" i="2"/>
  <c r="K1370" i="2"/>
  <c r="K1369" i="2"/>
  <c r="K1366" i="2"/>
  <c r="K1364" i="2"/>
  <c r="K1361" i="2"/>
  <c r="K1358" i="2"/>
  <c r="K1347" i="2"/>
  <c r="K1346" i="2"/>
  <c r="K1061" i="2"/>
  <c r="K1018" i="2"/>
  <c r="K779" i="2"/>
  <c r="K769" i="2"/>
  <c r="K763" i="2"/>
  <c r="K759" i="2"/>
  <c r="K756" i="2"/>
  <c r="K755" i="2"/>
  <c r="K751" i="2"/>
  <c r="K748" i="2"/>
  <c r="K744" i="2"/>
  <c r="K615" i="2"/>
  <c r="K961" i="2"/>
  <c r="K951" i="2"/>
  <c r="K932" i="2"/>
  <c r="K931" i="2"/>
  <c r="K927" i="2"/>
  <c r="K926" i="2"/>
  <c r="K925" i="2"/>
  <c r="K923" i="2"/>
  <c r="K921" i="2"/>
  <c r="K918" i="2"/>
  <c r="K917" i="2"/>
  <c r="K913" i="2"/>
  <c r="K876" i="2"/>
  <c r="K353" i="2"/>
  <c r="K322" i="2"/>
  <c r="K3493" i="2"/>
  <c r="K3490" i="2"/>
  <c r="K3489" i="2"/>
  <c r="K3460" i="2"/>
  <c r="K1796" i="2"/>
  <c r="K1788" i="2"/>
  <c r="K1787" i="2"/>
  <c r="K1755" i="2"/>
  <c r="K1751" i="2"/>
  <c r="K1749" i="2"/>
  <c r="K1748" i="2"/>
  <c r="K1747" i="2"/>
  <c r="K1743" i="2"/>
  <c r="K1739" i="2"/>
  <c r="K1721" i="2"/>
  <c r="K1720" i="2"/>
  <c r="K1692" i="2"/>
  <c r="K1688" i="2"/>
  <c r="K1641" i="2"/>
  <c r="K1637" i="2"/>
  <c r="K1630" i="2"/>
  <c r="K1629" i="2"/>
  <c r="K1625" i="2"/>
  <c r="K1622" i="2"/>
  <c r="K1621" i="2"/>
  <c r="K1619" i="2"/>
  <c r="K1617" i="2"/>
  <c r="K1615" i="2"/>
  <c r="K1614" i="2"/>
  <c r="K1613" i="2"/>
  <c r="K1611" i="2"/>
  <c r="K1609" i="2"/>
  <c r="K1607" i="2"/>
  <c r="K1606" i="2"/>
  <c r="K1599" i="2"/>
  <c r="K1598" i="2"/>
  <c r="K1543" i="2"/>
  <c r="K1539" i="2"/>
  <c r="K1533" i="2"/>
  <c r="K1513" i="2"/>
  <c r="K1507" i="2"/>
  <c r="K1498" i="2"/>
  <c r="K1493" i="2"/>
  <c r="K1489" i="2"/>
  <c r="K1488" i="2"/>
  <c r="K1487" i="2"/>
  <c r="K1472" i="2"/>
  <c r="K1468" i="2"/>
  <c r="K1467" i="2"/>
  <c r="K1455" i="2"/>
  <c r="K1429" i="2"/>
  <c r="K1246" i="2"/>
  <c r="K1233" i="2"/>
  <c r="K1214" i="2"/>
  <c r="K1210" i="2"/>
  <c r="K1190" i="2"/>
  <c r="K1182" i="2"/>
  <c r="K1174" i="2"/>
  <c r="K994" i="2"/>
  <c r="K975" i="2"/>
  <c r="K796" i="2"/>
  <c r="K795" i="2"/>
  <c r="K730" i="2"/>
  <c r="K690" i="2"/>
  <c r="K681" i="2"/>
  <c r="K663" i="2"/>
  <c r="K641" i="2"/>
  <c r="K620" i="2"/>
  <c r="K577" i="2"/>
  <c r="K481" i="2"/>
  <c r="K477" i="2"/>
  <c r="K473" i="2"/>
  <c r="K462" i="2"/>
  <c r="K183" i="2"/>
  <c r="K114" i="2"/>
  <c r="K94" i="2"/>
  <c r="K1288" i="2"/>
  <c r="K1275" i="2"/>
  <c r="K1262" i="2"/>
  <c r="K1257" i="2"/>
  <c r="K1256" i="2"/>
  <c r="K1253" i="2"/>
  <c r="K1235" i="2"/>
  <c r="K1225" i="2"/>
  <c r="K1209" i="2"/>
  <c r="K1205" i="2"/>
  <c r="K1201" i="2"/>
  <c r="K1200" i="2"/>
  <c r="K1193" i="2"/>
  <c r="K1185" i="2"/>
  <c r="K1181" i="2"/>
  <c r="K1177" i="2"/>
  <c r="K1176" i="2"/>
  <c r="K1175" i="2"/>
  <c r="K1173" i="2"/>
  <c r="K1172" i="2"/>
  <c r="K1171" i="2"/>
  <c r="K1170" i="2"/>
  <c r="K1169" i="2"/>
  <c r="K1168" i="2"/>
  <c r="K1167" i="2"/>
  <c r="K1166" i="2"/>
  <c r="K1165" i="2"/>
  <c r="K1163" i="2"/>
  <c r="K1159" i="2"/>
  <c r="K1154" i="2"/>
  <c r="K1117" i="2"/>
  <c r="K1105" i="2"/>
  <c r="K1103" i="2"/>
  <c r="K1101" i="2"/>
  <c r="K1100" i="2"/>
  <c r="K1093" i="2"/>
  <c r="K1078" i="2"/>
  <c r="K1076" i="2"/>
  <c r="K1075" i="2"/>
  <c r="K1074" i="2"/>
  <c r="K1023" i="2"/>
  <c r="K1020" i="2"/>
  <c r="K983" i="2"/>
  <c r="K977" i="2"/>
  <c r="K967" i="2"/>
  <c r="K966" i="2"/>
  <c r="K959" i="2"/>
  <c r="K611" i="2"/>
  <c r="K210" i="2"/>
  <c r="K189" i="2"/>
  <c r="K2134" i="2"/>
  <c r="K2130" i="2"/>
  <c r="K1956" i="2"/>
  <c r="K1914" i="2"/>
  <c r="K2170" i="2"/>
  <c r="K2166" i="2"/>
  <c r="K2023" i="2"/>
  <c r="K2015" i="2"/>
  <c r="K2004" i="2"/>
  <c r="K1991" i="2"/>
  <c r="K1983" i="2"/>
  <c r="K1898" i="2"/>
  <c r="K2514" i="2"/>
  <c r="K2512" i="2"/>
  <c r="K2499" i="2"/>
  <c r="K2496" i="2"/>
  <c r="K2488" i="2"/>
  <c r="K2486" i="2"/>
  <c r="K2480" i="2"/>
  <c r="K2479" i="2"/>
  <c r="K2475" i="2"/>
  <c r="K2474" i="2"/>
  <c r="K2462" i="2"/>
  <c r="K2460" i="2"/>
  <c r="K2310" i="2"/>
  <c r="K2309" i="2"/>
  <c r="K2276" i="2"/>
  <c r="K2268" i="2"/>
  <c r="K2053" i="2"/>
  <c r="K1954" i="2"/>
  <c r="K2133" i="2"/>
  <c r="K2215" i="2"/>
  <c r="K2167" i="2"/>
  <c r="K2147" i="2"/>
  <c r="K1944" i="2"/>
  <c r="K1932" i="2"/>
  <c r="K1897" i="2"/>
  <c r="K1893" i="2"/>
  <c r="K1886" i="2"/>
  <c r="K1877" i="2"/>
  <c r="K2085" i="2"/>
  <c r="K1967" i="2"/>
  <c r="K1958" i="2"/>
  <c r="K1955" i="2"/>
  <c r="K1953" i="2"/>
  <c r="K1950" i="2"/>
  <c r="K1937" i="2"/>
  <c r="K1926" i="2"/>
  <c r="K1920" i="2"/>
  <c r="K1917" i="2"/>
  <c r="K1910" i="2"/>
  <c r="K1907" i="2"/>
  <c r="K1904" i="2"/>
  <c r="K2042" i="2"/>
  <c r="K2003" i="2"/>
  <c r="K1890" i="2"/>
  <c r="K2346" i="2"/>
  <c r="K2344" i="2"/>
  <c r="K2335" i="2"/>
  <c r="K2334" i="2"/>
  <c r="K2154" i="2"/>
  <c r="K2126" i="2"/>
  <c r="K2123" i="2"/>
  <c r="K2116" i="2"/>
  <c r="K2102" i="2"/>
  <c r="K2081" i="2"/>
  <c r="K1695" i="2"/>
  <c r="K1307" i="2"/>
  <c r="K1291" i="2"/>
  <c r="K907" i="2"/>
  <c r="K891" i="2"/>
  <c r="K831" i="2"/>
  <c r="K731" i="2"/>
  <c r="K696" i="2"/>
  <c r="K679" i="2"/>
  <c r="I3522" i="2"/>
  <c r="K3522" i="2"/>
  <c r="K1703" i="2"/>
  <c r="K1691" i="2"/>
  <c r="K1330" i="2"/>
  <c r="K1026" i="2"/>
  <c r="K1019" i="2"/>
  <c r="K903" i="2"/>
  <c r="K859" i="2"/>
  <c r="K711" i="2"/>
  <c r="K673" i="2"/>
  <c r="K113" i="2"/>
  <c r="I3526" i="2"/>
  <c r="K3526" i="2"/>
  <c r="I3518" i="2"/>
  <c r="K3518" i="2"/>
  <c r="K3506" i="2"/>
  <c r="I3506" i="2"/>
  <c r="I3510" i="2"/>
  <c r="K3514" i="2"/>
  <c r="K2043" i="2"/>
  <c r="K2032" i="2"/>
  <c r="K2024" i="2"/>
  <c r="K2016" i="2"/>
  <c r="K1982" i="2"/>
  <c r="K882" i="2"/>
  <c r="K1687" i="2"/>
  <c r="K1683" i="2"/>
  <c r="K1679" i="2"/>
  <c r="K1287" i="2"/>
  <c r="K704" i="2"/>
  <c r="K636" i="2"/>
  <c r="K1699" i="2"/>
  <c r="K1414" i="2"/>
  <c r="K1329" i="2"/>
  <c r="K1317" i="2"/>
  <c r="K851" i="2"/>
  <c r="K1682" i="2"/>
  <c r="K1674" i="2"/>
  <c r="K1421" i="2"/>
  <c r="K1417" i="2"/>
  <c r="K1036" i="2"/>
  <c r="K910" i="2"/>
  <c r="K906" i="2"/>
  <c r="K902" i="2"/>
  <c r="K894" i="2"/>
  <c r="K890" i="2"/>
  <c r="K881" i="2"/>
  <c r="K874" i="2"/>
  <c r="K862" i="2"/>
  <c r="K818" i="2"/>
  <c r="K788" i="2"/>
  <c r="K780" i="2"/>
  <c r="K1690" i="2"/>
  <c r="K901" i="2"/>
  <c r="K898" i="2"/>
  <c r="K889" i="2"/>
  <c r="K866" i="2"/>
  <c r="K854" i="2"/>
  <c r="K846" i="2"/>
  <c r="K815" i="2"/>
  <c r="K786" i="2"/>
  <c r="K783" i="2"/>
  <c r="K777" i="2"/>
  <c r="K776" i="2"/>
  <c r="K770" i="2"/>
  <c r="K3198" i="2"/>
  <c r="K3195" i="2"/>
  <c r="K2558" i="2"/>
  <c r="K2552" i="2"/>
  <c r="K1706" i="2"/>
  <c r="K1698" i="2"/>
  <c r="K1694" i="2"/>
  <c r="K1686" i="2"/>
  <c r="K1673" i="2"/>
  <c r="K1665" i="2"/>
  <c r="K928" i="2"/>
  <c r="K905" i="2"/>
  <c r="K886" i="2"/>
  <c r="K878" i="2"/>
  <c r="K870" i="2"/>
  <c r="K858" i="2"/>
  <c r="K817" i="2"/>
  <c r="K814" i="2"/>
  <c r="K774" i="2"/>
  <c r="K272" i="2"/>
  <c r="K236" i="2"/>
  <c r="K3494" i="2"/>
  <c r="K3218" i="2"/>
  <c r="K1753" i="2"/>
  <c r="K1731" i="2"/>
  <c r="I3246" i="2"/>
  <c r="K3246" i="2"/>
  <c r="I3178" i="2"/>
  <c r="K2590" i="2"/>
  <c r="K2277" i="2"/>
  <c r="K2234" i="2"/>
  <c r="K3390" i="2"/>
  <c r="K3386" i="2"/>
  <c r="K3378" i="2"/>
  <c r="K3274" i="2"/>
  <c r="K3268" i="2"/>
  <c r="K3236" i="2"/>
  <c r="K3134" i="2"/>
  <c r="K3089" i="2"/>
  <c r="K2830" i="2"/>
  <c r="K2814" i="2"/>
  <c r="K2640" i="2"/>
  <c r="K2073" i="2"/>
  <c r="K2069" i="2"/>
  <c r="K2065" i="2"/>
  <c r="K1951" i="2"/>
  <c r="K1761" i="2"/>
  <c r="K1746" i="2"/>
  <c r="K1732" i="2"/>
  <c r="K1713" i="2"/>
  <c r="K1712" i="2"/>
  <c r="K1542" i="2"/>
  <c r="K1535" i="2"/>
  <c r="K1532" i="2"/>
  <c r="K1528" i="2"/>
  <c r="K1524" i="2"/>
  <c r="K1516" i="2"/>
  <c r="K1515" i="2"/>
  <c r="K1509" i="2"/>
  <c r="K1505" i="2"/>
  <c r="K1504" i="2"/>
  <c r="K1502" i="2"/>
  <c r="K1501" i="2"/>
  <c r="K1497" i="2"/>
  <c r="K1478" i="2"/>
  <c r="K1475" i="2"/>
  <c r="K1470" i="2"/>
  <c r="K1462" i="2"/>
  <c r="K1460" i="2"/>
  <c r="K1459" i="2"/>
  <c r="K1431" i="2"/>
  <c r="K1427" i="2"/>
  <c r="K1376" i="2"/>
  <c r="K1360" i="2"/>
  <c r="K972" i="2"/>
  <c r="K957" i="2"/>
  <c r="K950" i="2"/>
  <c r="K110" i="2"/>
  <c r="K3222" i="2"/>
  <c r="K3220" i="2"/>
  <c r="K3200" i="2"/>
  <c r="K3186" i="2"/>
  <c r="K3184" i="2"/>
  <c r="K3096" i="2"/>
  <c r="K3050" i="2"/>
  <c r="K2354" i="2"/>
  <c r="K2338" i="2"/>
  <c r="K3303" i="2"/>
  <c r="K3299" i="2"/>
  <c r="K3219" i="2"/>
  <c r="K3183" i="2"/>
  <c r="K3091" i="2"/>
  <c r="K3067" i="2"/>
  <c r="K2967" i="2"/>
  <c r="K2947" i="2"/>
  <c r="K2935" i="2"/>
  <c r="K2831" i="2"/>
  <c r="K2811" i="2"/>
  <c r="K2447" i="2"/>
  <c r="K2443" i="2"/>
  <c r="K2435" i="2"/>
  <c r="K2419" i="2"/>
  <c r="K2391" i="2"/>
  <c r="K2379" i="2"/>
  <c r="K2339" i="2"/>
  <c r="K2331" i="2"/>
  <c r="K2223" i="2"/>
  <c r="K2188" i="2"/>
  <c r="K2185" i="2"/>
  <c r="K2160" i="2"/>
  <c r="K2138" i="2"/>
  <c r="K2090" i="2"/>
  <c r="K2082" i="2"/>
  <c r="K2056" i="2"/>
  <c r="K2033" i="2"/>
  <c r="K2025" i="2"/>
  <c r="K1943" i="2"/>
  <c r="K1942" i="2"/>
  <c r="K1935" i="2"/>
  <c r="K1934" i="2"/>
  <c r="K1925" i="2"/>
  <c r="K1924" i="2"/>
  <c r="K1915" i="2"/>
  <c r="K1909" i="2"/>
  <c r="K1908" i="2"/>
  <c r="K1905" i="2"/>
  <c r="K1885" i="2"/>
  <c r="K1878" i="2"/>
  <c r="K1859" i="2"/>
  <c r="K1828" i="2"/>
  <c r="K1820" i="2"/>
  <c r="K1242" i="2"/>
  <c r="K1179" i="2"/>
  <c r="K1115" i="2"/>
  <c r="K1107" i="2"/>
  <c r="K1095" i="2"/>
  <c r="K218" i="2"/>
  <c r="K1933" i="2"/>
  <c r="K1922" i="2"/>
  <c r="K1895" i="2"/>
  <c r="K1838" i="2"/>
  <c r="K1831" i="2"/>
  <c r="K1824" i="2"/>
  <c r="K1789" i="2"/>
  <c r="K1785" i="2"/>
  <c r="K1368" i="2"/>
  <c r="K1357" i="2"/>
  <c r="K1355" i="2"/>
  <c r="K1354" i="2"/>
  <c r="K1289" i="2"/>
  <c r="K1228" i="2"/>
  <c r="K1220" i="2"/>
  <c r="K1219" i="2"/>
  <c r="K1216" i="2"/>
  <c r="K1215" i="2"/>
  <c r="K1212" i="2"/>
  <c r="K1211" i="2"/>
  <c r="K1208" i="2"/>
  <c r="K1207" i="2"/>
  <c r="K1204" i="2"/>
  <c r="K1203" i="2"/>
  <c r="K1196" i="2"/>
  <c r="K1195" i="2"/>
  <c r="K1192" i="2"/>
  <c r="K1191" i="2"/>
  <c r="K1188" i="2"/>
  <c r="K1184" i="2"/>
  <c r="K1180" i="2"/>
  <c r="K1158" i="2"/>
  <c r="K1116" i="2"/>
  <c r="K1112" i="2"/>
  <c r="K1111" i="2"/>
  <c r="K1108" i="2"/>
  <c r="K1099" i="2"/>
  <c r="K1084" i="2"/>
  <c r="K1060" i="2"/>
  <c r="K1024" i="2"/>
  <c r="K1014" i="2"/>
  <c r="K1010" i="2"/>
  <c r="K737" i="2"/>
  <c r="K305" i="2"/>
  <c r="K302" i="2"/>
  <c r="K301" i="2"/>
  <c r="K298" i="2"/>
  <c r="K294" i="2"/>
  <c r="K290" i="2"/>
  <c r="K266" i="2"/>
  <c r="K262" i="2"/>
  <c r="K254" i="2"/>
  <c r="K241" i="2"/>
  <c r="K226" i="2"/>
  <c r="K219" i="2"/>
  <c r="K215" i="2"/>
  <c r="K207" i="2"/>
  <c r="K191" i="2"/>
  <c r="K187" i="2"/>
  <c r="K3435" i="2"/>
  <c r="K3400" i="2"/>
  <c r="K3380" i="2"/>
  <c r="K3370" i="2"/>
  <c r="K3310" i="2"/>
  <c r="K3224" i="2"/>
  <c r="K3154" i="2"/>
  <c r="K3126" i="2"/>
  <c r="K3102" i="2"/>
  <c r="K2966" i="2"/>
  <c r="K2852" i="2"/>
  <c r="K2680" i="2"/>
  <c r="K2656" i="2"/>
  <c r="K2544" i="2"/>
  <c r="K2526" i="2"/>
  <c r="K2523" i="2"/>
  <c r="K2252" i="2"/>
  <c r="K2244" i="2"/>
  <c r="K2228" i="2"/>
  <c r="K2109" i="2"/>
  <c r="K1990" i="2"/>
  <c r="K1989" i="2"/>
  <c r="K1873" i="2"/>
  <c r="K1856" i="2"/>
  <c r="K1855" i="2"/>
  <c r="K1854" i="2"/>
  <c r="K1847" i="2"/>
  <c r="K1846" i="2"/>
  <c r="K1843" i="2"/>
  <c r="K1816" i="2"/>
  <c r="K1812" i="2"/>
  <c r="K1714" i="2"/>
  <c r="K1700" i="2"/>
  <c r="K1653" i="2"/>
  <c r="K1635" i="2"/>
  <c r="K1634" i="2"/>
  <c r="K1631" i="2"/>
  <c r="K1592" i="2"/>
  <c r="K1552" i="2"/>
  <c r="K1546" i="2"/>
  <c r="K1458" i="2"/>
  <c r="K1430" i="2"/>
  <c r="K1428" i="2"/>
  <c r="K1424" i="2"/>
  <c r="K1423" i="2"/>
  <c r="K1292" i="2"/>
  <c r="K1284" i="2"/>
  <c r="K1280" i="2"/>
  <c r="K1238" i="2"/>
  <c r="K1234" i="2"/>
  <c r="K1232" i="2"/>
  <c r="K1231" i="2"/>
  <c r="K1226" i="2"/>
  <c r="K1145" i="2"/>
  <c r="K1140" i="2"/>
  <c r="K1138" i="2"/>
  <c r="K1137" i="2"/>
  <c r="K1135" i="2"/>
  <c r="K1134" i="2"/>
  <c r="K1131" i="2"/>
  <c r="K1123" i="2"/>
  <c r="K1122" i="2"/>
  <c r="K1073" i="2"/>
  <c r="K1030" i="2"/>
  <c r="K1027" i="2"/>
  <c r="K1015" i="2"/>
  <c r="K990" i="2"/>
  <c r="K930" i="2"/>
  <c r="K916" i="2"/>
  <c r="K914" i="2"/>
  <c r="K816" i="2"/>
  <c r="K802" i="2"/>
  <c r="K801" i="2"/>
  <c r="K799" i="2"/>
  <c r="K767" i="2"/>
  <c r="K761" i="2"/>
  <c r="K754" i="2"/>
  <c r="K752" i="2"/>
  <c r="K724" i="2"/>
  <c r="K720" i="2"/>
  <c r="K717" i="2"/>
  <c r="K698" i="2"/>
  <c r="K617" i="2"/>
  <c r="K616" i="2"/>
  <c r="K614" i="2"/>
  <c r="K571" i="2"/>
  <c r="K563" i="2"/>
  <c r="K556" i="2"/>
  <c r="K553" i="2"/>
  <c r="K551" i="2"/>
  <c r="K548" i="2"/>
  <c r="K547" i="2"/>
  <c r="K543" i="2"/>
  <c r="K540" i="2"/>
  <c r="K537" i="2"/>
  <c r="K536" i="2"/>
  <c r="K532" i="2"/>
  <c r="K530" i="2"/>
  <c r="K529" i="2"/>
  <c r="K526" i="2"/>
  <c r="K525" i="2"/>
  <c r="K522" i="2"/>
  <c r="K521" i="2"/>
  <c r="K518" i="2"/>
  <c r="K517" i="2"/>
  <c r="K167" i="2"/>
  <c r="K145" i="2"/>
  <c r="K137" i="2"/>
  <c r="K133" i="2"/>
  <c r="K126" i="2"/>
  <c r="K122" i="2"/>
  <c r="K117" i="2"/>
  <c r="K105" i="2"/>
  <c r="K100" i="2"/>
  <c r="K99" i="2"/>
  <c r="K78" i="2"/>
  <c r="K2867" i="2"/>
  <c r="K2743" i="2"/>
  <c r="K2546" i="2"/>
  <c r="K2542" i="2"/>
  <c r="K2539" i="2"/>
  <c r="K2534" i="2"/>
  <c r="K2530" i="2"/>
  <c r="K2528" i="2"/>
  <c r="K2323" i="2"/>
  <c r="K2319" i="2"/>
  <c r="K2105" i="2"/>
  <c r="K2101" i="2"/>
  <c r="K2061" i="2"/>
  <c r="K2060" i="2"/>
  <c r="K1974" i="2"/>
  <c r="K1966" i="2"/>
  <c r="K1965" i="2"/>
  <c r="K1945" i="2"/>
  <c r="K1894" i="2"/>
  <c r="K1862" i="2"/>
  <c r="K1861" i="2"/>
  <c r="K1837" i="2"/>
  <c r="K1762" i="2"/>
  <c r="K1725" i="2"/>
  <c r="K1724" i="2"/>
  <c r="K1628" i="2"/>
  <c r="K1624" i="2"/>
  <c r="K1620" i="2"/>
  <c r="K1616" i="2"/>
  <c r="K1612" i="2"/>
  <c r="K1608" i="2"/>
  <c r="K1564" i="2"/>
  <c r="K1563" i="2"/>
  <c r="K1549" i="2"/>
  <c r="K1545" i="2"/>
  <c r="K1536" i="2"/>
  <c r="K1529" i="2"/>
  <c r="K1480" i="2"/>
  <c r="K1479" i="2"/>
  <c r="K1477" i="2"/>
  <c r="K1476" i="2"/>
  <c r="K1466" i="2"/>
  <c r="K1464" i="2"/>
  <c r="K1463" i="2"/>
  <c r="K1391" i="2"/>
  <c r="K1331" i="2"/>
  <c r="K1327" i="2"/>
  <c r="K1324" i="2"/>
  <c r="K1164" i="2"/>
  <c r="K1160" i="2"/>
  <c r="K1148" i="2"/>
  <c r="K1096" i="2"/>
  <c r="K1090" i="2"/>
  <c r="K1089" i="2"/>
  <c r="K1087" i="2"/>
  <c r="K1086" i="2"/>
  <c r="K1085" i="2"/>
  <c r="K1083" i="2"/>
  <c r="K1082" i="2"/>
  <c r="K1080" i="2"/>
  <c r="K1070" i="2"/>
  <c r="K1066" i="2"/>
  <c r="K1059" i="2"/>
  <c r="K1055" i="2"/>
  <c r="K1046" i="2"/>
  <c r="K1039" i="2"/>
  <c r="K992" i="2"/>
  <c r="K991" i="2"/>
  <c r="K978" i="2"/>
  <c r="K971" i="2"/>
  <c r="K960" i="2"/>
  <c r="K939" i="2"/>
  <c r="K911" i="2"/>
  <c r="K909" i="2"/>
  <c r="K897" i="2"/>
  <c r="K896" i="2"/>
  <c r="K895" i="2"/>
  <c r="K888" i="2"/>
  <c r="K883" i="2"/>
  <c r="K877" i="2"/>
  <c r="K872" i="2"/>
  <c r="K867" i="2"/>
  <c r="K864" i="2"/>
  <c r="K850" i="2"/>
  <c r="K749" i="2"/>
  <c r="K747" i="2"/>
  <c r="K746" i="2"/>
  <c r="K668" i="2"/>
  <c r="K664" i="2"/>
  <c r="K593" i="2"/>
  <c r="K592" i="2"/>
  <c r="K429" i="2"/>
  <c r="K1858" i="2"/>
  <c r="K1818" i="2"/>
  <c r="K1805" i="2"/>
  <c r="K1801" i="2"/>
  <c r="K1795" i="2"/>
  <c r="K1777" i="2"/>
  <c r="K1776" i="2"/>
  <c r="K1769" i="2"/>
  <c r="K1738" i="2"/>
  <c r="K1717" i="2"/>
  <c r="K1643" i="2"/>
  <c r="K1633" i="2"/>
  <c r="K1596" i="2"/>
  <c r="K1593" i="2"/>
  <c r="K1491" i="2"/>
  <c r="K1485" i="2"/>
  <c r="K1418" i="2"/>
  <c r="K1416" i="2"/>
  <c r="K1415" i="2"/>
  <c r="K1382" i="2"/>
  <c r="K1381" i="2"/>
  <c r="K1378" i="2"/>
  <c r="K1374" i="2"/>
  <c r="K1373" i="2"/>
  <c r="K1365" i="2"/>
  <c r="K1340" i="2"/>
  <c r="K1310" i="2"/>
  <c r="K1300" i="2"/>
  <c r="K1296" i="2"/>
  <c r="K1293" i="2"/>
  <c r="K1282" i="2"/>
  <c r="K1271" i="2"/>
  <c r="K1266" i="2"/>
  <c r="K1260" i="2"/>
  <c r="K1252" i="2"/>
  <c r="K1250" i="2"/>
  <c r="K1248" i="2"/>
  <c r="K1245" i="2"/>
  <c r="K1223" i="2"/>
  <c r="K1202" i="2"/>
  <c r="K1197" i="2"/>
  <c r="K1152" i="2"/>
  <c r="K1120" i="2"/>
  <c r="K1079" i="2"/>
  <c r="K1072" i="2"/>
  <c r="K1065" i="2"/>
  <c r="K1064" i="2"/>
  <c r="K1044" i="2"/>
  <c r="K1040" i="2"/>
  <c r="K1000" i="2"/>
  <c r="K999" i="2"/>
  <c r="K974" i="2"/>
  <c r="K955" i="2"/>
  <c r="K952" i="2"/>
  <c r="K936" i="2"/>
  <c r="K824" i="2"/>
  <c r="K812" i="2"/>
  <c r="K735" i="2"/>
  <c r="K734" i="2"/>
  <c r="K726" i="2"/>
  <c r="K694" i="2"/>
  <c r="K589" i="2"/>
  <c r="K583" i="2"/>
  <c r="K582" i="2"/>
  <c r="K581" i="2"/>
  <c r="K576" i="2"/>
  <c r="K510" i="2"/>
  <c r="K506" i="2"/>
  <c r="K504" i="2"/>
  <c r="K503" i="2"/>
  <c r="K500" i="2"/>
  <c r="K499" i="2"/>
  <c r="K496" i="2"/>
  <c r="K495" i="2"/>
  <c r="K493" i="2"/>
  <c r="K489" i="2"/>
  <c r="K487" i="2"/>
  <c r="K475" i="2"/>
  <c r="K472" i="2"/>
  <c r="K470" i="2"/>
  <c r="K469" i="2"/>
  <c r="K466" i="2"/>
  <c r="K465" i="2"/>
  <c r="K456" i="2"/>
  <c r="K349" i="2"/>
  <c r="K338" i="2"/>
  <c r="K330" i="2"/>
  <c r="K329" i="2"/>
  <c r="K319" i="2"/>
  <c r="K179" i="2"/>
  <c r="K174" i="2"/>
  <c r="K686" i="2"/>
  <c r="K682" i="2"/>
  <c r="K680" i="2"/>
  <c r="K672" i="2"/>
  <c r="K634" i="2"/>
  <c r="K633" i="2"/>
  <c r="K630" i="2"/>
  <c r="K628" i="2"/>
  <c r="K625" i="2"/>
  <c r="K622" i="2"/>
  <c r="K619" i="2"/>
  <c r="K610" i="2"/>
  <c r="K606" i="2"/>
  <c r="K602" i="2"/>
  <c r="K598" i="2"/>
  <c r="K596" i="2"/>
  <c r="K594" i="2"/>
  <c r="K591" i="2"/>
  <c r="K590" i="2"/>
  <c r="K580" i="2"/>
  <c r="K572" i="2"/>
  <c r="K568" i="2"/>
  <c r="K562" i="2"/>
  <c r="K561" i="2"/>
  <c r="K542" i="2"/>
  <c r="K527" i="2"/>
  <c r="K523" i="2"/>
  <c r="K519" i="2"/>
  <c r="K509" i="2"/>
  <c r="K501" i="2"/>
  <c r="K484" i="2"/>
  <c r="K480" i="2"/>
  <c r="K478" i="2"/>
  <c r="K476" i="2"/>
  <c r="K340" i="2"/>
  <c r="K337" i="2"/>
  <c r="K326" i="2"/>
  <c r="K321" i="2"/>
  <c r="K260" i="2"/>
  <c r="K253" i="2"/>
  <c r="K234" i="2"/>
  <c r="K222" i="2"/>
  <c r="K208" i="2"/>
  <c r="K173" i="2"/>
  <c r="K154" i="2"/>
  <c r="K125" i="2"/>
  <c r="K3469" i="2"/>
  <c r="K3421" i="2"/>
  <c r="I3414" i="2"/>
  <c r="K3414" i="2"/>
  <c r="K1003" i="2"/>
  <c r="K2771" i="2"/>
  <c r="K318" i="2"/>
  <c r="K287" i="2"/>
  <c r="I3303" i="2"/>
  <c r="I3299" i="2"/>
  <c r="K3119" i="2"/>
  <c r="K2851" i="2"/>
  <c r="K2779" i="2"/>
  <c r="K2327" i="2"/>
  <c r="K2019" i="2"/>
  <c r="K1981" i="2"/>
  <c r="K1510" i="2"/>
  <c r="K531" i="2"/>
  <c r="K129" i="2"/>
  <c r="K102" i="2"/>
  <c r="K98" i="2"/>
  <c r="I3411" i="2"/>
  <c r="K3411" i="2"/>
  <c r="K3399" i="2"/>
  <c r="K3395" i="2"/>
  <c r="I3395" i="2"/>
  <c r="I3383" i="2"/>
  <c r="K3383" i="2"/>
  <c r="I3379" i="2"/>
  <c r="K3379" i="2"/>
  <c r="K3355" i="2"/>
  <c r="I3355" i="2"/>
  <c r="I3351" i="2"/>
  <c r="K3351" i="2"/>
  <c r="I3335" i="2"/>
  <c r="K3335" i="2"/>
  <c r="I3327" i="2"/>
  <c r="K3327" i="2"/>
  <c r="I3283" i="2"/>
  <c r="K3283" i="2"/>
  <c r="I3279" i="2"/>
  <c r="K3279" i="2"/>
  <c r="I3263" i="2"/>
  <c r="K3263" i="2"/>
  <c r="I3255" i="2"/>
  <c r="K3255" i="2"/>
  <c r="I3243" i="2"/>
  <c r="K3243" i="2"/>
  <c r="I3239" i="2"/>
  <c r="K3239" i="2"/>
  <c r="I3223" i="2"/>
  <c r="K3223" i="2"/>
  <c r="I3203" i="2"/>
  <c r="K3203" i="2"/>
  <c r="K3187" i="2"/>
  <c r="I3187" i="2"/>
  <c r="K3179" i="2"/>
  <c r="I3179" i="2"/>
  <c r="I3167" i="2"/>
  <c r="K3167" i="2"/>
  <c r="K3155" i="2"/>
  <c r="I3155" i="2"/>
  <c r="I3139" i="2"/>
  <c r="K3139" i="2"/>
  <c r="K3131" i="2"/>
  <c r="I3131" i="2"/>
  <c r="I3107" i="2"/>
  <c r="K3107" i="2"/>
  <c r="I3075" i="2"/>
  <c r="K3059" i="2"/>
  <c r="I3059" i="2"/>
  <c r="K2971" i="2"/>
  <c r="I2971" i="2"/>
  <c r="K2959" i="2"/>
  <c r="K2955" i="2"/>
  <c r="K2943" i="2"/>
  <c r="K2927" i="2"/>
  <c r="K2839" i="2"/>
  <c r="K2835" i="2"/>
  <c r="K2823" i="2"/>
  <c r="K2819" i="2"/>
  <c r="K2815" i="2"/>
  <c r="K2803" i="2"/>
  <c r="K2611" i="2"/>
  <c r="K2607" i="2"/>
  <c r="K2571" i="2"/>
  <c r="K2567" i="2"/>
  <c r="K2551" i="2"/>
  <c r="K2535" i="2"/>
  <c r="K2531" i="2"/>
  <c r="K2519" i="2"/>
  <c r="K2515" i="2"/>
  <c r="K2495" i="2"/>
  <c r="K2487" i="2"/>
  <c r="K2471" i="2"/>
  <c r="K2467" i="2"/>
  <c r="K2459" i="2"/>
  <c r="K587" i="2"/>
  <c r="K3346" i="2"/>
  <c r="K3344" i="2"/>
  <c r="K3151" i="2"/>
  <c r="K3031" i="2"/>
  <c r="K2987" i="2"/>
  <c r="K2979" i="2"/>
  <c r="K2958" i="2"/>
  <c r="K2942" i="2"/>
  <c r="K2926" i="2"/>
  <c r="K2895" i="2"/>
  <c r="K2887" i="2"/>
  <c r="K2747" i="2"/>
  <c r="K2587" i="2"/>
  <c r="K2540" i="2"/>
  <c r="K2261" i="2"/>
  <c r="K2247" i="2"/>
  <c r="K2243" i="2"/>
  <c r="K2231" i="2"/>
  <c r="K2227" i="2"/>
  <c r="K2189" i="2"/>
  <c r="K2172" i="2"/>
  <c r="K2169" i="2"/>
  <c r="K2165" i="2"/>
  <c r="K2149" i="2"/>
  <c r="K2146" i="2"/>
  <c r="K2125" i="2"/>
  <c r="K2118" i="2"/>
  <c r="K2117" i="2"/>
  <c r="K2068" i="2"/>
  <c r="K2057" i="2"/>
  <c r="K2037" i="2"/>
  <c r="K2002" i="2"/>
  <c r="K1975" i="2"/>
  <c r="K2999" i="2"/>
  <c r="K2863" i="2"/>
  <c r="K2679" i="2"/>
  <c r="K2318" i="2"/>
  <c r="K2314" i="2"/>
  <c r="K2245" i="2"/>
  <c r="K3035" i="2"/>
  <c r="K3003" i="2"/>
  <c r="K2984" i="2"/>
  <c r="K2983" i="2"/>
  <c r="K2968" i="2"/>
  <c r="K2964" i="2"/>
  <c r="K2956" i="2"/>
  <c r="K2948" i="2"/>
  <c r="K2940" i="2"/>
  <c r="K2936" i="2"/>
  <c r="K2911" i="2"/>
  <c r="K2879" i="2"/>
  <c r="K2856" i="2"/>
  <c r="K2847" i="2"/>
  <c r="K2838" i="2"/>
  <c r="K2822" i="2"/>
  <c r="K2795" i="2"/>
  <c r="K2782" i="2"/>
  <c r="K2763" i="2"/>
  <c r="K2707" i="2"/>
  <c r="K2675" i="2"/>
  <c r="K2647" i="2"/>
  <c r="K2639" i="2"/>
  <c r="K2631" i="2"/>
  <c r="K2615" i="2"/>
  <c r="K2604" i="2"/>
  <c r="K2591" i="2"/>
  <c r="K2563" i="2"/>
  <c r="K2343" i="2"/>
  <c r="I3297" i="2"/>
  <c r="K3297" i="2"/>
  <c r="I2989" i="2"/>
  <c r="K2989" i="2"/>
  <c r="K2192" i="2"/>
  <c r="K2191" i="2"/>
  <c r="K2190" i="2"/>
  <c r="K2187" i="2"/>
  <c r="K2186" i="2"/>
  <c r="K2184" i="2"/>
  <c r="K2180" i="2"/>
  <c r="K2145" i="2"/>
  <c r="K2088" i="2"/>
  <c r="K2075" i="2"/>
  <c r="K2074" i="2"/>
  <c r="K2072" i="2"/>
  <c r="K2064" i="2"/>
  <c r="K2054" i="2"/>
  <c r="K2046" i="2"/>
  <c r="K2044" i="2"/>
  <c r="K2041" i="2"/>
  <c r="K2011" i="2"/>
  <c r="K2005" i="2"/>
  <c r="K1999" i="2"/>
  <c r="K1998" i="2"/>
  <c r="K41" i="2"/>
  <c r="K1547" i="2"/>
  <c r="K1541" i="2"/>
  <c r="K1526" i="2"/>
  <c r="K1519" i="2"/>
  <c r="K838" i="2"/>
  <c r="K3402" i="2"/>
  <c r="K3342" i="2"/>
  <c r="K3331" i="2"/>
  <c r="K3326" i="2"/>
  <c r="K3316" i="2"/>
  <c r="K3312" i="2"/>
  <c r="K3242" i="2"/>
  <c r="K3228" i="2"/>
  <c r="K3135" i="2"/>
  <c r="K3103" i="2"/>
  <c r="K3027" i="2"/>
  <c r="K2995" i="2"/>
  <c r="K2915" i="2"/>
  <c r="K2903" i="2"/>
  <c r="K2883" i="2"/>
  <c r="K2871" i="2"/>
  <c r="K2767" i="2"/>
  <c r="K2755" i="2"/>
  <c r="K2731" i="2"/>
  <c r="K2723" i="2"/>
  <c r="K2699" i="2"/>
  <c r="K2692" i="2"/>
  <c r="K2691" i="2"/>
  <c r="K2667" i="2"/>
  <c r="K2660" i="2"/>
  <c r="K2659" i="2"/>
  <c r="K2595" i="2"/>
  <c r="K2586" i="2"/>
  <c r="K2436" i="2"/>
  <c r="K2420" i="2"/>
  <c r="K2355" i="2"/>
  <c r="K2254" i="2"/>
  <c r="K2251" i="2"/>
  <c r="K2250" i="2"/>
  <c r="K2239" i="2"/>
  <c r="K2232" i="2"/>
  <c r="K2444" i="2"/>
  <c r="K2291" i="2"/>
  <c r="K2236" i="2"/>
  <c r="K2203" i="2"/>
  <c r="K2201" i="2"/>
  <c r="K2198" i="2"/>
  <c r="K2107" i="2"/>
  <c r="K2106" i="2"/>
  <c r="K2100" i="2"/>
  <c r="K2099" i="2"/>
  <c r="K2098" i="2"/>
  <c r="K2096" i="2"/>
  <c r="K2089" i="2"/>
  <c r="K1930" i="2"/>
  <c r="K1929" i="2"/>
  <c r="K1902" i="2"/>
  <c r="K1896" i="2"/>
  <c r="K1371" i="2"/>
  <c r="K1363" i="2"/>
  <c r="K1362" i="2"/>
  <c r="K1353" i="2"/>
  <c r="K1348" i="2"/>
  <c r="K1345" i="2"/>
  <c r="K1244" i="2"/>
  <c r="K1240" i="2"/>
  <c r="K1239" i="2"/>
  <c r="K1236" i="2"/>
  <c r="K1218" i="2"/>
  <c r="K1186" i="2"/>
  <c r="K1921" i="2"/>
  <c r="K1730" i="2"/>
  <c r="K1716" i="2"/>
  <c r="K1705" i="2"/>
  <c r="K1701" i="2"/>
  <c r="K1697" i="2"/>
  <c r="K1693" i="2"/>
  <c r="K1689" i="2"/>
  <c r="K1685" i="2"/>
  <c r="K1681" i="2"/>
  <c r="K1642" i="2"/>
  <c r="K1638" i="2"/>
  <c r="K1422" i="2"/>
  <c r="K1413" i="2"/>
  <c r="K1412" i="2"/>
  <c r="K1410" i="2"/>
  <c r="K1409" i="2"/>
  <c r="K1403" i="2"/>
  <c r="K1315" i="2"/>
  <c r="K1311" i="2"/>
  <c r="K1304" i="2"/>
  <c r="K1303" i="2"/>
  <c r="K1261" i="2"/>
  <c r="K1255" i="2"/>
  <c r="K1011" i="2"/>
  <c r="K1008" i="2"/>
  <c r="K1007" i="2"/>
  <c r="K1002" i="2"/>
  <c r="K671" i="2"/>
  <c r="K585" i="2"/>
  <c r="K555" i="2"/>
  <c r="K520" i="2"/>
  <c r="K507" i="2"/>
  <c r="K433" i="2"/>
  <c r="K288" i="2"/>
  <c r="K232" i="2"/>
  <c r="K217" i="2"/>
  <c r="K193" i="2"/>
  <c r="K116" i="2"/>
  <c r="K3422" i="2"/>
  <c r="K1866" i="2"/>
  <c r="K1865" i="2"/>
  <c r="K1830" i="2"/>
  <c r="K1767" i="2"/>
  <c r="K1722" i="2"/>
  <c r="K1511" i="2"/>
  <c r="K1492" i="2"/>
  <c r="K1486" i="2"/>
  <c r="K1028" i="2"/>
  <c r="K1709" i="2"/>
  <c r="K1708" i="2"/>
  <c r="K1707" i="2"/>
  <c r="K1605" i="2"/>
  <c r="K1571" i="2"/>
  <c r="K1562" i="2"/>
  <c r="K1555" i="2"/>
  <c r="K1538" i="2"/>
  <c r="K1534" i="2"/>
  <c r="K1520" i="2"/>
  <c r="K1503" i="2"/>
  <c r="K1499" i="2"/>
  <c r="K1496" i="2"/>
  <c r="K1495" i="2"/>
  <c r="K1268" i="2"/>
  <c r="K1264" i="2"/>
  <c r="K1144" i="2"/>
  <c r="K1104" i="2"/>
  <c r="K1032" i="2"/>
  <c r="K1022" i="2"/>
  <c r="K962" i="2"/>
  <c r="K958" i="2"/>
  <c r="K835" i="2"/>
  <c r="K833" i="2"/>
  <c r="K832" i="2"/>
  <c r="K785" i="2"/>
  <c r="K773" i="2"/>
  <c r="K586" i="2"/>
  <c r="K552" i="2"/>
  <c r="K544" i="2"/>
  <c r="K426" i="2"/>
  <c r="K414" i="2"/>
  <c r="K413" i="2"/>
  <c r="K327" i="2"/>
  <c r="K240" i="2"/>
  <c r="K197" i="2"/>
  <c r="K175" i="2"/>
  <c r="K147" i="2"/>
  <c r="I3446" i="2"/>
  <c r="K3446" i="2"/>
  <c r="I3430" i="2"/>
  <c r="K3430" i="2"/>
  <c r="K3416" i="2"/>
  <c r="K3415" i="2"/>
  <c r="K3408" i="2"/>
  <c r="K3376" i="2"/>
  <c r="K3375" i="2"/>
  <c r="K3363" i="2"/>
  <c r="K3338" i="2"/>
  <c r="K3318" i="2"/>
  <c r="K3298" i="2"/>
  <c r="K3286" i="2"/>
  <c r="K3264" i="2"/>
  <c r="K3039" i="2"/>
  <c r="K3037" i="2"/>
  <c r="K3023" i="2"/>
  <c r="K2991" i="2"/>
  <c r="K2975" i="2"/>
  <c r="K2923" i="2"/>
  <c r="K2918" i="2"/>
  <c r="K2907" i="2"/>
  <c r="K2891" i="2"/>
  <c r="K2875" i="2"/>
  <c r="K2860" i="2"/>
  <c r="K2859" i="2"/>
  <c r="K2844" i="2"/>
  <c r="K2840" i="2"/>
  <c r="K2836" i="2"/>
  <c r="K2828" i="2"/>
  <c r="K2824" i="2"/>
  <c r="K2820" i="2"/>
  <c r="K2812" i="2"/>
  <c r="K2808" i="2"/>
  <c r="K2804" i="2"/>
  <c r="K2791" i="2"/>
  <c r="K2775" i="2"/>
  <c r="K2759" i="2"/>
  <c r="K2728" i="2"/>
  <c r="K2727" i="2"/>
  <c r="K2696" i="2"/>
  <c r="K2695" i="2"/>
  <c r="K2664" i="2"/>
  <c r="K2663" i="2"/>
  <c r="K2624" i="2"/>
  <c r="K2623" i="2"/>
  <c r="K2612" i="2"/>
  <c r="K2608" i="2"/>
  <c r="K2506" i="2"/>
  <c r="K2505" i="2"/>
  <c r="K2504" i="2"/>
  <c r="K2348" i="2"/>
  <c r="K2336" i="2"/>
  <c r="K2302" i="2"/>
  <c r="K2301" i="2"/>
  <c r="K2299" i="2"/>
  <c r="K2298" i="2"/>
  <c r="K2295" i="2"/>
  <c r="K2294" i="2"/>
  <c r="K2290" i="2"/>
  <c r="K2275" i="2"/>
  <c r="K2274" i="2"/>
  <c r="K2220" i="2"/>
  <c r="K2217" i="2"/>
  <c r="K2196" i="2"/>
  <c r="K2193" i="2"/>
  <c r="K2181" i="2"/>
  <c r="K2175" i="2"/>
  <c r="K2132" i="2"/>
  <c r="K2131" i="2"/>
  <c r="K2084" i="2"/>
  <c r="K2083" i="2"/>
  <c r="K2078" i="2"/>
  <c r="K2030" i="2"/>
  <c r="K2018" i="2"/>
  <c r="K2017" i="2"/>
  <c r="K1973" i="2"/>
  <c r="K1963" i="2"/>
  <c r="K1947" i="2"/>
  <c r="K1918" i="2"/>
  <c r="K1906" i="2"/>
  <c r="K1880" i="2"/>
  <c r="K1874" i="2"/>
  <c r="K1848" i="2"/>
  <c r="K1822" i="2"/>
  <c r="K1798" i="2"/>
  <c r="K1783" i="2"/>
  <c r="K1782" i="2"/>
  <c r="K1669" i="2"/>
  <c r="K1668" i="2"/>
  <c r="K1657" i="2"/>
  <c r="K1649" i="2"/>
  <c r="K1646" i="2"/>
  <c r="K1597" i="2"/>
  <c r="K1595" i="2"/>
  <c r="K1594" i="2"/>
  <c r="K1474" i="2"/>
  <c r="K1471" i="2"/>
  <c r="K1407" i="2"/>
  <c r="K1406" i="2"/>
  <c r="K1405" i="2"/>
  <c r="K1402" i="2"/>
  <c r="K1401" i="2"/>
  <c r="K1390" i="2"/>
  <c r="K1320" i="2"/>
  <c r="K1276" i="2"/>
  <c r="K1272" i="2"/>
  <c r="K1224" i="2"/>
  <c r="K1156" i="2"/>
  <c r="K1124" i="2"/>
  <c r="K1092" i="2"/>
  <c r="K1088" i="2"/>
  <c r="K1050" i="2"/>
  <c r="K976" i="2"/>
  <c r="K973" i="2"/>
  <c r="K970" i="2"/>
  <c r="K954" i="2"/>
  <c r="K942" i="2"/>
  <c r="K853" i="2"/>
  <c r="K852" i="2"/>
  <c r="K843" i="2"/>
  <c r="K811" i="2"/>
  <c r="K808" i="2"/>
  <c r="K807" i="2"/>
  <c r="K803" i="2"/>
  <c r="K798" i="2"/>
  <c r="K791" i="2"/>
  <c r="K789" i="2"/>
  <c r="K784" i="2"/>
  <c r="K760" i="2"/>
  <c r="K753" i="2"/>
  <c r="K3508" i="2"/>
  <c r="K3484" i="2"/>
  <c r="I3462" i="2"/>
  <c r="K3462" i="2"/>
  <c r="K40" i="2"/>
  <c r="K1892" i="2"/>
  <c r="K1884" i="2"/>
  <c r="K1876" i="2"/>
  <c r="K1860" i="2"/>
  <c r="K1852" i="2"/>
  <c r="K1844" i="2"/>
  <c r="K1814" i="2"/>
  <c r="K1760" i="2"/>
  <c r="K1759" i="2"/>
  <c r="K1741" i="2"/>
  <c r="K1740" i="2"/>
  <c r="K1678" i="2"/>
  <c r="K1677" i="2"/>
  <c r="K1676" i="2"/>
  <c r="K1675" i="2"/>
  <c r="K1667" i="2"/>
  <c r="K1666" i="2"/>
  <c r="K1661" i="2"/>
  <c r="K1585" i="2"/>
  <c r="K1576" i="2"/>
  <c r="K1484" i="2"/>
  <c r="K1483" i="2"/>
  <c r="K1425" i="2"/>
  <c r="K1016" i="2"/>
  <c r="K984" i="2"/>
  <c r="K849" i="2"/>
  <c r="K848" i="2"/>
  <c r="K781" i="2"/>
  <c r="K762" i="2"/>
  <c r="K757" i="2"/>
  <c r="K745" i="2"/>
  <c r="K626" i="2"/>
  <c r="K595" i="2"/>
  <c r="K176" i="2"/>
  <c r="K3530" i="2"/>
  <c r="K3476" i="2"/>
  <c r="I3476" i="2"/>
  <c r="K3470" i="2"/>
  <c r="K3454" i="2"/>
  <c r="K1733" i="2"/>
  <c r="K1672" i="2"/>
  <c r="K1671" i="2"/>
  <c r="K1670" i="2"/>
  <c r="K1663" i="2"/>
  <c r="K1655" i="2"/>
  <c r="K1603" i="2"/>
  <c r="K1602" i="2"/>
  <c r="K1601" i="2"/>
  <c r="K1600" i="2"/>
  <c r="K1590" i="2"/>
  <c r="K1581" i="2"/>
  <c r="K1560" i="2"/>
  <c r="K1490" i="2"/>
  <c r="K1481" i="2"/>
  <c r="K1444" i="2"/>
  <c r="K1443" i="2"/>
  <c r="K1420" i="2"/>
  <c r="K1419" i="2"/>
  <c r="K1399" i="2"/>
  <c r="K1398" i="2"/>
  <c r="K1397" i="2"/>
  <c r="K1396" i="2"/>
  <c r="K1077" i="2"/>
  <c r="K1069" i="2"/>
  <c r="K1057" i="2"/>
  <c r="K1053" i="2"/>
  <c r="K1012" i="2"/>
  <c r="K1004" i="2"/>
  <c r="K996" i="2"/>
  <c r="K988" i="2"/>
  <c r="K980" i="2"/>
  <c r="K964" i="2"/>
  <c r="K948" i="2"/>
  <c r="K924" i="2"/>
  <c r="K821" i="2"/>
  <c r="K766" i="2"/>
  <c r="K758" i="2"/>
  <c r="K701" i="2"/>
  <c r="K623" i="2"/>
  <c r="K613" i="2"/>
  <c r="K612" i="2"/>
  <c r="K608" i="2"/>
  <c r="K607" i="2"/>
  <c r="K370" i="2"/>
  <c r="K369" i="2"/>
  <c r="K309" i="2"/>
  <c r="K119" i="2"/>
  <c r="K3535" i="2"/>
  <c r="K3533" i="2"/>
  <c r="K3488" i="2"/>
  <c r="K3480" i="2"/>
  <c r="K3464" i="2"/>
  <c r="K3458" i="2"/>
  <c r="K3448" i="2"/>
  <c r="K3438" i="2"/>
  <c r="K3437" i="2"/>
  <c r="K743" i="2"/>
  <c r="K741" i="2"/>
  <c r="K739" i="2"/>
  <c r="K738" i="2"/>
  <c r="K736" i="2"/>
  <c r="K723" i="2"/>
  <c r="K706" i="2"/>
  <c r="K691" i="2"/>
  <c r="K621" i="2"/>
  <c r="K618" i="2"/>
  <c r="K374" i="2"/>
  <c r="K293" i="2"/>
  <c r="K242" i="2"/>
  <c r="K171" i="2"/>
  <c r="K165" i="2"/>
  <c r="K163" i="2"/>
  <c r="K162" i="2"/>
  <c r="K160" i="2"/>
  <c r="K159" i="2"/>
  <c r="K3523" i="2"/>
  <c r="K3500" i="2"/>
  <c r="K3498" i="2"/>
  <c r="K3467" i="2"/>
  <c r="K3461" i="2"/>
  <c r="K3451" i="2"/>
  <c r="K3442" i="2"/>
  <c r="K3432" i="2"/>
  <c r="K3426" i="2"/>
  <c r="K3419" i="2"/>
  <c r="K3413" i="2"/>
  <c r="K3199" i="2"/>
  <c r="K3180" i="2"/>
  <c r="K3159" i="2"/>
  <c r="K3143" i="2"/>
  <c r="K3127" i="2"/>
  <c r="K3111" i="2"/>
  <c r="K3095" i="2"/>
  <c r="K3079" i="2"/>
  <c r="K3063" i="2"/>
  <c r="K3047" i="2"/>
  <c r="K3036" i="2"/>
  <c r="K3032" i="2"/>
  <c r="K3028" i="2"/>
  <c r="K3020" i="2"/>
  <c r="K3016" i="2"/>
  <c r="K3012" i="2"/>
  <c r="K3004" i="2"/>
  <c r="K3000" i="2"/>
  <c r="K2996" i="2"/>
  <c r="K2982" i="2"/>
  <c r="K2974" i="2"/>
  <c r="K2908" i="2"/>
  <c r="K2904" i="2"/>
  <c r="K2900" i="2"/>
  <c r="K2892" i="2"/>
  <c r="K2888" i="2"/>
  <c r="K2884" i="2"/>
  <c r="K2876" i="2"/>
  <c r="K2872" i="2"/>
  <c r="K2868" i="2"/>
  <c r="K2854" i="2"/>
  <c r="K2846" i="2"/>
  <c r="K2780" i="2"/>
  <c r="K2776" i="2"/>
  <c r="K2772" i="2"/>
  <c r="K2764" i="2"/>
  <c r="K2760" i="2"/>
  <c r="K2756" i="2"/>
  <c r="K2752" i="2"/>
  <c r="K2751" i="2"/>
  <c r="K2736" i="2"/>
  <c r="K2735" i="2"/>
  <c r="K2720" i="2"/>
  <c r="K2719" i="2"/>
  <c r="K2704" i="2"/>
  <c r="K2703" i="2"/>
  <c r="K2688" i="2"/>
  <c r="K2687" i="2"/>
  <c r="K2672" i="2"/>
  <c r="K2671" i="2"/>
  <c r="K2652" i="2"/>
  <c r="K2651" i="2"/>
  <c r="K2636" i="2"/>
  <c r="K2635" i="2"/>
  <c r="K2620" i="2"/>
  <c r="K2619" i="2"/>
  <c r="K2600" i="2"/>
  <c r="K2599" i="2"/>
  <c r="K2578" i="2"/>
  <c r="K2564" i="2"/>
  <c r="K2550" i="2"/>
  <c r="K2536" i="2"/>
  <c r="K2464" i="2"/>
  <c r="K2456" i="2"/>
  <c r="K2407" i="2"/>
  <c r="K2403" i="2"/>
  <c r="K2400" i="2"/>
  <c r="K2311" i="2"/>
  <c r="K2287" i="2"/>
  <c r="K2286" i="2"/>
  <c r="K2283" i="2"/>
  <c r="K2282" i="2"/>
  <c r="K2279" i="2"/>
  <c r="K2278" i="2"/>
  <c r="K2271" i="2"/>
  <c r="K2265" i="2"/>
  <c r="K2262" i="2"/>
  <c r="K2235" i="2"/>
  <c r="K2230" i="2"/>
  <c r="K3403" i="2"/>
  <c r="K3396" i="2"/>
  <c r="K3394" i="2"/>
  <c r="K3391" i="2"/>
  <c r="K3374" i="2"/>
  <c r="K3362" i="2"/>
  <c r="K3354" i="2"/>
  <c r="K3330" i="2"/>
  <c r="K3323" i="2"/>
  <c r="K3202" i="2"/>
  <c r="K3163" i="2"/>
  <c r="K3147" i="2"/>
  <c r="K3115" i="2"/>
  <c r="K3083" i="2"/>
  <c r="K3051" i="2"/>
  <c r="K2603" i="2"/>
  <c r="K2588" i="2"/>
  <c r="K2580" i="2"/>
  <c r="K2518" i="2"/>
  <c r="K2328" i="2"/>
  <c r="K2646" i="2"/>
  <c r="K2630" i="2"/>
  <c r="K2614" i="2"/>
  <c r="K2598" i="2"/>
  <c r="K2321" i="2"/>
  <c r="K2313" i="2"/>
  <c r="K2297" i="2"/>
  <c r="K2293" i="2"/>
  <c r="K2273" i="2"/>
  <c r="K2260" i="2"/>
  <c r="K3373" i="2"/>
  <c r="K3369" i="2"/>
  <c r="K3365" i="2"/>
  <c r="K3361" i="2"/>
  <c r="K3357" i="2"/>
  <c r="K3349" i="2"/>
  <c r="K3317" i="2"/>
  <c r="K3305" i="2"/>
  <c r="K3285" i="2"/>
  <c r="K3177" i="2"/>
  <c r="K2457" i="2"/>
  <c r="K2453" i="2"/>
  <c r="K2445" i="2"/>
  <c r="K2441" i="2"/>
  <c r="K2429" i="2"/>
  <c r="K2425" i="2"/>
  <c r="K2421" i="2"/>
  <c r="K2393" i="2"/>
  <c r="K2385" i="2"/>
  <c r="K2373" i="2"/>
  <c r="K3387" i="2"/>
  <c r="K3384" i="2"/>
  <c r="K3368" i="2"/>
  <c r="K3367" i="2"/>
  <c r="K3366" i="2"/>
  <c r="K3339" i="2"/>
  <c r="K3308" i="2"/>
  <c r="K3307" i="2"/>
  <c r="K3306" i="2"/>
  <c r="K3296" i="2"/>
  <c r="K3295" i="2"/>
  <c r="K3294" i="2"/>
  <c r="K3282" i="2"/>
  <c r="K3272" i="2"/>
  <c r="K3267" i="2"/>
  <c r="K3266" i="2"/>
  <c r="K3258" i="2"/>
  <c r="K3234" i="2"/>
  <c r="K3232" i="2"/>
  <c r="K3231" i="2"/>
  <c r="K3230" i="2"/>
  <c r="K3215" i="2"/>
  <c r="K3212" i="2"/>
  <c r="K3172" i="2"/>
  <c r="K3030" i="2"/>
  <c r="K3022" i="2"/>
  <c r="K3014" i="2"/>
  <c r="K3006" i="2"/>
  <c r="K2998" i="2"/>
  <c r="K2990" i="2"/>
  <c r="K2924" i="2"/>
  <c r="K2920" i="2"/>
  <c r="K2916" i="2"/>
  <c r="K2902" i="2"/>
  <c r="K2894" i="2"/>
  <c r="K2886" i="2"/>
  <c r="K2878" i="2"/>
  <c r="K2870" i="2"/>
  <c r="K2862" i="2"/>
  <c r="K2796" i="2"/>
  <c r="K2792" i="2"/>
  <c r="K2788" i="2"/>
  <c r="K2774" i="2"/>
  <c r="K2766" i="2"/>
  <c r="K2758" i="2"/>
  <c r="K2748" i="2"/>
  <c r="K2732" i="2"/>
  <c r="K2716" i="2"/>
  <c r="K2700" i="2"/>
  <c r="K2684" i="2"/>
  <c r="K2668" i="2"/>
  <c r="K2648" i="2"/>
  <c r="K2632" i="2"/>
  <c r="K2616" i="2"/>
  <c r="K2596" i="2"/>
  <c r="K2592" i="2"/>
  <c r="K2484" i="2"/>
  <c r="K2371" i="2"/>
  <c r="K2367" i="2"/>
  <c r="K2363" i="2"/>
  <c r="K2362" i="2"/>
  <c r="K2360" i="2"/>
  <c r="K2359" i="2"/>
  <c r="K2352" i="2"/>
  <c r="K2326" i="2"/>
  <c r="K2322" i="2"/>
  <c r="K2306" i="2"/>
  <c r="K2257" i="2"/>
  <c r="K2256" i="2"/>
  <c r="K2255" i="2"/>
  <c r="K2214" i="2"/>
  <c r="K2212" i="2"/>
  <c r="K2209" i="2"/>
  <c r="K2182" i="2"/>
  <c r="K2161" i="2"/>
  <c r="K2157" i="2"/>
  <c r="K2148" i="2"/>
  <c r="K2137" i="2"/>
  <c r="K2136" i="2"/>
  <c r="K2135" i="2"/>
  <c r="K2120" i="2"/>
  <c r="K2119" i="2"/>
  <c r="K2111" i="2"/>
  <c r="K2110" i="2"/>
  <c r="K2104" i="2"/>
  <c r="K2103" i="2"/>
  <c r="K2080" i="2"/>
  <c r="K2070" i="2"/>
  <c r="K2066" i="2"/>
  <c r="K2063" i="2"/>
  <c r="K2062" i="2"/>
  <c r="K2059" i="2"/>
  <c r="K2058" i="2"/>
  <c r="K2055" i="2"/>
  <c r="K2048" i="2"/>
  <c r="K2047" i="2"/>
  <c r="K2028" i="2"/>
  <c r="K2027" i="2"/>
  <c r="K2026" i="2"/>
  <c r="K2021" i="2"/>
  <c r="K2010" i="2"/>
  <c r="K1985" i="2"/>
  <c r="K1984" i="2"/>
  <c r="K1977" i="2"/>
  <c r="K1976" i="2"/>
  <c r="K1969" i="2"/>
  <c r="K1968" i="2"/>
  <c r="K1964" i="2"/>
  <c r="K1948" i="2"/>
  <c r="K1946" i="2"/>
  <c r="K2200" i="2"/>
  <c r="K2199" i="2"/>
  <c r="K2183" i="2"/>
  <c r="K2177" i="2"/>
  <c r="K2176" i="2"/>
  <c r="K2174" i="2"/>
  <c r="K2173" i="2"/>
  <c r="K2164" i="2"/>
  <c r="K2151" i="2"/>
  <c r="K2150" i="2"/>
  <c r="K2143" i="2"/>
  <c r="K2142" i="2"/>
  <c r="K2128" i="2"/>
  <c r="K2121" i="2"/>
  <c r="K2114" i="2"/>
  <c r="K2091" i="2"/>
  <c r="K2071" i="2"/>
  <c r="K2051" i="2"/>
  <c r="K2049" i="2"/>
  <c r="K2040" i="2"/>
  <c r="K2036" i="2"/>
  <c r="K2034" i="2"/>
  <c r="K2022" i="2"/>
  <c r="K2014" i="2"/>
  <c r="K2009" i="2"/>
  <c r="K1995" i="2"/>
  <c r="K1994" i="2"/>
  <c r="K1987" i="2"/>
  <c r="K1986" i="2"/>
  <c r="K1979" i="2"/>
  <c r="K1978" i="2"/>
  <c r="K1971" i="2"/>
  <c r="K1970" i="2"/>
  <c r="K1949" i="2"/>
  <c r="K1941" i="2"/>
  <c r="K1940" i="2"/>
  <c r="K1939" i="2"/>
  <c r="K1938" i="2"/>
  <c r="K1780" i="2"/>
  <c r="K1773" i="2"/>
  <c r="K1772" i="2"/>
  <c r="K1766" i="2"/>
  <c r="K1765" i="2"/>
  <c r="K1764" i="2"/>
  <c r="K1758" i="2"/>
  <c r="K1757" i="2"/>
  <c r="K1756" i="2"/>
  <c r="K2242" i="2"/>
  <c r="K2226" i="2"/>
  <c r="K2341" i="2"/>
  <c r="K2337" i="2"/>
  <c r="K2324" i="2"/>
  <c r="K2316" i="2"/>
  <c r="K2300" i="2"/>
  <c r="K2296" i="2"/>
  <c r="K2292" i="2"/>
  <c r="K2284" i="2"/>
  <c r="K2280" i="2"/>
  <c r="K2272" i="2"/>
  <c r="K2259" i="2"/>
  <c r="K2241" i="2"/>
  <c r="K2233" i="2"/>
  <c r="K2229" i="2"/>
  <c r="K2225" i="2"/>
  <c r="K2221" i="2"/>
  <c r="K2258" i="2"/>
  <c r="K2208" i="2"/>
  <c r="K2178" i="2"/>
  <c r="K2171" i="2"/>
  <c r="K2168" i="2"/>
  <c r="K2159" i="2"/>
  <c r="K2155" i="2"/>
  <c r="K2152" i="2"/>
  <c r="K2140" i="2"/>
  <c r="K2139" i="2"/>
  <c r="K2127" i="2"/>
  <c r="K2108" i="2"/>
  <c r="K2095" i="2"/>
  <c r="K2094" i="2"/>
  <c r="K2087" i="2"/>
  <c r="K2086" i="2"/>
  <c r="K2079" i="2"/>
  <c r="K2077" i="2"/>
  <c r="K2067" i="2"/>
  <c r="K2045" i="2"/>
  <c r="K2020" i="2"/>
  <c r="K2013" i="2"/>
  <c r="K2012" i="2"/>
  <c r="K2006" i="2"/>
  <c r="K2000" i="2"/>
  <c r="K1997" i="2"/>
  <c r="K1996" i="2"/>
  <c r="K1993" i="2"/>
  <c r="K1992" i="2"/>
  <c r="K1962" i="2"/>
  <c r="K1931" i="2"/>
  <c r="K1927" i="2"/>
  <c r="K1923" i="2"/>
  <c r="K1919" i="2"/>
  <c r="K1913" i="2"/>
  <c r="K1911" i="2"/>
  <c r="K1903" i="2"/>
  <c r="K1901" i="2"/>
  <c r="K1891" i="2"/>
  <c r="K1889" i="2"/>
  <c r="K1887" i="2"/>
  <c r="K1883" i="2"/>
  <c r="K1879" i="2"/>
  <c r="K1875" i="2"/>
  <c r="K1871" i="2"/>
  <c r="K1869" i="2"/>
  <c r="K1867" i="2"/>
  <c r="K1863" i="2"/>
  <c r="K1857" i="2"/>
  <c r="K1851" i="2"/>
  <c r="K1849" i="2"/>
  <c r="K1845" i="2"/>
  <c r="K1841" i="2"/>
  <c r="K1836" i="2"/>
  <c r="K1835" i="2"/>
  <c r="K1833" i="2"/>
  <c r="K1829" i="2"/>
  <c r="K1825" i="2"/>
  <c r="K1819" i="2"/>
  <c r="K1817" i="2"/>
  <c r="K1811" i="2"/>
  <c r="K1799" i="2"/>
  <c r="K1531" i="2"/>
  <c r="K1530" i="2"/>
  <c r="K1527" i="2"/>
  <c r="K1525" i="2"/>
  <c r="K1522" i="2"/>
  <c r="K1518" i="2"/>
  <c r="K1335" i="2"/>
  <c r="K1333" i="2"/>
  <c r="K1332" i="2"/>
  <c r="K1321" i="2"/>
  <c r="K1318" i="2"/>
  <c r="K1314" i="2"/>
  <c r="K1049" i="2"/>
  <c r="K1045" i="2"/>
  <c r="K1650" i="2"/>
  <c r="K1647" i="2"/>
  <c r="K1645" i="2"/>
  <c r="K1580" i="2"/>
  <c r="K1574" i="2"/>
  <c r="K1569" i="2"/>
  <c r="K1561" i="2"/>
  <c r="K1559" i="2"/>
  <c r="K1469" i="2"/>
  <c r="K1457" i="2"/>
  <c r="K1453" i="2"/>
  <c r="K1452" i="2"/>
  <c r="K1451" i="2"/>
  <c r="K1449" i="2"/>
  <c r="K1447" i="2"/>
  <c r="K1446" i="2"/>
  <c r="K1445" i="2"/>
  <c r="K1438" i="2"/>
  <c r="K1434" i="2"/>
  <c r="K1433" i="2"/>
  <c r="K1393" i="2"/>
  <c r="K1392" i="2"/>
  <c r="K1387" i="2"/>
  <c r="K1386" i="2"/>
  <c r="K1352" i="2"/>
  <c r="K1351" i="2"/>
  <c r="K1344" i="2"/>
  <c r="K1343" i="2"/>
  <c r="K1342" i="2"/>
  <c r="K1337" i="2"/>
  <c r="K1336" i="2"/>
  <c r="K1029" i="2"/>
  <c r="K1025" i="2"/>
  <c r="K1021" i="2"/>
  <c r="K1017" i="2"/>
  <c r="K1013" i="2"/>
  <c r="K1009" i="2"/>
  <c r="K1005" i="2"/>
  <c r="K1001" i="2"/>
  <c r="K997" i="2"/>
  <c r="K993" i="2"/>
  <c r="K989" i="2"/>
  <c r="K985" i="2"/>
  <c r="K981" i="2"/>
  <c r="K969" i="2"/>
  <c r="K965" i="2"/>
  <c r="K953" i="2"/>
  <c r="K949" i="2"/>
  <c r="K937" i="2"/>
  <c r="K933" i="2"/>
  <c r="K1736" i="2"/>
  <c r="K1735" i="2"/>
  <c r="K1727" i="2"/>
  <c r="K1719" i="2"/>
  <c r="K1711" i="2"/>
  <c r="K1514" i="2"/>
  <c r="K1512" i="2"/>
  <c r="K1508" i="2"/>
  <c r="K1306" i="2"/>
  <c r="K1305" i="2"/>
  <c r="K920" i="2"/>
  <c r="K912" i="2"/>
  <c r="K908" i="2"/>
  <c r="K904" i="2"/>
  <c r="K900" i="2"/>
  <c r="K899" i="2"/>
  <c r="K893" i="2"/>
  <c r="K892" i="2"/>
  <c r="K887" i="2"/>
  <c r="K884" i="2"/>
  <c r="K880" i="2"/>
  <c r="K879" i="2"/>
  <c r="K875" i="2"/>
  <c r="K873" i="2"/>
  <c r="K869" i="2"/>
  <c r="K868" i="2"/>
  <c r="K865" i="2"/>
  <c r="K861" i="2"/>
  <c r="K860" i="2"/>
  <c r="K857" i="2"/>
  <c r="K856" i="2"/>
  <c r="K841" i="2"/>
  <c r="K840" i="2"/>
  <c r="K837" i="2"/>
  <c r="K836" i="2"/>
  <c r="K794" i="2"/>
  <c r="K793" i="2"/>
  <c r="K729" i="2"/>
  <c r="K728" i="2"/>
  <c r="K710" i="2"/>
  <c r="K740" i="2"/>
  <c r="K732" i="2"/>
  <c r="K819" i="2"/>
  <c r="K722" i="2"/>
  <c r="K695" i="2"/>
  <c r="K693" i="2"/>
  <c r="K692" i="2"/>
  <c r="K689" i="2"/>
  <c r="K687" i="2"/>
  <c r="K649" i="2"/>
  <c r="K647" i="2"/>
  <c r="K604" i="2"/>
  <c r="K600" i="2"/>
  <c r="K599" i="2"/>
  <c r="K535" i="2"/>
  <c r="K534" i="2"/>
  <c r="K533" i="2"/>
  <c r="K513" i="2"/>
  <c r="K771" i="2"/>
  <c r="K494" i="2"/>
  <c r="K485" i="2"/>
  <c r="K459" i="2"/>
  <c r="K451" i="2"/>
  <c r="K449" i="2"/>
  <c r="K448" i="2"/>
  <c r="K446" i="2"/>
  <c r="K445" i="2"/>
  <c r="K437" i="2"/>
  <c r="K434" i="2"/>
  <c r="K431" i="2"/>
  <c r="K425" i="2"/>
  <c r="K424" i="2"/>
  <c r="K418" i="2"/>
  <c r="K259" i="2"/>
  <c r="K246" i="2"/>
  <c r="K216" i="2"/>
  <c r="K152" i="2"/>
  <c r="K97" i="2"/>
  <c r="K3538" i="2"/>
  <c r="K3456" i="2"/>
  <c r="K3445" i="2"/>
  <c r="K3440" i="2"/>
  <c r="K3429" i="2"/>
  <c r="K3424" i="2"/>
  <c r="K325" i="2"/>
  <c r="K280" i="2"/>
  <c r="K229" i="2"/>
  <c r="K158" i="2"/>
  <c r="K156" i="2"/>
  <c r="K140" i="2"/>
  <c r="K132" i="2"/>
  <c r="K127" i="2"/>
  <c r="K108" i="2"/>
  <c r="K103" i="2"/>
  <c r="K3539" i="2"/>
  <c r="K3537" i="2"/>
  <c r="K3536" i="2"/>
  <c r="K3473" i="2"/>
  <c r="K3471" i="2"/>
  <c r="K3455" i="2"/>
  <c r="K3444" i="2"/>
  <c r="K3439" i="2"/>
  <c r="K3428" i="2"/>
  <c r="K3423" i="2"/>
  <c r="K3412" i="2"/>
  <c r="K3410" i="2"/>
  <c r="K366" i="2"/>
  <c r="K365" i="2"/>
  <c r="K362" i="2"/>
  <c r="K358" i="2"/>
  <c r="K334" i="2"/>
  <c r="K333" i="2"/>
  <c r="K233" i="2"/>
  <c r="K184" i="2"/>
  <c r="K180" i="2"/>
  <c r="K172" i="2"/>
  <c r="K164" i="2"/>
  <c r="K3532" i="2"/>
  <c r="K3528" i="2"/>
  <c r="K3525" i="2"/>
  <c r="K3511" i="2"/>
  <c r="K3504" i="2"/>
  <c r="K3502" i="2"/>
  <c r="K3483" i="2"/>
  <c r="K3481" i="2"/>
  <c r="K3478" i="2"/>
  <c r="K3468" i="2"/>
  <c r="K3466" i="2"/>
  <c r="K3463" i="2"/>
  <c r="K3459" i="2"/>
  <c r="K3452" i="2"/>
  <c r="K3450" i="2"/>
  <c r="K3447" i="2"/>
  <c r="K3443" i="2"/>
  <c r="K3436" i="2"/>
  <c r="K3434" i="2"/>
  <c r="K3431" i="2"/>
  <c r="K3427" i="2"/>
  <c r="K3420" i="2"/>
  <c r="K3418" i="2"/>
  <c r="K2508" i="2"/>
  <c r="K2507" i="2"/>
  <c r="K2498" i="2"/>
  <c r="K2491" i="2"/>
  <c r="K1960" i="2"/>
  <c r="K1957" i="2"/>
  <c r="I3407" i="2"/>
  <c r="K3407" i="2"/>
  <c r="K3401" i="2"/>
  <c r="I3401" i="2"/>
  <c r="I3397" i="2"/>
  <c r="K3397" i="2"/>
  <c r="I3393" i="2"/>
  <c r="K3393" i="2"/>
  <c r="K3389" i="2"/>
  <c r="I3389" i="2"/>
  <c r="K3385" i="2"/>
  <c r="I3385" i="2"/>
  <c r="K3377" i="2"/>
  <c r="I3377" i="2"/>
  <c r="K3353" i="2"/>
  <c r="K3345" i="2"/>
  <c r="I3345" i="2"/>
  <c r="K3341" i="2"/>
  <c r="I3341" i="2"/>
  <c r="K3333" i="2"/>
  <c r="I3333" i="2"/>
  <c r="I3329" i="2"/>
  <c r="K3329" i="2"/>
  <c r="K3325" i="2"/>
  <c r="I3325" i="2"/>
  <c r="I3321" i="2"/>
  <c r="K3321" i="2"/>
  <c r="K3313" i="2"/>
  <c r="I3313" i="2"/>
  <c r="I3309" i="2"/>
  <c r="K3309" i="2"/>
  <c r="K3293" i="2"/>
  <c r="I3293" i="2"/>
  <c r="K3289" i="2"/>
  <c r="I3289" i="2"/>
  <c r="I3281" i="2"/>
  <c r="K3281" i="2"/>
  <c r="K3277" i="2"/>
  <c r="I3277" i="2"/>
  <c r="K3273" i="2"/>
  <c r="I3273" i="2"/>
  <c r="K3269" i="2"/>
  <c r="I3269" i="2"/>
  <c r="I3265" i="2"/>
  <c r="K3265" i="2"/>
  <c r="I3261" i="2"/>
  <c r="K3261" i="2"/>
  <c r="K3257" i="2"/>
  <c r="I3257" i="2"/>
  <c r="K3253" i="2"/>
  <c r="I3253" i="2"/>
  <c r="I3249" i="2"/>
  <c r="K3249" i="2"/>
  <c r="I3245" i="2"/>
  <c r="K3245" i="2"/>
  <c r="I3241" i="2"/>
  <c r="K3241" i="2"/>
  <c r="K3237" i="2"/>
  <c r="I3237" i="2"/>
  <c r="I3233" i="2"/>
  <c r="K3233" i="2"/>
  <c r="I3229" i="2"/>
  <c r="K3229" i="2"/>
  <c r="K3225" i="2"/>
  <c r="I3225" i="2"/>
  <c r="K3221" i="2"/>
  <c r="I3221" i="2"/>
  <c r="I3217" i="2"/>
  <c r="K3217" i="2"/>
  <c r="I3213" i="2"/>
  <c r="K3213" i="2"/>
  <c r="I3209" i="2"/>
  <c r="K3209" i="2"/>
  <c r="I3205" i="2"/>
  <c r="K3205" i="2"/>
  <c r="I3201" i="2"/>
  <c r="K3201" i="2"/>
  <c r="K3197" i="2"/>
  <c r="I3197" i="2"/>
  <c r="K3193" i="2"/>
  <c r="I3193" i="2"/>
  <c r="I3189" i="2"/>
  <c r="K3189" i="2"/>
  <c r="K3185" i="2"/>
  <c r="I3185" i="2"/>
  <c r="K3181" i="2"/>
  <c r="I3181" i="2"/>
  <c r="K3173" i="2"/>
  <c r="I3173" i="2"/>
  <c r="I3169" i="2"/>
  <c r="K3169" i="2"/>
  <c r="I3165" i="2"/>
  <c r="K3165" i="2"/>
  <c r="I3157" i="2"/>
  <c r="K3157" i="2"/>
  <c r="I3153" i="2"/>
  <c r="K3153" i="2"/>
  <c r="I3149" i="2"/>
  <c r="K3149" i="2"/>
  <c r="I3145" i="2"/>
  <c r="K3145" i="2"/>
  <c r="I3137" i="2"/>
  <c r="K3137" i="2"/>
  <c r="I3133" i="2"/>
  <c r="K3133" i="2"/>
  <c r="I3129" i="2"/>
  <c r="K3129" i="2"/>
  <c r="I3125" i="2"/>
  <c r="K3125" i="2"/>
  <c r="I3121" i="2"/>
  <c r="K3121" i="2"/>
  <c r="I3117" i="2"/>
  <c r="K3117" i="2"/>
  <c r="I3113" i="2"/>
  <c r="K3113" i="2"/>
  <c r="I3109" i="2"/>
  <c r="K3109" i="2"/>
  <c r="I3105" i="2"/>
  <c r="K3105" i="2"/>
  <c r="I3101" i="2"/>
  <c r="K3101" i="2"/>
  <c r="I3097" i="2"/>
  <c r="K3097" i="2"/>
  <c r="I3093" i="2"/>
  <c r="K3093" i="2"/>
  <c r="I3085" i="2"/>
  <c r="K3085" i="2"/>
  <c r="I3081" i="2"/>
  <c r="K3081" i="2"/>
  <c r="I3077" i="2"/>
  <c r="K3077" i="2"/>
  <c r="I3073" i="2"/>
  <c r="K3073" i="2"/>
  <c r="I3069" i="2"/>
  <c r="K3069" i="2"/>
  <c r="I3065" i="2"/>
  <c r="K3065" i="2"/>
  <c r="I3061" i="2"/>
  <c r="K3061" i="2"/>
  <c r="I3057" i="2"/>
  <c r="K3057" i="2"/>
  <c r="I3049" i="2"/>
  <c r="K3049" i="2"/>
  <c r="I3045" i="2"/>
  <c r="K3045" i="2"/>
  <c r="K3041" i="2"/>
  <c r="I3041" i="2"/>
  <c r="K3033" i="2"/>
  <c r="I3033" i="2"/>
  <c r="I3029" i="2"/>
  <c r="K3029" i="2"/>
  <c r="K3025" i="2"/>
  <c r="I3025" i="2"/>
  <c r="K3017" i="2"/>
  <c r="I3017" i="2"/>
  <c r="I3013" i="2"/>
  <c r="K3013" i="2"/>
  <c r="K3009" i="2"/>
  <c r="I3009" i="2"/>
  <c r="K3001" i="2"/>
  <c r="I3001" i="2"/>
  <c r="I2997" i="2"/>
  <c r="K2997" i="2"/>
  <c r="K2993" i="2"/>
  <c r="I2993" i="2"/>
  <c r="K2985" i="2"/>
  <c r="I2985" i="2"/>
  <c r="I2981" i="2"/>
  <c r="K2981" i="2"/>
  <c r="K2977" i="2"/>
  <c r="I2977" i="2"/>
  <c r="K2969" i="2"/>
  <c r="I2969" i="2"/>
  <c r="K2965" i="2"/>
  <c r="K2961" i="2"/>
  <c r="K2953" i="2"/>
  <c r="K2949" i="2"/>
  <c r="K2945" i="2"/>
  <c r="K2937" i="2"/>
  <c r="K2933" i="2"/>
  <c r="K2929" i="2"/>
  <c r="K2921" i="2"/>
  <c r="K2917" i="2"/>
  <c r="K2913" i="2"/>
  <c r="K2905" i="2"/>
  <c r="K2901" i="2"/>
  <c r="K2897" i="2"/>
  <c r="K2889" i="2"/>
  <c r="K2885" i="2"/>
  <c r="K2881" i="2"/>
  <c r="K2873" i="2"/>
  <c r="K2869" i="2"/>
  <c r="K2865" i="2"/>
  <c r="K2857" i="2"/>
  <c r="K2853" i="2"/>
  <c r="K2849" i="2"/>
  <c r="K2841" i="2"/>
  <c r="K2837" i="2"/>
  <c r="K2833" i="2"/>
  <c r="K2825" i="2"/>
  <c r="K2821" i="2"/>
  <c r="K2817" i="2"/>
  <c r="K2809" i="2"/>
  <c r="K2805" i="2"/>
  <c r="K2801" i="2"/>
  <c r="K2793" i="2"/>
  <c r="K2789" i="2"/>
  <c r="K2785" i="2"/>
  <c r="K2777" i="2"/>
  <c r="K2773" i="2"/>
  <c r="K2769" i="2"/>
  <c r="K2761" i="2"/>
  <c r="K2757" i="2"/>
  <c r="K2753" i="2"/>
  <c r="K2749" i="2"/>
  <c r="K2745" i="2"/>
  <c r="K2741" i="2"/>
  <c r="K2737" i="2"/>
  <c r="K2733" i="2"/>
  <c r="K2729" i="2"/>
  <c r="K2725" i="2"/>
  <c r="K2721" i="2"/>
  <c r="K2717" i="2"/>
  <c r="K2713" i="2"/>
  <c r="K2709" i="2"/>
  <c r="K2705" i="2"/>
  <c r="K2701" i="2"/>
  <c r="K2697" i="2"/>
  <c r="K2693" i="2"/>
  <c r="K2689" i="2"/>
  <c r="K2685" i="2"/>
  <c r="K2681" i="2"/>
  <c r="K2677" i="2"/>
  <c r="K2673" i="2"/>
  <c r="K2669" i="2"/>
  <c r="K2665" i="2"/>
  <c r="K2661" i="2"/>
  <c r="K2657" i="2"/>
  <c r="K2653" i="2"/>
  <c r="K2649" i="2"/>
  <c r="K2645" i="2"/>
  <c r="K2641" i="2"/>
  <c r="K2637" i="2"/>
  <c r="K2633" i="2"/>
  <c r="K2629" i="2"/>
  <c r="K2625" i="2"/>
  <c r="K2621" i="2"/>
  <c r="K2617" i="2"/>
  <c r="K2613" i="2"/>
  <c r="K2609" i="2"/>
  <c r="K2605" i="2"/>
  <c r="K2601" i="2"/>
  <c r="K2597" i="2"/>
  <c r="K2593" i="2"/>
  <c r="K2589" i="2"/>
  <c r="K2585" i="2"/>
  <c r="K2581" i="2"/>
  <c r="K2577" i="2"/>
  <c r="K2573" i="2"/>
  <c r="K2565" i="2"/>
  <c r="K2561" i="2"/>
  <c r="K2557" i="2"/>
  <c r="K2553" i="2"/>
  <c r="K2549" i="2"/>
  <c r="K2545" i="2"/>
  <c r="K2541" i="2"/>
  <c r="K2533" i="2"/>
  <c r="K2529" i="2"/>
  <c r="K2525" i="2"/>
  <c r="K2521" i="2"/>
  <c r="K2517" i="2"/>
  <c r="K2513" i="2"/>
  <c r="K2509" i="2"/>
  <c r="K2501" i="2"/>
  <c r="K2497" i="2"/>
  <c r="K2493" i="2"/>
  <c r="K2489" i="2"/>
  <c r="K2485" i="2"/>
  <c r="K2481" i="2"/>
  <c r="K2477" i="2"/>
  <c r="K2469" i="2"/>
  <c r="K2465" i="2"/>
  <c r="K2461" i="2"/>
  <c r="K2433" i="2"/>
  <c r="K2381" i="2"/>
  <c r="K2369" i="2"/>
  <c r="K2361" i="2"/>
  <c r="K2357" i="2"/>
  <c r="K2353" i="2"/>
  <c r="K2349" i="2"/>
  <c r="K2333" i="2"/>
  <c r="K2329" i="2"/>
  <c r="K2320" i="2"/>
  <c r="K2312" i="2"/>
  <c r="K2308" i="2"/>
  <c r="K2304" i="2"/>
  <c r="K2288" i="2"/>
  <c r="K2267" i="2"/>
  <c r="K2263" i="2"/>
  <c r="K2253" i="2"/>
  <c r="K2249" i="2"/>
  <c r="K2237" i="2"/>
  <c r="K2218" i="2"/>
  <c r="K2205" i="2"/>
  <c r="K2202" i="2"/>
  <c r="K2195" i="2"/>
  <c r="K2179" i="2"/>
  <c r="K2156" i="2"/>
  <c r="K2153" i="2"/>
  <c r="I3474" i="2"/>
  <c r="K3474" i="2"/>
  <c r="I3457" i="2"/>
  <c r="K3457" i="2"/>
  <c r="I3441" i="2"/>
  <c r="K3441" i="2"/>
  <c r="I3425" i="2"/>
  <c r="K3425" i="2"/>
  <c r="I3409" i="2"/>
  <c r="K3409" i="2"/>
  <c r="K3381" i="2"/>
  <c r="K3021" i="2"/>
  <c r="K2957" i="2"/>
  <c r="K2893" i="2"/>
  <c r="K2829" i="2"/>
  <c r="K2765" i="2"/>
  <c r="K1644" i="2"/>
  <c r="K1587" i="2"/>
  <c r="K1570" i="2"/>
  <c r="K1456" i="2"/>
  <c r="K1454" i="2"/>
  <c r="K1450" i="2"/>
  <c r="K1448" i="2"/>
  <c r="K1440" i="2"/>
  <c r="K1435" i="2"/>
  <c r="K1432" i="2"/>
  <c r="K1350" i="2"/>
  <c r="K1334" i="2"/>
  <c r="K310" i="2"/>
  <c r="K170" i="2"/>
  <c r="I3501" i="2"/>
  <c r="K3501" i="2"/>
  <c r="K3499" i="2"/>
  <c r="I3499" i="2"/>
  <c r="I3285" i="2"/>
  <c r="I3317" i="2"/>
  <c r="I3349" i="2"/>
  <c r="I3353" i="2"/>
  <c r="I3357" i="2"/>
  <c r="I3361" i="2"/>
  <c r="I3365" i="2"/>
  <c r="K3141" i="2"/>
  <c r="K3301" i="2"/>
  <c r="K3005" i="2"/>
  <c r="K2941" i="2"/>
  <c r="K2877" i="2"/>
  <c r="K2813" i="2"/>
  <c r="I3465" i="2"/>
  <c r="K3465" i="2"/>
  <c r="I3449" i="2"/>
  <c r="K3449" i="2"/>
  <c r="I3433" i="2"/>
  <c r="K3433" i="2"/>
  <c r="I3417" i="2"/>
  <c r="K3417" i="2"/>
  <c r="K2211" i="2"/>
  <c r="K2206" i="2"/>
  <c r="K2204" i="2"/>
  <c r="K1961" i="2"/>
  <c r="K1959" i="2"/>
  <c r="K1648" i="2"/>
  <c r="K1589" i="2"/>
  <c r="K1573" i="2"/>
  <c r="K1442" i="2"/>
  <c r="K1400" i="2"/>
  <c r="K3485" i="2"/>
  <c r="K1584" i="2"/>
  <c r="K1572" i="2"/>
  <c r="K1441" i="2"/>
  <c r="K1439" i="2"/>
  <c r="K1436" i="2"/>
  <c r="K1408" i="2"/>
  <c r="K1394" i="2"/>
  <c r="K1388" i="2"/>
  <c r="K733" i="2"/>
  <c r="K409" i="2"/>
  <c r="K406" i="2"/>
  <c r="I3475" i="2"/>
  <c r="K3475" i="2"/>
  <c r="K3505" i="2"/>
  <c r="K3503" i="2"/>
  <c r="K3290" i="2"/>
  <c r="K3040" i="2"/>
  <c r="K3024" i="2"/>
  <c r="K3008" i="2"/>
  <c r="K2992" i="2"/>
  <c r="K2976" i="2"/>
  <c r="K2960" i="2"/>
  <c r="K2944" i="2"/>
  <c r="K2928" i="2"/>
  <c r="K2912" i="2"/>
  <c r="K2896" i="2"/>
  <c r="K2880" i="2"/>
  <c r="K2864" i="2"/>
  <c r="K2848" i="2"/>
  <c r="K2832" i="2"/>
  <c r="K2816" i="2"/>
  <c r="K2800" i="2"/>
  <c r="K2784" i="2"/>
  <c r="K2768" i="2"/>
  <c r="K2207" i="2"/>
  <c r="K2008" i="2"/>
  <c r="K3311" i="2"/>
  <c r="K2240" i="2"/>
  <c r="K2213" i="2"/>
  <c r="K2210" i="2"/>
  <c r="K1591" i="2"/>
  <c r="K1588" i="2"/>
  <c r="K1586" i="2"/>
  <c r="K1583" i="2"/>
  <c r="K1437" i="2"/>
  <c r="K1395" i="2"/>
  <c r="K1389" i="2"/>
  <c r="K403" i="2"/>
  <c r="K385" i="2"/>
  <c r="K3524" i="2"/>
  <c r="I3524" i="2"/>
  <c r="K3486" i="2"/>
  <c r="I3486" i="2"/>
  <c r="K3482" i="2"/>
  <c r="K3259" i="2"/>
  <c r="K3174" i="2"/>
  <c r="K2511" i="2"/>
  <c r="K2113" i="2"/>
  <c r="K2112" i="2"/>
  <c r="K3250" i="2"/>
  <c r="K3176" i="2"/>
  <c r="K3042" i="2"/>
  <c r="K3034" i="2"/>
  <c r="K3026" i="2"/>
  <c r="K3018" i="2"/>
  <c r="K3010" i="2"/>
  <c r="K3002" i="2"/>
  <c r="K2994" i="2"/>
  <c r="K2986" i="2"/>
  <c r="K2978" i="2"/>
  <c r="K2970" i="2"/>
  <c r="K2962" i="2"/>
  <c r="K2954" i="2"/>
  <c r="K2946" i="2"/>
  <c r="K2938" i="2"/>
  <c r="K2930" i="2"/>
  <c r="K2922" i="2"/>
  <c r="K2914" i="2"/>
  <c r="K2906" i="2"/>
  <c r="K2898" i="2"/>
  <c r="K2890" i="2"/>
  <c r="K2882" i="2"/>
  <c r="K2874" i="2"/>
  <c r="K2866" i="2"/>
  <c r="K2858" i="2"/>
  <c r="K2850" i="2"/>
  <c r="K2842" i="2"/>
  <c r="K2834" i="2"/>
  <c r="K2826" i="2"/>
  <c r="K2818" i="2"/>
  <c r="K2810" i="2"/>
  <c r="K2802" i="2"/>
  <c r="K2794" i="2"/>
  <c r="K2786" i="2"/>
  <c r="K2778" i="2"/>
  <c r="K2770" i="2"/>
  <c r="K2762" i="2"/>
  <c r="K2269" i="2"/>
  <c r="K2122" i="2"/>
  <c r="K2031" i="2"/>
  <c r="K2029" i="2"/>
  <c r="K2305" i="2"/>
  <c r="K2289" i="2"/>
  <c r="K2281" i="2"/>
  <c r="K2423" i="2"/>
  <c r="K2418" i="2"/>
  <c r="K2356" i="2"/>
  <c r="K2303" i="2"/>
  <c r="K2248" i="2"/>
  <c r="K2197" i="2"/>
  <c r="K2194" i="2"/>
  <c r="K2163" i="2"/>
  <c r="K2162" i="2"/>
  <c r="K2158" i="2"/>
  <c r="K2144" i="2"/>
  <c r="K2124" i="2"/>
  <c r="K2115" i="2"/>
  <c r="K2050" i="2"/>
  <c r="K2039" i="2"/>
  <c r="K2038" i="2"/>
  <c r="K2035" i="2"/>
  <c r="K2001" i="2"/>
  <c r="K1988" i="2"/>
  <c r="K1980" i="2"/>
  <c r="K1972" i="2"/>
  <c r="K1952" i="2"/>
  <c r="K1774" i="2"/>
  <c r="K1750" i="2"/>
  <c r="K1742" i="2"/>
  <c r="K1734" i="2"/>
  <c r="K1726" i="2"/>
  <c r="K1718" i="2"/>
  <c r="K1710" i="2"/>
  <c r="K410" i="2"/>
  <c r="K408" i="2"/>
  <c r="K405" i="2"/>
  <c r="K402" i="2"/>
  <c r="K401" i="2"/>
  <c r="K399" i="2"/>
  <c r="K398" i="2"/>
  <c r="K394" i="2"/>
  <c r="K393" i="2"/>
  <c r="K2754" i="2"/>
  <c r="K2750" i="2"/>
  <c r="K2746" i="2"/>
  <c r="K2742" i="2"/>
  <c r="K2738" i="2"/>
  <c r="K2734" i="2"/>
  <c r="K2730" i="2"/>
  <c r="K2726" i="2"/>
  <c r="K2722" i="2"/>
  <c r="K2718" i="2"/>
  <c r="K2714" i="2"/>
  <c r="K2710" i="2"/>
  <c r="K2706" i="2"/>
  <c r="K2702" i="2"/>
  <c r="K2698" i="2"/>
  <c r="K2694" i="2"/>
  <c r="K2690" i="2"/>
  <c r="K2686" i="2"/>
  <c r="K2682" i="2"/>
  <c r="K2678" i="2"/>
  <c r="K2674" i="2"/>
  <c r="K2670" i="2"/>
  <c r="K2666" i="2"/>
  <c r="K2662" i="2"/>
  <c r="K2658" i="2"/>
  <c r="K2654" i="2"/>
  <c r="K2650" i="2"/>
  <c r="K2642" i="2"/>
  <c r="K2638" i="2"/>
  <c r="K2634" i="2"/>
  <c r="K2626" i="2"/>
  <c r="K2622" i="2"/>
  <c r="K2618" i="2"/>
  <c r="K2610" i="2"/>
  <c r="K2606" i="2"/>
  <c r="K2602" i="2"/>
  <c r="K2594" i="2"/>
  <c r="K2330" i="2"/>
  <c r="K2325" i="2"/>
  <c r="K2317" i="2"/>
  <c r="K2264" i="2"/>
  <c r="K2246" i="2"/>
  <c r="K2238" i="2"/>
  <c r="K2222" i="2"/>
  <c r="K2270" i="2"/>
  <c r="K2092" i="2"/>
  <c r="K2076" i="2"/>
  <c r="K1791" i="2"/>
  <c r="K1790" i="2"/>
  <c r="K1517" i="2"/>
  <c r="K2452" i="2"/>
  <c r="K2440" i="2"/>
  <c r="K2398" i="2"/>
  <c r="K2395" i="2"/>
  <c r="K2358" i="2"/>
  <c r="K1338" i="2"/>
  <c r="K688" i="2"/>
  <c r="K648" i="2"/>
  <c r="K2390" i="2"/>
  <c r="K790" i="2"/>
  <c r="K1482" i="2"/>
  <c r="K168" i="2"/>
  <c r="K772" i="2"/>
  <c r="K188" i="2"/>
  <c r="K136" i="2"/>
  <c r="K213" i="2"/>
  <c r="K205" i="2"/>
  <c r="K204" i="2"/>
  <c r="K200" i="2"/>
  <c r="K196" i="2"/>
  <c r="K192" i="2"/>
  <c r="K112" i="2"/>
  <c r="K3479" i="2"/>
  <c r="K564" i="2"/>
  <c r="I3487" i="2"/>
  <c r="K3487" i="2"/>
  <c r="K3477" i="2"/>
  <c r="K3472" i="2"/>
  <c r="K2470" i="2"/>
  <c r="K2466" i="2"/>
  <c r="K2449" i="2"/>
  <c r="K2414" i="2"/>
  <c r="K2376" i="2"/>
  <c r="K2396" i="2"/>
  <c r="K2392" i="2"/>
  <c r="K2368" i="2"/>
  <c r="K2408" i="2"/>
  <c r="K2412" i="2"/>
  <c r="K2411" i="2"/>
  <c r="K2410" i="2"/>
  <c r="K2384" i="2"/>
  <c r="K2383" i="2"/>
  <c r="K2413" i="2"/>
  <c r="K2417" i="2"/>
  <c r="K2416" i="2"/>
  <c r="K2415" i="2"/>
  <c r="K2405" i="2"/>
  <c r="K2409" i="2"/>
  <c r="K2404" i="2"/>
  <c r="K2402" i="2"/>
  <c r="K2401" i="2"/>
  <c r="K2397" i="2"/>
  <c r="K2394" i="2"/>
  <c r="K2389" i="2"/>
  <c r="K2382" i="2"/>
  <c r="K2370" i="2"/>
  <c r="K2366" i="2"/>
  <c r="K2365" i="2"/>
  <c r="K2364" i="2"/>
  <c r="I2956" i="2"/>
  <c r="I2967" i="2"/>
  <c r="I2968" i="2"/>
  <c r="I2961" i="2"/>
  <c r="I2966" i="2"/>
  <c r="I2958" i="2"/>
  <c r="I2962" i="2"/>
  <c r="I2954" i="2"/>
  <c r="I2959" i="2"/>
  <c r="I2951" i="2"/>
  <c r="I2950" i="2"/>
  <c r="I2960" i="2"/>
  <c r="I2957" i="2"/>
  <c r="I2965" i="2"/>
  <c r="I2964" i="2"/>
  <c r="I2963" i="2"/>
  <c r="I2953" i="2"/>
  <c r="I2952" i="2"/>
  <c r="I2955" i="2"/>
  <c r="I2949" i="2"/>
  <c r="I2946" i="2"/>
  <c r="I2948" i="2"/>
  <c r="I2947" i="2"/>
  <c r="I2942" i="2"/>
  <c r="I2944" i="2"/>
  <c r="I2945" i="2"/>
  <c r="I2943" i="2"/>
  <c r="I2941" i="2"/>
  <c r="I2940" i="2"/>
  <c r="I2888" i="2"/>
  <c r="I2936" i="2"/>
  <c r="I2939" i="2"/>
  <c r="I2938" i="2"/>
  <c r="I2937" i="2"/>
  <c r="I2933" i="2"/>
  <c r="I2930" i="2"/>
  <c r="I2935" i="2"/>
  <c r="I2934" i="2"/>
  <c r="I2932" i="2"/>
  <c r="I2931" i="2"/>
  <c r="I2929" i="2"/>
  <c r="I2922" i="2"/>
  <c r="I2924" i="2"/>
  <c r="I2926" i="2"/>
  <c r="I2928" i="2"/>
  <c r="I2921" i="2"/>
  <c r="I2919" i="2"/>
  <c r="I2920" i="2"/>
  <c r="I2927" i="2"/>
  <c r="I2918" i="2"/>
  <c r="I2923" i="2"/>
  <c r="I2925" i="2"/>
  <c r="I2914" i="2"/>
  <c r="I2915" i="2"/>
  <c r="I2917" i="2"/>
  <c r="I2912" i="2"/>
  <c r="I2913" i="2"/>
  <c r="I2916" i="2"/>
  <c r="I2889" i="2"/>
  <c r="I2902" i="2"/>
  <c r="I2891" i="2"/>
  <c r="I2907" i="2"/>
  <c r="I2900" i="2"/>
  <c r="I2901" i="2"/>
  <c r="I2890" i="2"/>
  <c r="I2906" i="2"/>
  <c r="I2895" i="2"/>
  <c r="I2911" i="2"/>
  <c r="I2904" i="2"/>
  <c r="I2897" i="2"/>
  <c r="I2905" i="2"/>
  <c r="I2894" i="2"/>
  <c r="I2910" i="2"/>
  <c r="I2899" i="2"/>
  <c r="I2892" i="2"/>
  <c r="I2909" i="2"/>
  <c r="I2898" i="2"/>
  <c r="I2908" i="2"/>
  <c r="I2903" i="2"/>
  <c r="I2896" i="2"/>
  <c r="I2893" i="2"/>
  <c r="I2883" i="2"/>
  <c r="I2885" i="2"/>
  <c r="I2887" i="2"/>
  <c r="I2881" i="2"/>
  <c r="I2886" i="2"/>
  <c r="I2784" i="2"/>
  <c r="I2880" i="2"/>
  <c r="I2882" i="2"/>
  <c r="I2879" i="2"/>
  <c r="I2884" i="2"/>
  <c r="I2878" i="2"/>
  <c r="I2877" i="2"/>
  <c r="I2869" i="2"/>
  <c r="I2872" i="2"/>
  <c r="I2866" i="2"/>
  <c r="I2865" i="2"/>
  <c r="I2873" i="2"/>
  <c r="I2876" i="2"/>
  <c r="I2870" i="2"/>
  <c r="I2864" i="2"/>
  <c r="I2875" i="2"/>
  <c r="I2874" i="2"/>
  <c r="I2868" i="2"/>
  <c r="I2867" i="2"/>
  <c r="I2871" i="2"/>
  <c r="I2853" i="2"/>
  <c r="I2835" i="2"/>
  <c r="I2843" i="2"/>
  <c r="I2844" i="2"/>
  <c r="I2860" i="2"/>
  <c r="I2858" i="2"/>
  <c r="I2861" i="2"/>
  <c r="I2862" i="2"/>
  <c r="I2849" i="2"/>
  <c r="I2857" i="2"/>
  <c r="I2832" i="2"/>
  <c r="I2848" i="2"/>
  <c r="I2834" i="2"/>
  <c r="I2851" i="2"/>
  <c r="I2838" i="2"/>
  <c r="I2847" i="2"/>
  <c r="I2837" i="2"/>
  <c r="I2839" i="2"/>
  <c r="I2836" i="2"/>
  <c r="I2852" i="2"/>
  <c r="I2842" i="2"/>
  <c r="I2859" i="2"/>
  <c r="I2846" i="2"/>
  <c r="I2855" i="2"/>
  <c r="I2833" i="2"/>
  <c r="I2841" i="2"/>
  <c r="I2840" i="2"/>
  <c r="I2856" i="2"/>
  <c r="I2850" i="2"/>
  <c r="I2845" i="2"/>
  <c r="I2854" i="2"/>
  <c r="I2863" i="2"/>
  <c r="I2831" i="2"/>
  <c r="I2829" i="2"/>
  <c r="I2830" i="2"/>
  <c r="I2826" i="2"/>
  <c r="I2817" i="2"/>
  <c r="I2828" i="2"/>
  <c r="I2827" i="2"/>
  <c r="I2824" i="2"/>
  <c r="I2825" i="2"/>
  <c r="I2822" i="2"/>
  <c r="I2823" i="2"/>
  <c r="I2821" i="2"/>
  <c r="I2820" i="2"/>
  <c r="I2818" i="2"/>
  <c r="I2819" i="2"/>
  <c r="I2809" i="2"/>
  <c r="I2814" i="2"/>
  <c r="I2816" i="2"/>
  <c r="I2815" i="2"/>
  <c r="I2810" i="2"/>
  <c r="I2813" i="2"/>
  <c r="I2812" i="2"/>
  <c r="I2811" i="2"/>
  <c r="I2808" i="2"/>
  <c r="I2807" i="2"/>
  <c r="I2805" i="2"/>
  <c r="I2806" i="2"/>
  <c r="I2804" i="2"/>
  <c r="I2789" i="2"/>
  <c r="I2796" i="2"/>
  <c r="I2786" i="2"/>
  <c r="I2802" i="2"/>
  <c r="I2785" i="2"/>
  <c r="I2793" i="2"/>
  <c r="I2800" i="2"/>
  <c r="I2790" i="2"/>
  <c r="I2791" i="2"/>
  <c r="I2803" i="2"/>
  <c r="I2788" i="2"/>
  <c r="I2797" i="2"/>
  <c r="I2794" i="2"/>
  <c r="I2795" i="2"/>
  <c r="I2801" i="2"/>
  <c r="I2792" i="2"/>
  <c r="I2787" i="2"/>
  <c r="I2798" i="2"/>
  <c r="I2799" i="2"/>
  <c r="I2782" i="2"/>
  <c r="I2781" i="2"/>
  <c r="I2783" i="2"/>
  <c r="I2765" i="2"/>
  <c r="I2780" i="2"/>
  <c r="I2779" i="2"/>
  <c r="I2777" i="2"/>
  <c r="I2778" i="2"/>
  <c r="I2771" i="2"/>
  <c r="I2772" i="2"/>
  <c r="I2774" i="2"/>
  <c r="I2769" i="2"/>
  <c r="I2767" i="2"/>
  <c r="I2775" i="2"/>
  <c r="I2768" i="2"/>
  <c r="I2773" i="2"/>
  <c r="I2770" i="2"/>
  <c r="I2776" i="2"/>
  <c r="I2766" i="2"/>
  <c r="I2740" i="2"/>
  <c r="I2763" i="2"/>
  <c r="I2764" i="2"/>
  <c r="I2758" i="2"/>
  <c r="I2761" i="2"/>
  <c r="I2762" i="2"/>
  <c r="I2759" i="2"/>
  <c r="I2760" i="2"/>
  <c r="I2757" i="2"/>
  <c r="I2745" i="2"/>
  <c r="I2753" i="2"/>
  <c r="I2742" i="2"/>
  <c r="I2752" i="2"/>
  <c r="I2751" i="2"/>
  <c r="I2741" i="2"/>
  <c r="I2749" i="2"/>
  <c r="I2746" i="2"/>
  <c r="I2756" i="2"/>
  <c r="I2755" i="2"/>
  <c r="I2750" i="2"/>
  <c r="I2743" i="2"/>
  <c r="I2748" i="2"/>
  <c r="I2754" i="2"/>
  <c r="I2747" i="2"/>
  <c r="I2744" i="2"/>
  <c r="I2739" i="2"/>
  <c r="I2737" i="2"/>
  <c r="I2738" i="2"/>
  <c r="I2735" i="2"/>
  <c r="I2736" i="2"/>
  <c r="I2733" i="2"/>
  <c r="I2734" i="2"/>
  <c r="I2732" i="2"/>
  <c r="I2730" i="2"/>
  <c r="I2731" i="2"/>
  <c r="I2729" i="2"/>
  <c r="I2728" i="2"/>
  <c r="I2726" i="2"/>
  <c r="I2727" i="2"/>
  <c r="I2725" i="2"/>
  <c r="I2724" i="2"/>
  <c r="I2723" i="2"/>
  <c r="I2721" i="2"/>
  <c r="I2722" i="2"/>
  <c r="I2720" i="2"/>
  <c r="I2719" i="2"/>
  <c r="I2718" i="2"/>
  <c r="I2717" i="2"/>
  <c r="I2716" i="2"/>
  <c r="I2715" i="2"/>
  <c r="I2714" i="2"/>
  <c r="I2713" i="2"/>
  <c r="I2712" i="2"/>
  <c r="I2710" i="2"/>
  <c r="I2711" i="2"/>
  <c r="I2709" i="2"/>
  <c r="I2708" i="2"/>
  <c r="I2706" i="2"/>
  <c r="I2707" i="2"/>
  <c r="I2705" i="2"/>
  <c r="I2704" i="2"/>
  <c r="I2583" i="2"/>
  <c r="I2694" i="2"/>
  <c r="I2703" i="2"/>
  <c r="I2690" i="2"/>
  <c r="I2689" i="2"/>
  <c r="I2697" i="2"/>
  <c r="I2692" i="2"/>
  <c r="I2672" i="2"/>
  <c r="I2699" i="2"/>
  <c r="I2688" i="2"/>
  <c r="I2685" i="2"/>
  <c r="I2693" i="2"/>
  <c r="I2701" i="2"/>
  <c r="I2682" i="2"/>
  <c r="I2691" i="2"/>
  <c r="I2696" i="2"/>
  <c r="I2698" i="2"/>
  <c r="I2695" i="2"/>
  <c r="I2700" i="2"/>
  <c r="I2702" i="2"/>
  <c r="I2687" i="2"/>
  <c r="I2684" i="2"/>
  <c r="I2686" i="2"/>
  <c r="I2683" i="2"/>
  <c r="I2680" i="2"/>
  <c r="I2681" i="2"/>
  <c r="I2653" i="2"/>
  <c r="I2661" i="2"/>
  <c r="I2667" i="2"/>
  <c r="I2660" i="2"/>
  <c r="I2666" i="2"/>
  <c r="I2671" i="2"/>
  <c r="I2664" i="2"/>
  <c r="I2670" i="2"/>
  <c r="I2657" i="2"/>
  <c r="I2665" i="2"/>
  <c r="I2673" i="2"/>
  <c r="I2659" i="2"/>
  <c r="I2675" i="2"/>
  <c r="I2668" i="2"/>
  <c r="I2658" i="2"/>
  <c r="I2674" i="2"/>
  <c r="I2669" i="2"/>
  <c r="I2677" i="2"/>
  <c r="I2663" i="2"/>
  <c r="I2679" i="2"/>
  <c r="I2676" i="2"/>
  <c r="I2662" i="2"/>
  <c r="I2678" i="2"/>
  <c r="I2649" i="2"/>
  <c r="I2655" i="2"/>
  <c r="I2654" i="2"/>
  <c r="I2656" i="2"/>
  <c r="I2650" i="2"/>
  <c r="I2651" i="2"/>
  <c r="I2652" i="2"/>
  <c r="I2641" i="2"/>
  <c r="I2647" i="2"/>
  <c r="I2648" i="2"/>
  <c r="I2645" i="2"/>
  <c r="I2644" i="2"/>
  <c r="I2646" i="2"/>
  <c r="I2643" i="2"/>
  <c r="I2633" i="2"/>
  <c r="I2636" i="2"/>
  <c r="I2642" i="2"/>
  <c r="I2629" i="2"/>
  <c r="I2639" i="2"/>
  <c r="I2640" i="2"/>
  <c r="I2637" i="2"/>
  <c r="I2638" i="2"/>
  <c r="I2635" i="2"/>
  <c r="I2634" i="2"/>
  <c r="I2630" i="2"/>
  <c r="I2632" i="2"/>
  <c r="I2631" i="2"/>
  <c r="I2625" i="2"/>
  <c r="I2627" i="2"/>
  <c r="I2628" i="2"/>
  <c r="I2626" i="2"/>
  <c r="I2624" i="2"/>
  <c r="I2617" i="2"/>
  <c r="I2622" i="2"/>
  <c r="I2623" i="2"/>
  <c r="I2613" i="2"/>
  <c r="I2621" i="2"/>
  <c r="I2620" i="2"/>
  <c r="I2618" i="2"/>
  <c r="I2619" i="2"/>
  <c r="I2616" i="2"/>
  <c r="I2615" i="2"/>
  <c r="I2614" i="2"/>
  <c r="I2609" i="2"/>
  <c r="I2612" i="2"/>
  <c r="I2611" i="2"/>
  <c r="I2601" i="2"/>
  <c r="I2610" i="2"/>
  <c r="I2608" i="2"/>
  <c r="I2606" i="2"/>
  <c r="I2607" i="2"/>
  <c r="I2605" i="2"/>
  <c r="I2603" i="2"/>
  <c r="I2604" i="2"/>
  <c r="I2602" i="2"/>
  <c r="I2599" i="2"/>
  <c r="I2600" i="2"/>
  <c r="I2598" i="2"/>
  <c r="I2594" i="2"/>
  <c r="I2593" i="2"/>
  <c r="I2590" i="2"/>
  <c r="I2588" i="2"/>
  <c r="I2589" i="2"/>
  <c r="I2591" i="2"/>
  <c r="I2592" i="2"/>
  <c r="I2597" i="2"/>
  <c r="I2595" i="2"/>
  <c r="I2596" i="2"/>
  <c r="I2586" i="2"/>
  <c r="I2587" i="2"/>
  <c r="I2581" i="2"/>
  <c r="I2582" i="2"/>
  <c r="I2585" i="2"/>
  <c r="I2584" i="2"/>
  <c r="I2580" i="2"/>
  <c r="I527" i="2"/>
  <c r="I2575" i="2"/>
  <c r="I2565" i="2"/>
  <c r="I2577" i="2"/>
  <c r="I2579" i="2"/>
  <c r="I2568" i="2"/>
  <c r="I2578" i="2"/>
  <c r="I2567" i="2"/>
  <c r="I2572" i="2"/>
  <c r="I2564" i="2"/>
  <c r="I2573" i="2"/>
  <c r="I2569" i="2"/>
  <c r="I2566" i="2"/>
  <c r="I2576" i="2"/>
  <c r="I2571" i="2"/>
  <c r="I2574" i="2"/>
  <c r="I2570" i="2"/>
  <c r="I2563" i="2"/>
  <c r="I2561" i="2"/>
  <c r="I2560" i="2"/>
  <c r="I2562" i="2"/>
  <c r="I834" i="2"/>
  <c r="I2559" i="2"/>
  <c r="I2558" i="2"/>
  <c r="I2227" i="2"/>
  <c r="I1084" i="2"/>
  <c r="I1766" i="2"/>
  <c r="I2228" i="2"/>
  <c r="I959" i="2"/>
  <c r="I2556" i="2"/>
  <c r="I2557" i="2"/>
  <c r="I2006" i="2"/>
  <c r="I1301" i="2"/>
  <c r="I1381" i="2"/>
  <c r="I2177" i="2"/>
  <c r="I1693" i="2"/>
  <c r="I788" i="2"/>
  <c r="I754" i="2"/>
  <c r="I986" i="2"/>
  <c r="I555" i="2"/>
  <c r="I993" i="2"/>
  <c r="I1265" i="2"/>
  <c r="I1245" i="2"/>
  <c r="I892" i="2"/>
  <c r="I712" i="2"/>
  <c r="I2104" i="2"/>
  <c r="I1401" i="2"/>
  <c r="I966" i="2"/>
  <c r="I1775" i="2"/>
  <c r="I825" i="2"/>
  <c r="I622" i="2"/>
  <c r="I1037" i="2"/>
  <c r="I2554" i="2"/>
  <c r="I2555" i="2"/>
  <c r="I2553" i="2"/>
  <c r="I2552" i="2"/>
  <c r="I1097" i="2"/>
  <c r="I1357" i="2"/>
  <c r="I2185" i="2"/>
  <c r="I815" i="2"/>
  <c r="I2093" i="2"/>
  <c r="I1099" i="2"/>
  <c r="I1788" i="2"/>
  <c r="I1184" i="2"/>
  <c r="I1156" i="2"/>
  <c r="I620" i="2"/>
  <c r="I2159" i="2"/>
  <c r="I1363" i="2"/>
  <c r="I830" i="2"/>
  <c r="I2038" i="2"/>
  <c r="I544" i="2"/>
  <c r="I1731" i="2"/>
  <c r="I2149" i="2"/>
  <c r="I2260" i="2"/>
  <c r="I1216" i="2"/>
  <c r="I2210" i="2"/>
  <c r="I671" i="2"/>
  <c r="I736" i="2"/>
  <c r="I726" i="2"/>
  <c r="I2110" i="2"/>
  <c r="I2534" i="2"/>
  <c r="I2544" i="2"/>
  <c r="I2543" i="2"/>
  <c r="I2547" i="2"/>
  <c r="I1862" i="2"/>
  <c r="I1347" i="2"/>
  <c r="I2248" i="2"/>
  <c r="I1870" i="2"/>
  <c r="I688" i="2"/>
  <c r="I1876" i="2"/>
  <c r="I1068" i="2"/>
  <c r="I1001" i="2"/>
  <c r="I2170" i="2"/>
  <c r="I2043" i="2"/>
  <c r="I1883" i="2"/>
  <c r="I1623" i="2"/>
  <c r="I1350" i="2"/>
  <c r="I1874" i="2"/>
  <c r="I1631" i="2"/>
  <c r="I917" i="2"/>
  <c r="I750" i="2"/>
  <c r="I2151" i="2"/>
  <c r="I1437" i="2"/>
  <c r="I1735" i="2"/>
  <c r="I880" i="2"/>
  <c r="I2330" i="2"/>
  <c r="I905" i="2"/>
  <c r="I2078" i="2"/>
  <c r="I1710" i="2"/>
  <c r="I841" i="2"/>
  <c r="I2229" i="2"/>
  <c r="I709" i="2"/>
  <c r="I1613" i="2"/>
  <c r="I1964" i="2"/>
  <c r="I1167" i="2"/>
  <c r="I2161" i="2"/>
  <c r="I963" i="2"/>
  <c r="I1122" i="2"/>
  <c r="I1234" i="2"/>
  <c r="I1886" i="2"/>
  <c r="I2212" i="2"/>
  <c r="I547" i="2"/>
  <c r="I1499" i="2"/>
  <c r="I1044" i="2"/>
  <c r="I1358" i="2"/>
  <c r="I2179" i="2"/>
  <c r="I1614" i="2"/>
  <c r="I1942" i="2"/>
  <c r="I1608" i="2"/>
  <c r="I699" i="2"/>
  <c r="I472" i="2"/>
  <c r="I2184" i="2"/>
  <c r="I2239" i="2"/>
  <c r="I1033" i="2"/>
  <c r="I1786" i="2"/>
  <c r="I2545" i="2"/>
  <c r="I2542" i="2"/>
  <c r="I2551" i="2"/>
  <c r="I2546" i="2"/>
  <c r="I2541" i="2"/>
  <c r="I2549" i="2"/>
  <c r="I2548" i="2"/>
  <c r="I2550" i="2"/>
  <c r="I2525" i="2"/>
  <c r="I2533" i="2"/>
  <c r="I2535" i="2"/>
  <c r="I2526" i="2"/>
  <c r="I2530" i="2"/>
  <c r="I2529" i="2"/>
  <c r="I2520" i="2"/>
  <c r="I2532" i="2"/>
  <c r="I2540" i="2"/>
  <c r="I2528" i="2"/>
  <c r="I2536" i="2"/>
  <c r="I2527" i="2"/>
  <c r="I2524" i="2"/>
  <c r="I2539" i="2"/>
  <c r="I2531" i="2"/>
  <c r="I2537" i="2"/>
  <c r="I2538" i="2"/>
  <c r="I2521" i="2"/>
  <c r="I2523" i="2"/>
  <c r="I2522" i="2"/>
  <c r="I2513" i="2"/>
  <c r="I2509" i="2"/>
  <c r="I2517" i="2"/>
  <c r="I2510" i="2"/>
  <c r="I2514" i="2"/>
  <c r="I2518" i="2"/>
  <c r="I2511" i="2"/>
  <c r="I2516" i="2"/>
  <c r="I2515" i="2"/>
  <c r="I2512" i="2"/>
  <c r="I2519" i="2"/>
  <c r="I2508" i="2"/>
  <c r="I2507" i="2"/>
  <c r="I2503" i="2"/>
  <c r="I2500" i="2"/>
  <c r="I2504" i="2"/>
  <c r="I2499" i="2"/>
  <c r="I2506" i="2"/>
  <c r="I2502" i="2"/>
  <c r="I2501" i="2"/>
  <c r="I2505" i="2"/>
  <c r="I1476" i="2"/>
  <c r="I1211" i="2"/>
  <c r="I1846" i="2"/>
  <c r="I1016" i="2"/>
  <c r="I1813" i="2"/>
  <c r="I1996" i="2"/>
  <c r="I1334" i="2"/>
  <c r="I1819" i="2"/>
  <c r="I679" i="2"/>
  <c r="I1082" i="2"/>
  <c r="I2312" i="2"/>
  <c r="I778" i="2"/>
  <c r="I811" i="2"/>
  <c r="I2332" i="2"/>
  <c r="I1980" i="2"/>
  <c r="I2324" i="2"/>
  <c r="I1060" i="2"/>
  <c r="I565" i="2"/>
  <c r="I1495" i="2"/>
  <c r="I2001" i="2"/>
  <c r="I1633" i="2"/>
  <c r="I2113" i="2"/>
  <c r="I1416" i="2"/>
  <c r="I1312" i="2"/>
  <c r="I1192" i="2"/>
  <c r="I1871" i="2"/>
  <c r="I1907" i="2"/>
  <c r="I925" i="2"/>
  <c r="I1502" i="2"/>
  <c r="I2112" i="2"/>
  <c r="I507" i="2"/>
  <c r="I1857" i="2"/>
  <c r="I701" i="2"/>
  <c r="I633" i="2"/>
  <c r="I627" i="2"/>
  <c r="I928" i="2"/>
  <c r="I624" i="2"/>
  <c r="I2300" i="2"/>
  <c r="I1118" i="2"/>
  <c r="I895" i="2"/>
  <c r="I1493" i="2"/>
  <c r="I2267" i="2"/>
  <c r="I593" i="2"/>
  <c r="I1019" i="2"/>
  <c r="I600" i="2"/>
  <c r="I804" i="2"/>
  <c r="I828" i="2"/>
  <c r="I940" i="2"/>
  <c r="I1563" i="2"/>
  <c r="I941" i="2"/>
  <c r="I2134" i="2"/>
  <c r="I1767" i="2"/>
  <c r="I609" i="2"/>
  <c r="I466" i="2"/>
  <c r="I1331" i="2"/>
  <c r="I499" i="2"/>
  <c r="I1827" i="2"/>
  <c r="I505" i="2"/>
  <c r="I741" i="2"/>
  <c r="I2345" i="2"/>
  <c r="I2348" i="2"/>
  <c r="I2338" i="2"/>
  <c r="I789" i="2"/>
  <c r="I1826" i="2"/>
  <c r="I1051" i="2"/>
  <c r="I1905" i="2"/>
  <c r="I1170" i="2"/>
  <c r="I1889" i="2"/>
  <c r="I1198" i="2"/>
  <c r="I1310" i="2"/>
  <c r="I1507" i="2"/>
  <c r="I2320" i="2"/>
  <c r="I1926" i="2"/>
  <c r="I551" i="2"/>
  <c r="I1716" i="2"/>
  <c r="I1574" i="2"/>
  <c r="I536" i="2"/>
  <c r="I1706" i="2"/>
  <c r="I2321" i="2"/>
  <c r="I1426" i="2"/>
  <c r="I484" i="2"/>
  <c r="I1582" i="2"/>
  <c r="I1272" i="2"/>
  <c r="I1855" i="2"/>
  <c r="I2285" i="2"/>
  <c r="I1784" i="2"/>
  <c r="I1676" i="2"/>
  <c r="I589" i="2"/>
  <c r="I1604" i="2"/>
  <c r="I1483" i="2"/>
  <c r="I2025" i="2"/>
  <c r="I776" i="2"/>
  <c r="I1188" i="2"/>
  <c r="I846" i="2"/>
  <c r="I1678" i="2"/>
  <c r="I1346" i="2"/>
  <c r="I2070" i="2"/>
  <c r="I2284" i="2"/>
  <c r="I1553" i="2"/>
  <c r="I1803" i="2"/>
  <c r="I1831" i="2"/>
  <c r="I718" i="2"/>
  <c r="I2126" i="2"/>
  <c r="I2162" i="2"/>
  <c r="I1982" i="2"/>
  <c r="I2137" i="2"/>
  <c r="I1714" i="2"/>
  <c r="I894" i="2"/>
  <c r="I1506" i="2"/>
  <c r="I1768" i="2"/>
  <c r="I820" i="2"/>
  <c r="I638" i="2"/>
  <c r="I1115" i="2"/>
  <c r="I1692" i="2"/>
  <c r="I2350" i="2"/>
  <c r="I2351" i="2"/>
  <c r="I1595" i="2"/>
  <c r="I1650" i="2"/>
  <c r="I2325" i="2"/>
  <c r="I731" i="2"/>
  <c r="I1861" i="2"/>
  <c r="I1616" i="2"/>
  <c r="I1805" i="2"/>
  <c r="I1570" i="2"/>
  <c r="I1030" i="2"/>
  <c r="I1043" i="2"/>
  <c r="I1351" i="2"/>
  <c r="I705" i="2"/>
  <c r="I1071" i="2"/>
  <c r="I665" i="2"/>
  <c r="I1894" i="2"/>
  <c r="I1961" i="2"/>
  <c r="I1108" i="2"/>
  <c r="I1663" i="2"/>
  <c r="I1207" i="2"/>
  <c r="I2317" i="2"/>
  <c r="I1177" i="2"/>
  <c r="I1733" i="2"/>
  <c r="I1906" i="2"/>
  <c r="I1384" i="2"/>
  <c r="I1712" i="2"/>
  <c r="I693" i="2"/>
  <c r="I939" i="2"/>
  <c r="I698" i="2"/>
  <c r="I500" i="2"/>
  <c r="I1709" i="2"/>
  <c r="I1552" i="2"/>
  <c r="I1957" i="2"/>
  <c r="I960" i="2"/>
  <c r="I474" i="2"/>
  <c r="I1296" i="2"/>
  <c r="I1225" i="2"/>
  <c r="I1930" i="2"/>
  <c r="I1200" i="2"/>
  <c r="I1356" i="2"/>
  <c r="I2293" i="2"/>
  <c r="I512" i="2"/>
  <c r="I1815" i="2"/>
  <c r="I1721" i="2"/>
  <c r="I694" i="2"/>
  <c r="I2120" i="2"/>
  <c r="I1270" i="2"/>
  <c r="I1648" i="2"/>
  <c r="I606" i="2"/>
  <c r="I848" i="2"/>
  <c r="I1700" i="2"/>
  <c r="I720" i="2"/>
  <c r="I1448" i="2"/>
  <c r="I662" i="2"/>
  <c r="I2314" i="2"/>
  <c r="I1603" i="2"/>
  <c r="I1460" i="2"/>
  <c r="I1891" i="2"/>
  <c r="I1837" i="2"/>
  <c r="I605" i="2"/>
  <c r="I840" i="2"/>
  <c r="I753" i="2"/>
  <c r="I1220" i="2"/>
  <c r="I805" i="2"/>
  <c r="I1781" i="2"/>
  <c r="I1169" i="2"/>
  <c r="I1962" i="2"/>
  <c r="I829" i="2"/>
  <c r="I2281" i="2"/>
  <c r="I904" i="2"/>
  <c r="I1685" i="2"/>
  <c r="I1463" i="2"/>
  <c r="I843" i="2"/>
  <c r="I1282" i="2"/>
  <c r="I1500" i="2"/>
  <c r="I2152" i="2"/>
  <c r="I1160" i="2"/>
  <c r="I2021" i="2"/>
  <c r="I1594" i="2"/>
  <c r="I493" i="2"/>
  <c r="I513" i="2"/>
  <c r="I1237" i="2"/>
  <c r="I2119" i="2"/>
  <c r="I1141" i="2"/>
  <c r="I674" i="2"/>
  <c r="I1856" i="2"/>
  <c r="I824" i="2"/>
  <c r="I1697" i="2"/>
  <c r="I1640" i="2"/>
  <c r="I1127" i="2"/>
  <c r="I1958" i="2"/>
  <c r="I2356" i="2"/>
  <c r="I934" i="2"/>
  <c r="I485" i="2"/>
  <c r="I806" i="2"/>
  <c r="I1739" i="2"/>
  <c r="I1179" i="2"/>
  <c r="I525" i="2"/>
  <c r="I1368" i="2"/>
  <c r="I2022" i="2"/>
  <c r="I1568" i="2"/>
  <c r="I1055" i="2"/>
  <c r="I861" i="2"/>
  <c r="I996" i="2"/>
  <c r="I747" i="2"/>
  <c r="I2063" i="2"/>
  <c r="I868" i="2"/>
  <c r="I635" i="2"/>
  <c r="I1679" i="2"/>
  <c r="I790" i="2"/>
  <c r="I2302" i="2"/>
  <c r="I1101" i="2"/>
  <c r="I1431" i="2"/>
  <c r="I634" i="2"/>
  <c r="I908" i="2"/>
  <c r="I1059" i="2"/>
  <c r="I1195" i="2"/>
  <c r="I1880" i="2"/>
  <c r="I1142" i="2"/>
  <c r="I2272" i="2"/>
  <c r="I1080" i="2"/>
  <c r="I1182" i="2"/>
  <c r="I2103" i="2"/>
  <c r="I1877" i="2"/>
  <c r="I578" i="2"/>
  <c r="I717" i="2"/>
  <c r="I1287" i="2"/>
  <c r="I2155" i="2"/>
  <c r="I2347" i="2"/>
  <c r="I2357" i="2"/>
  <c r="I521" i="2"/>
  <c r="I1102" i="2"/>
  <c r="I1147" i="2"/>
  <c r="I508" i="2"/>
  <c r="I2318" i="2"/>
  <c r="I1737" i="2"/>
  <c r="I1627" i="2"/>
  <c r="I492" i="2"/>
  <c r="I2143" i="2"/>
  <c r="I1985" i="2"/>
  <c r="I1451" i="2"/>
  <c r="I2114" i="2"/>
  <c r="I496" i="2"/>
  <c r="I1921" i="2"/>
  <c r="I2311" i="2"/>
  <c r="I1049" i="2"/>
  <c r="I1581" i="2"/>
  <c r="I1545" i="2"/>
  <c r="I1673" i="2"/>
  <c r="I944" i="2"/>
  <c r="I1328" i="2"/>
  <c r="I656" i="2"/>
  <c r="I1373" i="2"/>
  <c r="I1159" i="2"/>
  <c r="I1303" i="2"/>
  <c r="I649" i="2"/>
  <c r="I2340" i="2"/>
  <c r="I2073" i="2"/>
  <c r="I1658" i="2"/>
  <c r="I2033" i="2"/>
  <c r="I1454" i="2"/>
  <c r="I1367" i="2"/>
  <c r="I926" i="2"/>
  <c r="I640" i="2"/>
  <c r="I998" i="2"/>
  <c r="I2316" i="2"/>
  <c r="I1806" i="2"/>
  <c r="I682" i="2"/>
  <c r="I792" i="2"/>
  <c r="I1251" i="2"/>
  <c r="I913" i="2"/>
  <c r="I768" i="2"/>
  <c r="I1041" i="2"/>
  <c r="I1799" i="2"/>
  <c r="I1890" i="2"/>
  <c r="I1447" i="2"/>
  <c r="I2286" i="2"/>
  <c r="I2088" i="2"/>
  <c r="I725" i="2"/>
  <c r="I619" i="2"/>
  <c r="I1875" i="2"/>
  <c r="I887" i="2"/>
  <c r="I1823" i="2"/>
  <c r="I1306" i="2"/>
  <c r="I1810" i="2"/>
  <c r="I1634" i="2"/>
  <c r="I1123" i="2"/>
  <c r="I488" i="2"/>
  <c r="I592" i="2"/>
  <c r="I582" i="2"/>
  <c r="I2353" i="2"/>
  <c r="I851" i="2"/>
  <c r="I1903" i="2"/>
  <c r="I1484" i="2"/>
  <c r="I1977" i="2"/>
  <c r="I1972" i="2"/>
  <c r="I1789" i="2"/>
  <c r="I1023" i="2"/>
  <c r="I1755" i="2"/>
  <c r="I1178" i="2"/>
  <c r="I1250" i="2"/>
  <c r="I1261" i="2"/>
  <c r="I2328" i="2"/>
  <c r="I749" i="2"/>
  <c r="I1028" i="2"/>
  <c r="I1204" i="2"/>
  <c r="I2036" i="2"/>
  <c r="I632" i="2"/>
  <c r="I973" i="2"/>
  <c r="I480" i="2"/>
  <c r="I742" i="2"/>
  <c r="I1680" i="2"/>
  <c r="I900" i="2"/>
  <c r="I1317" i="2"/>
  <c r="I1770" i="2"/>
  <c r="I1629" i="2"/>
  <c r="I2040" i="2"/>
  <c r="I664" i="2"/>
  <c r="I581" i="2"/>
  <c r="I1076" i="2"/>
  <c r="I827" i="2"/>
  <c r="I2301" i="2"/>
  <c r="I909" i="2"/>
  <c r="I1409" i="2"/>
  <c r="I575" i="2"/>
  <c r="I2275" i="2"/>
  <c r="I1725" i="2"/>
  <c r="I1013" i="2"/>
  <c r="I1146" i="2"/>
  <c r="I1696" i="2"/>
  <c r="I1610" i="2"/>
  <c r="I1120" i="2"/>
  <c r="I1239" i="2"/>
  <c r="I1073" i="2"/>
  <c r="I836" i="2"/>
  <c r="I1904" i="2"/>
  <c r="I567" i="2"/>
  <c r="I784" i="2"/>
  <c r="I2294" i="2"/>
  <c r="I1940" i="2"/>
  <c r="I1390" i="2"/>
  <c r="I933" i="2"/>
  <c r="I1003" i="2"/>
  <c r="I1407" i="2"/>
  <c r="I1327" i="2"/>
  <c r="I1566" i="2"/>
  <c r="I1473" i="2"/>
  <c r="I1999" i="2"/>
  <c r="I1297" i="2"/>
  <c r="I577" i="2"/>
  <c r="I1859" i="2"/>
  <c r="I1773" i="2"/>
  <c r="I2066" i="2"/>
  <c r="I1140" i="2"/>
  <c r="I1095" i="2"/>
  <c r="I1359" i="2"/>
  <c r="I817" i="2"/>
  <c r="I2115" i="2"/>
  <c r="I584" i="2"/>
  <c r="I1254" i="2"/>
  <c r="I1936" i="2"/>
  <c r="I1461" i="2"/>
  <c r="I1661" i="2"/>
  <c r="I1910" i="2"/>
  <c r="I874" i="2"/>
  <c r="I715" i="2"/>
  <c r="I759" i="2"/>
  <c r="I2218" i="2"/>
  <c r="I739" i="2"/>
  <c r="I935" i="2"/>
  <c r="I2132" i="2"/>
  <c r="I2234" i="2"/>
  <c r="I1083" i="2"/>
  <c r="I1117" i="2"/>
  <c r="I2147" i="2"/>
  <c r="I782" i="2"/>
  <c r="I2056" i="2"/>
  <c r="I2060" i="2"/>
  <c r="I1779" i="2"/>
  <c r="I1205" i="2"/>
  <c r="I1866" i="2"/>
  <c r="I660" i="2"/>
  <c r="I2205" i="2"/>
  <c r="I2175" i="2"/>
  <c r="I2188" i="2"/>
  <c r="I590" i="2"/>
  <c r="I1868" i="2"/>
  <c r="I1772" i="2"/>
  <c r="I1176" i="2"/>
  <c r="I2010" i="2"/>
  <c r="I1833" i="2"/>
  <c r="I2315" i="2"/>
  <c r="I2003" i="2"/>
  <c r="I626" i="2"/>
  <c r="I1165" i="2"/>
  <c r="I509" i="2"/>
  <c r="I1126" i="2"/>
  <c r="I1969" i="2"/>
  <c r="I910" i="2"/>
  <c r="I1354" i="2"/>
  <c r="I1707" i="2"/>
  <c r="I757" i="2"/>
  <c r="I1377" i="2"/>
  <c r="I1081" i="2"/>
  <c r="I2288" i="2"/>
  <c r="I1253" i="2"/>
  <c r="I1366" i="2"/>
  <c r="I1690" i="2"/>
  <c r="I992" i="2"/>
  <c r="I816" i="2"/>
  <c r="I748" i="2"/>
  <c r="I506" i="2"/>
  <c r="I1908" i="2"/>
  <c r="I1075" i="2"/>
  <c r="I2308" i="2"/>
  <c r="I535" i="2"/>
  <c r="I999" i="2"/>
  <c r="I494" i="2"/>
  <c r="I787" i="2"/>
  <c r="I1022" i="2"/>
  <c r="I2273" i="2"/>
  <c r="I1456" i="2"/>
  <c r="I855" i="2"/>
  <c r="I1925" i="2"/>
  <c r="I1529" i="2"/>
  <c r="I644" i="2"/>
  <c r="I608" i="2"/>
  <c r="I1681" i="2"/>
  <c r="I1730" i="2"/>
  <c r="I1931" i="2"/>
  <c r="I919" i="2"/>
  <c r="I1914" i="2"/>
  <c r="I1665" i="2"/>
  <c r="I833" i="2"/>
  <c r="I1812" i="2"/>
  <c r="I1065" i="2"/>
  <c r="I727" i="2"/>
  <c r="I1435" i="2"/>
  <c r="I2279" i="2"/>
  <c r="I1515" i="2"/>
  <c r="I1842" i="2"/>
  <c r="I1321" i="2"/>
  <c r="I1462" i="2"/>
  <c r="I1547" i="2"/>
  <c r="I1838" i="2"/>
  <c r="I1732" i="2"/>
  <c r="I1045" i="2"/>
  <c r="I2000" i="2"/>
  <c r="I2064" i="2"/>
  <c r="I2012" i="2"/>
  <c r="I1974" i="2"/>
  <c r="I1901" i="2"/>
  <c r="I1061" i="2"/>
  <c r="I1620" i="2"/>
  <c r="I2017" i="2"/>
  <c r="I489" i="2"/>
  <c r="I1865" i="2"/>
  <c r="I652" i="2"/>
  <c r="I1480" i="2"/>
  <c r="I2160" i="2"/>
  <c r="I1271" i="2"/>
  <c r="I558" i="2"/>
  <c r="I658" i="2"/>
  <c r="I1210" i="2"/>
  <c r="I531" i="2"/>
  <c r="I751" i="2"/>
  <c r="I1867" i="2"/>
  <c r="I1743" i="2"/>
  <c r="I1047" i="2"/>
  <c r="I1797" i="2"/>
  <c r="I515" i="2"/>
  <c r="I1485" i="2"/>
  <c r="I1796" i="2"/>
  <c r="I2235" i="2"/>
  <c r="I888" i="2"/>
  <c r="I2341" i="2"/>
  <c r="I1002" i="2"/>
  <c r="I1790" i="2"/>
  <c r="I1992" i="2"/>
  <c r="I1496" i="2"/>
  <c r="I1822" i="2"/>
  <c r="I1630" i="2"/>
  <c r="I1422" i="2"/>
  <c r="I469" i="2"/>
  <c r="I1252" i="2"/>
  <c r="I2298" i="2"/>
  <c r="I574" i="2"/>
  <c r="I968" i="2"/>
  <c r="I2141" i="2"/>
  <c r="I1119" i="2"/>
  <c r="I1249" i="2"/>
  <c r="I728" i="2"/>
  <c r="I1396" i="2"/>
  <c r="I2344" i="2"/>
  <c r="I2008" i="2"/>
  <c r="I1199" i="2"/>
  <c r="I1300" i="2"/>
  <c r="I2075" i="2"/>
  <c r="I591" i="2"/>
  <c r="I1323" i="2"/>
  <c r="I1256" i="2"/>
  <c r="I886" i="2"/>
  <c r="I1750" i="2"/>
  <c r="I1151" i="2"/>
  <c r="I1490" i="2"/>
  <c r="I2049" i="2"/>
  <c r="I1713" i="2"/>
  <c r="I1143" i="2"/>
  <c r="I953" i="2"/>
  <c r="I1601" i="2"/>
  <c r="I852" i="2"/>
  <c r="I2290" i="2"/>
  <c r="I796" i="2"/>
  <c r="I763" i="2"/>
  <c r="I470" i="2"/>
  <c r="I1579" i="2"/>
  <c r="I1330" i="2"/>
  <c r="I1408" i="2"/>
  <c r="I967" i="2"/>
  <c r="I559" i="2"/>
  <c r="I681" i="2"/>
  <c r="I2153" i="2"/>
  <c r="I1598" i="2"/>
  <c r="I1114" i="2"/>
  <c r="I1266" i="2"/>
  <c r="I1952" i="2"/>
  <c r="I1765" i="2"/>
  <c r="I663" i="2"/>
  <c r="I511" i="2"/>
  <c r="I1315" i="2"/>
  <c r="I1575" i="2"/>
  <c r="I2065" i="2"/>
  <c r="I1091" i="2"/>
  <c r="I1535" i="2"/>
  <c r="I2041" i="2"/>
  <c r="I977" i="2"/>
  <c r="I1677" i="2"/>
  <c r="I1549" i="2"/>
  <c r="I1180" i="2"/>
  <c r="I1688" i="2"/>
  <c r="I1137" i="2"/>
  <c r="I1929" i="2"/>
  <c r="I1145" i="2"/>
  <c r="I1916" i="2"/>
  <c r="I1423" i="2"/>
  <c r="I2029" i="2"/>
  <c r="I498" i="2"/>
  <c r="I684" i="2"/>
  <c r="I961" i="2"/>
  <c r="I1571" i="2"/>
  <c r="I1635" i="2"/>
  <c r="I1966" i="2"/>
  <c r="I1508" i="2"/>
  <c r="I1656" i="2"/>
  <c r="I1840" i="2"/>
  <c r="I1544" i="2"/>
  <c r="I1632" i="2"/>
  <c r="I767" i="2"/>
  <c r="I467" i="2"/>
  <c r="I1278" i="2"/>
  <c r="I2355" i="2"/>
  <c r="I2123" i="2"/>
  <c r="I1715" i="2"/>
  <c r="I2046" i="2"/>
  <c r="I1727" i="2"/>
  <c r="I1343" i="2"/>
  <c r="I1824" i="2"/>
  <c r="I719" i="2"/>
  <c r="I1853" i="2"/>
  <c r="I1223" i="2"/>
  <c r="I641" i="2"/>
  <c r="I1096" i="2"/>
  <c r="I951" i="2"/>
  <c r="I1196" i="2"/>
  <c r="I1242" i="2"/>
  <c r="I1031" i="2"/>
  <c r="I1168" i="2"/>
  <c r="I2297" i="2"/>
  <c r="I1841" i="2"/>
  <c r="I1235" i="2"/>
  <c r="I1849" i="2"/>
  <c r="I2322" i="2"/>
  <c r="I826" i="2"/>
  <c r="I1719" i="2"/>
  <c r="I597" i="2"/>
  <c r="I1281" i="2"/>
  <c r="I1086" i="2"/>
  <c r="I1919" i="2"/>
  <c r="I672" i="2"/>
  <c r="I1468" i="2"/>
  <c r="I1335" i="2"/>
  <c r="I1585" i="2"/>
  <c r="I932" i="2"/>
  <c r="I1482" i="2"/>
  <c r="I758" i="2"/>
  <c r="I884" i="2"/>
  <c r="I1186" i="2"/>
  <c r="I1753" i="2"/>
  <c r="I2095" i="2"/>
  <c r="I1572" i="2"/>
  <c r="I479" i="2"/>
  <c r="I1106" i="2"/>
  <c r="I1093" i="2"/>
  <c r="I2024" i="2"/>
  <c r="I1134" i="2"/>
  <c r="I603" i="2"/>
  <c r="I2099" i="2"/>
  <c r="I1453" i="2"/>
  <c r="I1785" i="2"/>
  <c r="I1832" i="2"/>
  <c r="I1617" i="2"/>
  <c r="I1525" i="2"/>
  <c r="I1939" i="2"/>
  <c r="I648" i="2"/>
  <c r="I690" i="2"/>
  <c r="I1683" i="2"/>
  <c r="I2139" i="2"/>
  <c r="I2124" i="2"/>
  <c r="I927" i="2"/>
  <c r="I2133" i="2"/>
  <c r="I1361" i="2"/>
  <c r="I1449" i="2"/>
  <c r="I1227" i="2"/>
  <c r="I1406" i="2"/>
  <c r="I1260" i="2"/>
  <c r="I1751" i="2"/>
  <c r="I2125" i="2"/>
  <c r="I850" i="2"/>
  <c r="I510" i="2"/>
  <c r="I678" i="2"/>
  <c r="I1717" i="2"/>
  <c r="I807" i="2"/>
  <c r="I2244" i="2"/>
  <c r="I1058" i="2"/>
  <c r="I1718" i="2"/>
  <c r="I2100" i="2"/>
  <c r="I476" i="2"/>
  <c r="I697" i="2"/>
  <c r="I1752" i="2"/>
  <c r="I1212" i="2"/>
  <c r="I2031" i="2"/>
  <c r="I1397" i="2"/>
  <c r="I2206" i="2"/>
  <c r="I2191" i="2"/>
  <c r="I1153" i="2"/>
  <c r="I854" i="2"/>
  <c r="I1355" i="2"/>
  <c r="I2352" i="2"/>
  <c r="I1183" i="2"/>
  <c r="I1233" i="2"/>
  <c r="I1274" i="2"/>
  <c r="I1787" i="2"/>
  <c r="I946" i="2"/>
  <c r="I856" i="2"/>
  <c r="I1005" i="2"/>
  <c r="I780" i="2"/>
  <c r="I733" i="2"/>
  <c r="I764" i="2"/>
  <c r="I1457" i="2"/>
  <c r="I1580" i="2"/>
  <c r="I1764" i="2"/>
  <c r="I1761" i="2"/>
  <c r="I743" i="2"/>
  <c r="I1519" i="2"/>
  <c r="I853" i="2"/>
  <c r="I1511" i="2"/>
  <c r="I2027" i="2"/>
  <c r="I1586" i="2"/>
  <c r="I1459" i="2"/>
  <c r="I667" i="2"/>
  <c r="I1884" i="2"/>
  <c r="I617" i="2"/>
  <c r="I1149" i="2"/>
  <c r="I1219" i="2"/>
  <c r="I1896" i="2"/>
  <c r="I899" i="2"/>
  <c r="I931" i="2"/>
  <c r="I1404" i="2"/>
  <c r="I1481" i="2"/>
  <c r="I735" i="2"/>
  <c r="I1009" i="2"/>
  <c r="I708" i="2"/>
  <c r="I2136" i="2"/>
  <c r="I573" i="2"/>
  <c r="I692" i="2"/>
  <c r="I1344" i="2"/>
  <c r="I2002" i="2"/>
  <c r="I1395" i="2"/>
  <c r="I1157" i="2"/>
  <c r="I1288" i="2"/>
  <c r="I1161" i="2"/>
  <c r="I1643" i="2"/>
  <c r="I988" i="2"/>
  <c r="I601" i="2"/>
  <c r="I666" i="2"/>
  <c r="I744" i="2"/>
  <c r="I2101" i="2"/>
  <c r="I703" i="2"/>
  <c r="I491" i="2"/>
  <c r="I2255" i="2"/>
  <c r="I2232" i="2"/>
  <c r="I1455" i="2"/>
  <c r="I1307" i="2"/>
  <c r="I1088" i="2"/>
  <c r="I2225" i="2"/>
  <c r="I2329" i="2"/>
  <c r="I2005" i="2"/>
  <c r="I707" i="2"/>
  <c r="I650" i="2"/>
  <c r="I1881" i="2"/>
  <c r="I1246" i="2"/>
  <c r="I734" i="2"/>
  <c r="I1284" i="2"/>
  <c r="I1607" i="2"/>
  <c r="I576" i="2"/>
  <c r="I2282" i="2"/>
  <c r="I1953" i="2"/>
  <c r="I1726" i="2"/>
  <c r="I1429" i="2"/>
  <c r="I1986" i="2"/>
  <c r="I1279" i="2"/>
  <c r="I1882" i="2"/>
  <c r="I920" i="2"/>
  <c r="I897" i="2"/>
  <c r="I1171" i="2"/>
  <c r="I1968" i="2"/>
  <c r="I2042" i="2"/>
  <c r="I1757" i="2"/>
  <c r="I1293" i="2"/>
  <c r="I949" i="2"/>
  <c r="I1098" i="2"/>
  <c r="I955" i="2"/>
  <c r="I1722" i="2"/>
  <c r="I716" i="2"/>
  <c r="I1218" i="2"/>
  <c r="I1934" i="2"/>
  <c r="I1128" i="2"/>
  <c r="I2252" i="2"/>
  <c r="I2219" i="2"/>
  <c r="I971" i="2"/>
  <c r="I1801" i="2"/>
  <c r="I2231" i="2"/>
  <c r="I1138" i="2"/>
  <c r="I923" i="2"/>
  <c r="I1651" i="2"/>
  <c r="I1800" i="2"/>
  <c r="I1560" i="2"/>
  <c r="I1294" i="2"/>
  <c r="I1599" i="2"/>
  <c r="I1670" i="2"/>
  <c r="I1316" i="2"/>
  <c r="I1950" i="2"/>
  <c r="I1332" i="2"/>
  <c r="I1774" i="2"/>
  <c r="I1899" i="2"/>
  <c r="I2034" i="2"/>
  <c r="I1442" i="2"/>
  <c r="I2276" i="2"/>
  <c r="I655" i="2"/>
  <c r="I2039" i="2"/>
  <c r="I1645" i="2"/>
  <c r="I1414" i="2"/>
  <c r="I863" i="2"/>
  <c r="I1923" i="2"/>
  <c r="I1386" i="2"/>
  <c r="I1079" i="2"/>
  <c r="I1829" i="2"/>
  <c r="I1879" i="2"/>
  <c r="I1474" i="2"/>
  <c r="I618" i="2"/>
  <c r="I2310" i="2"/>
  <c r="I901" i="2"/>
  <c r="I1860" i="2"/>
  <c r="I1922" i="2"/>
  <c r="I1740" i="2"/>
  <c r="I1000" i="2"/>
  <c r="I631" i="2"/>
  <c r="I1433" i="2"/>
  <c r="I2082" i="2"/>
  <c r="I553" i="2"/>
  <c r="I1918" i="2"/>
  <c r="I1994" i="2"/>
  <c r="I503" i="2"/>
  <c r="I616" i="2"/>
  <c r="I1776" i="2"/>
  <c r="I587" i="2"/>
  <c r="I2265" i="2"/>
  <c r="I1947" i="2"/>
  <c r="I2257" i="2"/>
  <c r="I2214" i="2"/>
  <c r="I2158" i="2"/>
  <c r="I1092" i="2"/>
  <c r="I2237" i="2"/>
  <c r="I842" i="2"/>
  <c r="I765" i="2"/>
  <c r="I1900" i="2"/>
  <c r="I1285" i="2"/>
  <c r="I762" i="2"/>
  <c r="I1543" i="2"/>
  <c r="I2198" i="2"/>
  <c r="I869" i="2"/>
  <c r="I580" i="2"/>
  <c r="I1417" i="2"/>
  <c r="I1814" i="2"/>
  <c r="I1538" i="2"/>
  <c r="I1132" i="2"/>
  <c r="I1392" i="2"/>
  <c r="I1802" i="2"/>
  <c r="I896" i="2"/>
  <c r="I1345" i="2"/>
  <c r="I2304" i="2"/>
  <c r="I983" i="2"/>
  <c r="I1542" i="2"/>
  <c r="I602" i="2"/>
  <c r="I557" i="2"/>
  <c r="I1027" i="2"/>
  <c r="I1909" i="2"/>
  <c r="I1313" i="2"/>
  <c r="I1067" i="2"/>
  <c r="I2291" i="2"/>
  <c r="I2062" i="2"/>
  <c r="I1659" i="2"/>
  <c r="I738" i="2"/>
  <c r="I519" i="2"/>
  <c r="I2004" i="2"/>
  <c r="I1628" i="2"/>
  <c r="I1124" i="2"/>
  <c r="I1026" i="2"/>
  <c r="I546" i="2"/>
  <c r="I1759" i="2"/>
  <c r="I818" i="2"/>
  <c r="I1954" i="2"/>
  <c r="I1783" i="2"/>
  <c r="I1074" i="2"/>
  <c r="I857" i="2"/>
  <c r="I1638" i="2"/>
  <c r="I1430" i="2"/>
  <c r="I918" i="2"/>
  <c r="I1298" i="2"/>
  <c r="I2102" i="2"/>
  <c r="I636" i="2"/>
  <c r="I1193" i="2"/>
  <c r="I1197" i="2"/>
  <c r="I1892" i="2"/>
  <c r="I1072" i="2"/>
  <c r="I659" i="2"/>
  <c r="I1452" i="2"/>
  <c r="I1540" i="2"/>
  <c r="I1902" i="2"/>
  <c r="I1698" i="2"/>
  <c r="I881" i="2"/>
  <c r="I550" i="2"/>
  <c r="I1107" i="2"/>
  <c r="I1701" i="2"/>
  <c r="I661" i="2"/>
  <c r="I2264" i="2"/>
  <c r="I1548" i="2"/>
  <c r="I2163" i="2"/>
  <c r="I1556" i="2"/>
  <c r="I930" i="2"/>
  <c r="I1808" i="2"/>
  <c r="I2243" i="2"/>
  <c r="I2241" i="2"/>
  <c r="I1864" i="2"/>
  <c r="I810" i="2"/>
  <c r="I1591" i="2"/>
  <c r="I1418" i="2"/>
  <c r="I2230" i="2"/>
  <c r="I1590" i="2"/>
  <c r="I545" i="2"/>
  <c r="I1339" i="2"/>
  <c r="I964" i="2"/>
  <c r="I801" i="2"/>
  <c r="I1723" i="2"/>
  <c r="I583" i="2"/>
  <c r="I1807" i="2"/>
  <c r="I520" i="2"/>
  <c r="I1612" i="2"/>
  <c r="I2048" i="2"/>
  <c r="I1702" i="2"/>
  <c r="I1532" i="2"/>
  <c r="I1625" i="2"/>
  <c r="I538" i="2"/>
  <c r="I653" i="2"/>
  <c r="I1592" i="2"/>
  <c r="I2058" i="2"/>
  <c r="I1937" i="2"/>
  <c r="I1668" i="2"/>
  <c r="I1536" i="2"/>
  <c r="I1104" i="2"/>
  <c r="I1466" i="2"/>
  <c r="I1509" i="2"/>
  <c r="I1162" i="2"/>
  <c r="I596" i="2"/>
  <c r="I2014" i="2"/>
  <c r="I1116" i="2"/>
  <c r="I643" i="2"/>
  <c r="I1839" i="2"/>
  <c r="I823" i="2"/>
  <c r="I1135" i="2"/>
  <c r="I2251" i="2"/>
  <c r="I1017" i="2"/>
  <c r="I839" i="2"/>
  <c r="I821" i="2"/>
  <c r="I2164" i="2"/>
  <c r="I737" i="2"/>
  <c r="I1324" i="2"/>
  <c r="I1917" i="2"/>
  <c r="I1955" i="2"/>
  <c r="I1444" i="2"/>
  <c r="I1475" i="2"/>
  <c r="I775" i="2"/>
  <c r="I1226" i="2"/>
  <c r="I2222" i="2"/>
  <c r="I982" i="2"/>
  <c r="I721" i="2"/>
  <c r="I1555" i="2"/>
  <c r="I2211" i="2"/>
  <c r="I1662" i="2"/>
  <c r="I523" i="2"/>
  <c r="I1342" i="2"/>
  <c r="I1741" i="2"/>
  <c r="I875" i="2"/>
  <c r="I1639" i="2"/>
  <c r="I2091" i="2"/>
  <c r="I1978" i="2"/>
  <c r="I1949" i="2"/>
  <c r="I526" i="2"/>
  <c r="I797" i="2"/>
  <c r="I2266" i="2"/>
  <c r="I1175" i="2"/>
  <c r="I1671" i="2"/>
  <c r="I630" i="2"/>
  <c r="I1852" i="2"/>
  <c r="I1289" i="2"/>
  <c r="I669" i="2"/>
  <c r="I1042" i="2"/>
  <c r="I1708" i="2"/>
  <c r="I2131" i="2"/>
  <c r="I2052" i="2"/>
  <c r="I911" i="2"/>
  <c r="I1020" i="2"/>
  <c r="I2020" i="2"/>
  <c r="I929" i="2"/>
  <c r="I2067" i="2"/>
  <c r="I1438" i="2"/>
  <c r="I1413" i="2"/>
  <c r="I1749" i="2"/>
  <c r="I2068" i="2"/>
  <c r="I916" i="2"/>
  <c r="I1644" i="2"/>
  <c r="I2313" i="2"/>
  <c r="I1539" i="2"/>
  <c r="I835" i="2"/>
  <c r="I1850" i="2"/>
  <c r="I867" i="2"/>
  <c r="I1203" i="2"/>
  <c r="I2055" i="2"/>
  <c r="I1745" i="2"/>
  <c r="I1858" i="2"/>
  <c r="I473" i="2"/>
  <c r="I1085" i="2"/>
  <c r="I2172" i="2"/>
  <c r="I1550" i="2"/>
  <c r="I543" i="2"/>
  <c r="I2240" i="2"/>
  <c r="I1514" i="2"/>
  <c r="I1394" i="2"/>
  <c r="I1979" i="2"/>
  <c r="I2138" i="2"/>
  <c r="I2023" i="2"/>
  <c r="I2195" i="2"/>
  <c r="I2135" i="2"/>
  <c r="I1512" i="2"/>
  <c r="I1158" i="2"/>
  <c r="I495" i="2"/>
  <c r="I1257" i="2"/>
  <c r="I991" i="2"/>
  <c r="I1360" i="2"/>
  <c r="I889" i="2"/>
  <c r="I533" i="2"/>
  <c r="I477" i="2"/>
  <c r="I1622" i="2"/>
  <c r="I814" i="2"/>
  <c r="I695" i="2"/>
  <c r="I651" i="2"/>
  <c r="I952" i="2"/>
  <c r="I1873" i="2"/>
  <c r="I794" i="2"/>
  <c r="I1564" i="2"/>
  <c r="I1213" i="2"/>
  <c r="I598" i="2"/>
  <c r="I779" i="2"/>
  <c r="I1927" i="2"/>
  <c r="I1987" i="2"/>
  <c r="I2128" i="2"/>
  <c r="I1738" i="2"/>
  <c r="I1642" i="2"/>
  <c r="I1720" i="2"/>
  <c r="I740" i="2"/>
  <c r="I532" i="2"/>
  <c r="I1336" i="2"/>
  <c r="I2223" i="2"/>
  <c r="I2217" i="2"/>
  <c r="I2200" i="2"/>
  <c r="I1255" i="2"/>
  <c r="I1988" i="2"/>
  <c r="I781" i="2"/>
  <c r="I1129" i="2"/>
  <c r="I1652" i="2"/>
  <c r="I729" i="2"/>
  <c r="I680" i="2"/>
  <c r="I549" i="2"/>
  <c r="I1069" i="2"/>
  <c r="I1062" i="2"/>
  <c r="I2009" i="2"/>
  <c r="I1624" i="2"/>
  <c r="I1376" i="2"/>
  <c r="I2037" i="2"/>
  <c r="I1641" i="2"/>
  <c r="I563" i="2"/>
  <c r="I554" i="2"/>
  <c r="I1443" i="2"/>
  <c r="I1348" i="2"/>
  <c r="I1533" i="2"/>
  <c r="I1557" i="2"/>
  <c r="I1762" i="2"/>
  <c r="I981" i="2"/>
  <c r="I1869" i="2"/>
  <c r="I1370" i="2"/>
  <c r="I502" i="2"/>
  <c r="I700" i="2"/>
  <c r="I2254" i="2"/>
  <c r="I1283" i="2"/>
  <c r="I1150" i="2"/>
  <c r="I902" i="2"/>
  <c r="I1847" i="2"/>
  <c r="I2296" i="2"/>
  <c r="I2098" i="2"/>
  <c r="I528" i="2"/>
  <c r="I2016" i="2"/>
  <c r="I1209" i="2"/>
  <c r="I1181" i="2"/>
  <c r="I1187" i="2"/>
  <c r="I1558" i="2"/>
  <c r="I1546" i="2"/>
  <c r="I938" i="2"/>
  <c r="I1412" i="2"/>
  <c r="I1503" i="2"/>
  <c r="I2192" i="2"/>
  <c r="I1403" i="2"/>
  <c r="I560" i="2"/>
  <c r="I1976" i="2"/>
  <c r="I1004" i="2"/>
  <c r="I673" i="2"/>
  <c r="I997" i="2"/>
  <c r="I1828" i="2"/>
  <c r="I1816" i="2"/>
  <c r="I1888" i="2"/>
  <c r="I1559" i="2"/>
  <c r="I2140" i="2"/>
  <c r="I1243" i="2"/>
  <c r="I766" i="2"/>
  <c r="I1956" i="2"/>
  <c r="I1609" i="2"/>
  <c r="I713" i="2"/>
  <c r="I745" i="2"/>
  <c r="I1214" i="2"/>
  <c r="I2118" i="2"/>
  <c r="I1018" i="2"/>
  <c r="I1121" i="2"/>
  <c r="I2096" i="2"/>
  <c r="I906" i="2"/>
  <c r="I1965" i="2"/>
  <c r="I1388" i="2"/>
  <c r="I1667" i="2"/>
  <c r="I1441" i="2"/>
  <c r="I1981" i="2"/>
  <c r="I1998" i="2"/>
  <c r="I907" i="2"/>
  <c r="I1938" i="2"/>
  <c r="I746" i="2"/>
  <c r="I2258" i="2"/>
  <c r="I802" i="2"/>
  <c r="I870" i="2"/>
  <c r="I898" i="2"/>
  <c r="I1269" i="2"/>
  <c r="I849" i="2"/>
  <c r="I1943" i="2"/>
  <c r="I1711" i="2"/>
  <c r="I1432" i="2"/>
  <c r="I1309" i="2"/>
  <c r="I2299" i="2"/>
  <c r="I1427" i="2"/>
  <c r="I1912" i="2"/>
  <c r="I1959" i="2"/>
  <c r="I537" i="2"/>
  <c r="I969" i="2"/>
  <c r="I1843" i="2"/>
  <c r="I2261" i="2"/>
  <c r="I1470" i="2"/>
  <c r="I1191" i="2"/>
  <c r="I803" i="2"/>
  <c r="I2150" i="2"/>
  <c r="I1674" i="2"/>
  <c r="I487" i="2"/>
  <c r="I970" i="2"/>
  <c r="I845" i="2"/>
  <c r="I2181" i="2"/>
  <c r="I1232" i="2"/>
  <c r="I1941" i="2"/>
  <c r="I1748" i="2"/>
  <c r="I1742" i="2"/>
  <c r="I541" i="2"/>
  <c r="I2306" i="2"/>
  <c r="I2144" i="2"/>
  <c r="I756" i="2"/>
  <c r="I1052" i="2"/>
  <c r="I2292" i="2"/>
  <c r="I2145" i="2"/>
  <c r="I504" i="2"/>
  <c r="I958" i="2"/>
  <c r="I1771" i="2"/>
  <c r="I2263" i="2"/>
  <c r="I2256" i="2"/>
  <c r="I954" i="2"/>
  <c r="I882" i="2"/>
  <c r="I1920" i="2"/>
  <c r="I2323" i="2"/>
  <c r="I1125" i="2"/>
  <c r="I1621" i="2"/>
  <c r="I1273" i="2"/>
  <c r="I2287" i="2"/>
  <c r="I1573" i="2"/>
  <c r="I1286" i="2"/>
  <c r="I1046" i="2"/>
  <c r="I687" i="2"/>
  <c r="I950" i="2"/>
  <c r="I1991" i="2"/>
  <c r="I2116" i="2"/>
  <c r="I2202" i="2"/>
  <c r="I1602" i="2"/>
  <c r="I1445" i="2"/>
  <c r="I957" i="2"/>
  <c r="I1224" i="2"/>
  <c r="I2303" i="2"/>
  <c r="I514" i="2"/>
  <c r="I1174" i="2"/>
  <c r="I566" i="2"/>
  <c r="I1349" i="2"/>
  <c r="I800" i="2"/>
  <c r="I798" i="2"/>
  <c r="I1851" i="2"/>
  <c r="I1531" i="2"/>
  <c r="I730" i="2"/>
  <c r="I1173" i="2"/>
  <c r="I585" i="2"/>
  <c r="I647" i="2"/>
  <c r="I859" i="2"/>
  <c r="I714" i="2"/>
  <c r="I1647" i="2"/>
  <c r="I985" i="2"/>
  <c r="I1393" i="2"/>
  <c r="I1526" i="2"/>
  <c r="I1371" i="2"/>
  <c r="I1747" i="2"/>
  <c r="I1769" i="2"/>
  <c r="I501" i="2"/>
  <c r="I1337" i="2"/>
  <c r="I2242" i="2"/>
  <c r="I990" i="2"/>
  <c r="I1524" i="2"/>
  <c r="I2238" i="2"/>
  <c r="I657" i="2"/>
  <c r="I1492" i="2"/>
  <c r="I873" i="2"/>
  <c r="I1464" i="2"/>
  <c r="I1646" i="2"/>
  <c r="I819" i="2"/>
  <c r="I2032" i="2"/>
  <c r="I770" i="2"/>
  <c r="I2249" i="2"/>
  <c r="I564" i="2"/>
  <c r="I1523" i="2"/>
  <c r="I2051" i="2"/>
  <c r="I468" i="2"/>
  <c r="I722" i="2"/>
  <c r="I1836" i="2"/>
  <c r="I2183" i="2"/>
  <c r="I1913" i="2"/>
  <c r="I1479" i="2"/>
  <c r="I1863" i="2"/>
  <c r="I1530" i="2"/>
  <c r="I2307" i="2"/>
  <c r="I2157" i="2"/>
  <c r="I1064" i="2"/>
  <c r="I1522" i="2"/>
  <c r="I2050" i="2"/>
  <c r="I1471" i="2"/>
  <c r="I2107" i="2"/>
  <c r="I2270" i="2"/>
  <c r="I876" i="2"/>
  <c r="I2269" i="2"/>
  <c r="I1208" i="2"/>
  <c r="I1505" i="2"/>
  <c r="I2053" i="2"/>
  <c r="I878" i="2"/>
  <c r="I1951" i="2"/>
  <c r="I989" i="2"/>
  <c r="I771" i="2"/>
  <c r="I1746" i="2"/>
  <c r="I2165" i="2"/>
  <c r="I1763" i="2"/>
  <c r="I813" i="2"/>
  <c r="I1561" i="2"/>
  <c r="I1152" i="2"/>
  <c r="I1971" i="2"/>
  <c r="I613" i="2"/>
  <c r="I2245" i="2"/>
  <c r="I677" i="2"/>
  <c r="I2215" i="2"/>
  <c r="I1664" i="2"/>
  <c r="I607" i="2"/>
  <c r="I1148" i="2"/>
  <c r="I1053" i="2"/>
  <c r="I1562" i="2"/>
  <c r="I1675" i="2"/>
  <c r="I1660" i="2"/>
  <c r="I2111" i="2"/>
  <c r="I974" i="2"/>
  <c r="I1259" i="2"/>
  <c r="I711" i="2"/>
  <c r="I723" i="2"/>
  <c r="I1791" i="2"/>
  <c r="I2130" i="2"/>
  <c r="I1467" i="2"/>
  <c r="I2246" i="2"/>
  <c r="I702" i="2"/>
  <c r="I1405" i="2"/>
  <c r="I752" i="2"/>
  <c r="I1637" i="2"/>
  <c r="I808" i="2"/>
  <c r="I761" i="2"/>
  <c r="I2209" i="2"/>
  <c r="I2174" i="2"/>
  <c r="I1501" i="2"/>
  <c r="I1109" i="2"/>
  <c r="I914" i="2"/>
  <c r="I1583" i="2"/>
  <c r="I1626" i="2"/>
  <c r="I1488" i="2"/>
  <c r="I1589" i="2"/>
  <c r="I1248" i="2"/>
  <c r="I1034" i="2"/>
  <c r="I1928" i="2"/>
  <c r="I1131" i="2"/>
  <c r="I610" i="2"/>
  <c r="I2250" i="2"/>
  <c r="I1398" i="2"/>
  <c r="I1565" i="2"/>
  <c r="I1290" i="2"/>
  <c r="I646" i="2"/>
  <c r="I670" i="2"/>
  <c r="I1190" i="2"/>
  <c r="I2117" i="2"/>
  <c r="I1872" i="2"/>
  <c r="I866" i="2"/>
  <c r="I1268" i="2"/>
  <c r="I1155" i="2"/>
  <c r="I774" i="2"/>
  <c r="I1163" i="2"/>
  <c r="I831" i="2"/>
  <c r="I1924" i="2"/>
  <c r="I2057" i="2"/>
  <c r="I1231" i="2"/>
  <c r="I490" i="2"/>
  <c r="I1217" i="2"/>
  <c r="I1144" i="2"/>
  <c r="I1821" i="2"/>
  <c r="I1584" i="2"/>
  <c r="I561" i="2"/>
  <c r="I497" i="2"/>
  <c r="I2106" i="2"/>
  <c r="I2013" i="2"/>
  <c r="I1834" i="2"/>
  <c r="I1436" i="2"/>
  <c r="I1318" i="2"/>
  <c r="I2295" i="2"/>
  <c r="I795" i="2"/>
  <c r="I2274" i="2"/>
  <c r="I530" i="2"/>
  <c r="I604" i="2"/>
  <c r="I639" i="2"/>
  <c r="I676" i="2"/>
  <c r="I1520" i="2"/>
  <c r="I1100" i="2"/>
  <c r="I1694" i="2"/>
  <c r="I1760" i="2"/>
  <c r="I529" i="2"/>
  <c r="I1057" i="2"/>
  <c r="I1111" i="2"/>
  <c r="I793" i="2"/>
  <c r="I1172" i="2"/>
  <c r="I1782" i="2"/>
  <c r="I1244" i="2"/>
  <c r="I1795" i="2"/>
  <c r="I1021" i="2"/>
  <c r="I948" i="2"/>
  <c r="I588" i="2"/>
  <c r="I1758" i="2"/>
  <c r="I783" i="2"/>
  <c r="I2236" i="2"/>
  <c r="I1322" i="2"/>
  <c r="I1973" i="2"/>
  <c r="I2178" i="2"/>
  <c r="I570" i="2"/>
  <c r="I1025" i="2"/>
  <c r="I572" i="2"/>
  <c r="I980" i="2"/>
  <c r="I1379" i="2"/>
  <c r="I1915" i="2"/>
  <c r="I1970" i="2"/>
  <c r="I1729" i="2"/>
  <c r="I654" i="2"/>
  <c r="I1935" i="2"/>
  <c r="I947" i="2"/>
  <c r="I2167" i="2"/>
  <c r="I2186" i="2"/>
  <c r="I1378" i="2"/>
  <c r="I755" i="2"/>
  <c r="I1845" i="2"/>
  <c r="I979" i="2"/>
  <c r="I2045" i="2"/>
  <c r="I2127" i="2"/>
  <c r="I724" i="2"/>
  <c r="I645" i="2"/>
  <c r="I1497" i="2"/>
  <c r="I2221" i="2"/>
  <c r="I1035" i="2"/>
  <c r="I2196" i="2"/>
  <c r="I2026" i="2"/>
  <c r="I534" i="2"/>
  <c r="I1024" i="2"/>
  <c r="I2171" i="2"/>
  <c r="I2216" i="2"/>
  <c r="I2224" i="2"/>
  <c r="I612" i="2"/>
  <c r="I1364" i="2"/>
  <c r="I1391" i="2"/>
  <c r="I2173" i="2"/>
  <c r="I2204" i="2"/>
  <c r="I2213" i="2"/>
  <c r="I1369" i="2"/>
  <c r="I891" i="2"/>
  <c r="I1472" i="2"/>
  <c r="I1302" i="2"/>
  <c r="I1854" i="2"/>
  <c r="I1421" i="2"/>
  <c r="I2253" i="2"/>
  <c r="I1439" i="2"/>
  <c r="I1895" i="2"/>
  <c r="I1241" i="2"/>
  <c r="I921" i="2"/>
  <c r="I1478" i="2"/>
  <c r="I1666" i="2"/>
  <c r="I1221" i="2"/>
  <c r="I1006" i="2"/>
  <c r="I1078" i="2"/>
  <c r="I2326" i="2"/>
  <c r="I1136" i="2"/>
  <c r="I1513" i="2"/>
  <c r="I822" i="2"/>
  <c r="I1304" i="2"/>
  <c r="I1809" i="2"/>
  <c r="I2247" i="2"/>
  <c r="I2097" i="2"/>
  <c r="I1206" i="2"/>
  <c r="I1375" i="2"/>
  <c r="I2197" i="2"/>
  <c r="I922" i="2"/>
  <c r="I1990" i="2"/>
  <c r="I1314" i="2"/>
  <c r="I2074" i="2"/>
  <c r="I1201" i="2"/>
  <c r="I2226" i="2"/>
  <c r="I1933" i="2"/>
  <c r="I2094" i="2"/>
  <c r="I872" i="2"/>
  <c r="I847" i="2"/>
  <c r="I1534" i="2"/>
  <c r="I1897" i="2"/>
  <c r="I1077" i="2"/>
  <c r="I1705" i="2"/>
  <c r="I2180" i="2"/>
  <c r="I1040" i="2"/>
  <c r="I2084" i="2"/>
  <c r="I1993" i="2"/>
  <c r="I579" i="2"/>
  <c r="I2069" i="2"/>
  <c r="I1798" i="2"/>
  <c r="I1402" i="2"/>
  <c r="I865" i="2"/>
  <c r="I1887" i="2"/>
  <c r="I1963" i="2"/>
  <c r="I1341" i="2"/>
  <c r="I540" i="2"/>
  <c r="I2154" i="2"/>
  <c r="I1653" i="2"/>
  <c r="I837" i="2"/>
  <c r="I1997" i="2"/>
  <c r="I1353" i="2"/>
  <c r="I2305" i="2"/>
  <c r="I1793" i="2"/>
  <c r="I710" i="2"/>
  <c r="I1291" i="2"/>
  <c r="I1415" i="2"/>
  <c r="I1189" i="2"/>
  <c r="I942" i="2"/>
  <c r="I1686" i="2"/>
  <c r="I542" i="2"/>
  <c r="I562" i="2"/>
  <c r="I1684" i="2"/>
  <c r="I1469" i="2"/>
  <c r="I1010" i="2"/>
  <c r="I1434" i="2"/>
  <c r="I1477" i="2"/>
  <c r="I2283" i="2"/>
  <c r="I1410" i="2"/>
  <c r="I1264" i="2"/>
  <c r="I1754" i="2"/>
  <c r="I1133" i="2"/>
  <c r="I2108" i="2"/>
  <c r="I1588" i="2"/>
  <c r="I1911" i="2"/>
  <c r="I1267" i="2"/>
  <c r="I2176" i="2"/>
  <c r="I696" i="2"/>
  <c r="I2207" i="2"/>
  <c r="I1817" i="2"/>
  <c r="I2072" i="2"/>
  <c r="I1276" i="2"/>
  <c r="I1818" i="2"/>
  <c r="I2105" i="2"/>
  <c r="I478" i="2"/>
  <c r="I1230" i="2"/>
  <c r="I516" i="2"/>
  <c r="I683" i="2"/>
  <c r="I2148" i="2"/>
  <c r="I2349" i="2"/>
  <c r="I972" i="2"/>
  <c r="I760" i="2"/>
  <c r="I2182" i="2"/>
  <c r="I2193" i="2"/>
  <c r="I956" i="2"/>
  <c r="I2166" i="2"/>
  <c r="I987" i="2"/>
  <c r="I704" i="2"/>
  <c r="I1039" i="2"/>
  <c r="I1105" i="2"/>
  <c r="I2233" i="2"/>
  <c r="I1691" i="2"/>
  <c r="I1669" i="2"/>
  <c r="I2121" i="2"/>
  <c r="I1611" i="2"/>
  <c r="I1311" i="2"/>
  <c r="I1325" i="2"/>
  <c r="I482" i="2"/>
  <c r="I2277" i="2"/>
  <c r="I1504" i="2"/>
  <c r="I548" i="2"/>
  <c r="I1521" i="2"/>
  <c r="I2081" i="2"/>
  <c r="I2142" i="2"/>
  <c r="I1400" i="2"/>
  <c r="I1329" i="2"/>
  <c r="I1657" i="2"/>
  <c r="I1724" i="2"/>
  <c r="I1340" i="2"/>
  <c r="I1054" i="2"/>
  <c r="I1577" i="2"/>
  <c r="I1593" i="2"/>
  <c r="I1820" i="2"/>
  <c r="I614" i="2"/>
  <c r="I1984" i="2"/>
  <c r="I2090" i="2"/>
  <c r="I1778" i="2"/>
  <c r="I2289" i="2"/>
  <c r="I890" i="2"/>
  <c r="I1420" i="2"/>
  <c r="I945" i="2"/>
  <c r="I2146" i="2"/>
  <c r="I1487" i="2"/>
  <c r="I773" i="2"/>
  <c r="I625" i="2"/>
  <c r="I2011" i="2"/>
  <c r="I1258" i="2"/>
  <c r="I1794" i="2"/>
  <c r="I2086" i="2"/>
  <c r="I1498" i="2"/>
  <c r="I1103" i="2"/>
  <c r="I486" i="2"/>
  <c r="I1948" i="2"/>
  <c r="I832" i="2"/>
  <c r="I1240" i="2"/>
  <c r="I1012" i="2"/>
  <c r="I552" i="2"/>
  <c r="I1527" i="2"/>
  <c r="I2015" i="2"/>
  <c r="I2259" i="2"/>
  <c r="I1275" i="2"/>
  <c r="I2199" i="2"/>
  <c r="I2035" i="2"/>
  <c r="I1011" i="2"/>
  <c r="I984" i="2"/>
  <c r="I2122" i="2"/>
  <c r="I1600" i="2"/>
  <c r="I1576" i="2"/>
  <c r="I1932" i="2"/>
  <c r="I1554" i="2"/>
  <c r="I1185" i="2"/>
  <c r="I883" i="2"/>
  <c r="I936" i="2"/>
  <c r="I1440" i="2"/>
  <c r="I1094" i="2"/>
  <c r="I1014" i="2"/>
  <c r="I2087" i="2"/>
  <c r="I1960" i="2"/>
  <c r="I2262" i="2"/>
  <c r="I517" i="2"/>
  <c r="I1655" i="2"/>
  <c r="I1063" i="2"/>
  <c r="I1944" i="2"/>
  <c r="I594" i="2"/>
  <c r="I812" i="2"/>
  <c r="I1389" i="2"/>
  <c r="I2189" i="2"/>
  <c r="I2203" i="2"/>
  <c r="I965" i="2"/>
  <c r="I2054" i="2"/>
  <c r="I1090" i="2"/>
  <c r="I1458" i="2"/>
  <c r="I2156" i="2"/>
  <c r="I2076" i="2"/>
  <c r="I621" i="2"/>
  <c r="I1703" i="2"/>
  <c r="I2220" i="2"/>
  <c r="I1338" i="2"/>
  <c r="I1780" i="2"/>
  <c r="I706" i="2"/>
  <c r="I1744" i="2"/>
  <c r="I1528" i="2"/>
  <c r="I628" i="2"/>
  <c r="I524" i="2"/>
  <c r="I1844" i="2"/>
  <c r="I2208" i="2"/>
  <c r="I994" i="2"/>
  <c r="I2271" i="2"/>
  <c r="I1070" i="2"/>
  <c r="I777" i="2"/>
  <c r="I1424" i="2"/>
  <c r="I1825" i="2"/>
  <c r="I568" i="2"/>
  <c r="I1222" i="2"/>
  <c r="I1399" i="2"/>
  <c r="I1154" i="2"/>
  <c r="I1236" i="2"/>
  <c r="I976" i="2"/>
  <c r="I571" i="2"/>
  <c r="I769" i="2"/>
  <c r="I862" i="2"/>
  <c r="I2061" i="2"/>
  <c r="I1848" i="2"/>
  <c r="I1419" i="2"/>
  <c r="I2168" i="2"/>
  <c r="I1262" i="2"/>
  <c r="I1983" i="2"/>
  <c r="I1615" i="2"/>
  <c r="I1380" i="2"/>
  <c r="I1326" i="2"/>
  <c r="I685" i="2"/>
  <c r="I2474" i="2"/>
  <c r="I2486" i="2"/>
  <c r="I2496" i="2"/>
  <c r="I2488" i="2"/>
  <c r="I2482" i="2"/>
  <c r="I2484" i="2"/>
  <c r="I2495" i="2"/>
  <c r="I2483" i="2"/>
  <c r="I2491" i="2"/>
  <c r="I2492" i="2"/>
  <c r="I2487" i="2"/>
  <c r="I2489" i="2"/>
  <c r="I2497" i="2"/>
  <c r="I2493" i="2"/>
  <c r="I2498" i="2"/>
  <c r="I2485" i="2"/>
  <c r="I2490" i="2"/>
  <c r="I2494" i="2"/>
  <c r="I2481" i="2"/>
  <c r="I2480" i="2"/>
  <c r="I2472" i="2"/>
  <c r="I2475" i="2"/>
  <c r="I2478" i="2"/>
  <c r="I2476" i="2"/>
  <c r="I2479" i="2"/>
  <c r="I2477" i="2"/>
  <c r="I2473" i="2"/>
  <c r="I2459" i="2"/>
  <c r="I2468" i="2"/>
  <c r="I2471" i="2"/>
  <c r="I2463" i="2"/>
  <c r="I2460" i="2"/>
  <c r="I2464" i="2"/>
  <c r="I2467" i="2"/>
  <c r="I2462" i="2"/>
  <c r="I2466" i="2"/>
  <c r="I2461" i="2"/>
  <c r="I2469" i="2"/>
  <c r="I2470" i="2"/>
  <c r="I2465" i="2"/>
  <c r="I2456" i="2"/>
  <c r="I2452" i="2"/>
  <c r="I2449" i="2"/>
  <c r="I2453" i="2"/>
  <c r="I2457" i="2"/>
  <c r="I2451" i="2"/>
  <c r="I2458" i="2"/>
  <c r="I2447" i="2"/>
  <c r="I2450" i="2"/>
  <c r="I2454" i="2"/>
  <c r="I2448" i="2"/>
  <c r="I2455" i="2"/>
  <c r="I2402" i="2"/>
  <c r="I2430" i="2"/>
  <c r="I2427" i="2"/>
  <c r="I2434" i="2"/>
  <c r="I2437" i="2"/>
  <c r="I2441" i="2"/>
  <c r="I2445" i="2"/>
  <c r="I2444" i="2"/>
  <c r="I2428" i="2"/>
  <c r="I2443" i="2"/>
  <c r="I2431" i="2"/>
  <c r="I2421" i="2"/>
  <c r="I2425" i="2"/>
  <c r="I2438" i="2"/>
  <c r="I2442" i="2"/>
  <c r="I2446" i="2"/>
  <c r="I2432" i="2"/>
  <c r="I2435" i="2"/>
  <c r="I2424" i="2"/>
  <c r="I2422" i="2"/>
  <c r="I2426" i="2"/>
  <c r="I2429" i="2"/>
  <c r="I2433" i="2"/>
  <c r="I2436" i="2"/>
  <c r="I2439" i="2"/>
  <c r="I2423" i="2"/>
  <c r="I2440" i="2"/>
  <c r="I2417" i="2"/>
  <c r="I2405" i="2"/>
  <c r="I2400" i="2"/>
  <c r="I2416" i="2"/>
  <c r="I2410" i="2"/>
  <c r="I2414" i="2"/>
  <c r="I2411" i="2"/>
  <c r="I2406" i="2"/>
  <c r="I2420" i="2"/>
  <c r="I2403" i="2"/>
  <c r="I2408" i="2"/>
  <c r="I2415" i="2"/>
  <c r="I2407" i="2"/>
  <c r="I2412" i="2"/>
  <c r="I2419" i="2"/>
  <c r="I2409" i="2"/>
  <c r="I2418" i="2"/>
  <c r="I2413" i="2"/>
  <c r="I2404" i="2"/>
  <c r="I2401" i="2"/>
  <c r="I2390" i="2"/>
  <c r="I2393" i="2"/>
  <c r="I2398" i="2"/>
  <c r="I2391" i="2"/>
  <c r="I2396" i="2"/>
  <c r="I2399" i="2"/>
  <c r="I2392" i="2"/>
  <c r="I2395" i="2"/>
  <c r="I2389" i="2"/>
  <c r="I1704" i="2"/>
  <c r="I785" i="2"/>
  <c r="I475" i="2"/>
  <c r="I611" i="2"/>
  <c r="I623" i="2"/>
  <c r="I924" i="2"/>
  <c r="I2346" i="2"/>
  <c r="I1465" i="2"/>
  <c r="I864" i="2"/>
  <c r="I1491" i="2"/>
  <c r="I877" i="2"/>
  <c r="I2327" i="2"/>
  <c r="I2354" i="2"/>
  <c r="I1606" i="2"/>
  <c r="I1736" i="2"/>
  <c r="I2085" i="2"/>
  <c r="I595" i="2"/>
  <c r="I1578" i="2"/>
  <c r="I1672" i="2"/>
  <c r="I2319" i="2"/>
  <c r="I1164" i="2"/>
  <c r="I1280" i="2"/>
  <c r="I1383" i="2"/>
  <c r="I2309" i="2"/>
  <c r="I1277" i="2"/>
  <c r="I1428" i="2"/>
  <c r="I569" i="2"/>
  <c r="I2336" i="2"/>
  <c r="I2080" i="2"/>
  <c r="I1362" i="2"/>
  <c r="I1597" i="2"/>
  <c r="I975" i="2"/>
  <c r="I1567" i="2"/>
  <c r="I1605" i="2"/>
  <c r="I481" i="2"/>
  <c r="I809" i="2"/>
  <c r="I2109" i="2"/>
  <c r="I1229" i="2"/>
  <c r="I629" i="2"/>
  <c r="I1308" i="2"/>
  <c r="I1299" i="2"/>
  <c r="I879" i="2"/>
  <c r="I844" i="2"/>
  <c r="I1885" i="2"/>
  <c r="I691" i="2"/>
  <c r="I1320" i="2"/>
  <c r="I1112" i="2"/>
  <c r="I2044" i="2"/>
  <c r="I2169" i="2"/>
  <c r="I1551" i="2"/>
  <c r="I1967" i="2"/>
  <c r="I1486" i="2"/>
  <c r="I1387" i="2"/>
  <c r="I556" i="2"/>
  <c r="I1830" i="2"/>
  <c r="I943" i="2"/>
  <c r="I1305" i="2"/>
  <c r="I1352" i="2"/>
  <c r="I1569" i="2"/>
  <c r="I2030" i="2"/>
  <c r="I858" i="2"/>
  <c r="I1007" i="2"/>
  <c r="I2280" i="2"/>
  <c r="I2278" i="2"/>
  <c r="I1517" i="2"/>
  <c r="I893" i="2"/>
  <c r="I675" i="2"/>
  <c r="I1385" i="2"/>
  <c r="I1263" i="2"/>
  <c r="I2394" i="2"/>
  <c r="I2397" i="2"/>
  <c r="I1166" i="2"/>
  <c r="I2201" i="2"/>
  <c r="I2028" i="2"/>
  <c r="I539" i="2"/>
  <c r="I2374" i="2"/>
  <c r="I2380" i="2"/>
  <c r="I2379" i="2"/>
  <c r="I2371" i="2"/>
  <c r="I2377" i="2"/>
  <c r="I2378" i="2"/>
  <c r="I2381" i="2"/>
  <c r="I2388" i="2"/>
  <c r="I2384" i="2"/>
  <c r="I2372" i="2"/>
  <c r="I2383" i="2"/>
  <c r="I2375" i="2"/>
  <c r="I2369" i="2"/>
  <c r="I2373" i="2"/>
  <c r="I2382" i="2"/>
  <c r="I2385" i="2"/>
  <c r="I2376" i="2"/>
  <c r="I2387" i="2"/>
  <c r="I2386" i="2"/>
  <c r="I2370" i="2"/>
  <c r="I1695" i="2"/>
  <c r="I586" i="2"/>
  <c r="I2089" i="2"/>
  <c r="I1087" i="2"/>
  <c r="I1777" i="2"/>
  <c r="I2019" i="2"/>
  <c r="I1699" i="2"/>
  <c r="I1537" i="2"/>
  <c r="I1139" i="2"/>
  <c r="I1238" i="2"/>
  <c r="I2268" i="2"/>
  <c r="I2092" i="2"/>
  <c r="I1516" i="2"/>
  <c r="I1015" i="2"/>
  <c r="I2334" i="2"/>
  <c r="I2343" i="2"/>
  <c r="I1202" i="2"/>
  <c r="I1728" i="2"/>
  <c r="I1541" i="2"/>
  <c r="I2047" i="2"/>
  <c r="I1365" i="2"/>
  <c r="I1446" i="2"/>
  <c r="I912" i="2"/>
  <c r="I2337" i="2"/>
  <c r="I1425" i="2"/>
  <c r="I1228" i="2"/>
  <c r="I937" i="2"/>
  <c r="I1295" i="2"/>
  <c r="I978" i="2"/>
  <c r="I1450" i="2"/>
  <c r="I885" i="2"/>
  <c r="I1050" i="2"/>
  <c r="I686" i="2"/>
  <c r="I1518" i="2"/>
  <c r="I599" i="2"/>
  <c r="I1898" i="2"/>
  <c r="I1792" i="2"/>
  <c r="I1682" i="2"/>
  <c r="I1110" i="2"/>
  <c r="I522" i="2"/>
  <c r="I1687" i="2"/>
  <c r="I791" i="2"/>
  <c r="I1292" i="2"/>
  <c r="I1756" i="2"/>
  <c r="I1374" i="2"/>
  <c r="I962" i="2"/>
  <c r="I1494" i="2"/>
  <c r="I1945" i="2"/>
  <c r="I2335" i="2"/>
  <c r="I1066" i="2"/>
  <c r="I2059" i="2"/>
  <c r="I1989" i="2"/>
  <c r="I1194" i="2"/>
  <c r="I1032" i="2"/>
  <c r="I1048" i="2"/>
  <c r="I772" i="2"/>
  <c r="I1596" i="2"/>
  <c r="I2083" i="2"/>
  <c r="I1489" i="2"/>
  <c r="I1654" i="2"/>
  <c r="I1804" i="2"/>
  <c r="I799" i="2"/>
  <c r="I871" i="2"/>
  <c r="I2079" i="2"/>
  <c r="I668" i="2"/>
  <c r="I995" i="2"/>
  <c r="I1689" i="2"/>
  <c r="I1411" i="2"/>
  <c r="I2007" i="2"/>
  <c r="I518" i="2"/>
  <c r="I1618" i="2"/>
  <c r="I637" i="2"/>
  <c r="I1975" i="2"/>
  <c r="I483" i="2"/>
  <c r="I2331" i="2"/>
  <c r="I838" i="2"/>
  <c r="I642" i="2"/>
  <c r="I2077" i="2"/>
  <c r="I1113" i="2"/>
  <c r="I1587" i="2"/>
  <c r="I860" i="2"/>
  <c r="I2018" i="2"/>
  <c r="I1089" i="2"/>
  <c r="I1878" i="2"/>
  <c r="I1649" i="2"/>
  <c r="I1734" i="2"/>
  <c r="I1036" i="2"/>
  <c r="I903" i="2"/>
  <c r="I1056" i="2"/>
  <c r="I1319" i="2"/>
  <c r="I1247" i="2"/>
  <c r="I915" i="2"/>
  <c r="I732" i="2"/>
  <c r="I1946" i="2"/>
  <c r="I2071" i="2"/>
  <c r="I1372" i="2"/>
  <c r="I786" i="2"/>
  <c r="I2342" i="2"/>
  <c r="I1835" i="2"/>
  <c r="I1619" i="2"/>
  <c r="I1130" i="2"/>
  <c r="I2339" i="2"/>
  <c r="I2333" i="2"/>
  <c r="I2194" i="2"/>
  <c r="I1510" i="2"/>
  <c r="I1995" i="2"/>
  <c r="I1382" i="2"/>
  <c r="I1636" i="2"/>
  <c r="I1008" i="2"/>
  <c r="I2129" i="2"/>
  <c r="I2187" i="2"/>
  <c r="I689" i="2"/>
  <c r="I1029" i="2"/>
  <c r="I1038" i="2"/>
  <c r="I1893" i="2"/>
  <c r="I2190" i="2"/>
  <c r="I615" i="2"/>
  <c r="I471" i="2"/>
  <c r="I1333" i="2"/>
  <c r="I1215" i="2"/>
  <c r="I1811" i="2"/>
  <c r="I2366" i="2"/>
  <c r="I2361" i="2"/>
  <c r="I2368" i="2"/>
  <c r="I2360" i="2"/>
  <c r="I2367" i="2"/>
  <c r="I2364" i="2"/>
  <c r="I2363" i="2"/>
  <c r="I2362" i="2"/>
  <c r="I2365" i="2"/>
  <c r="I2358" i="2"/>
  <c r="I2359" i="2"/>
  <c r="K93" i="2" l="1"/>
  <c r="F93" i="2"/>
  <c r="F63" i="2"/>
  <c r="F59" i="2"/>
  <c r="F66" i="2"/>
  <c r="F62" i="2"/>
  <c r="F58" i="2"/>
  <c r="F65" i="2"/>
  <c r="F61" i="2"/>
  <c r="K57" i="2"/>
  <c r="F57" i="2"/>
  <c r="K89" i="2"/>
  <c r="F92" i="2"/>
  <c r="K91" i="2"/>
  <c r="F91" i="2"/>
  <c r="K68" i="2"/>
  <c r="K64" i="2"/>
  <c r="F90" i="2"/>
  <c r="F86" i="2"/>
  <c r="F78" i="2"/>
  <c r="K60" i="2"/>
  <c r="F89" i="2"/>
  <c r="F85" i="2"/>
  <c r="K82" i="2"/>
  <c r="K81" i="2"/>
  <c r="F81" i="2"/>
  <c r="K77" i="2"/>
  <c r="F77" i="2"/>
  <c r="K74" i="2"/>
  <c r="F73" i="2"/>
  <c r="F69" i="2"/>
  <c r="F72" i="2"/>
  <c r="F68" i="2"/>
  <c r="F64" i="2"/>
  <c r="K48" i="2"/>
  <c r="F55" i="2"/>
  <c r="K52" i="2"/>
  <c r="F51" i="2"/>
  <c r="K88" i="2"/>
  <c r="K56" i="2"/>
  <c r="F88" i="2"/>
  <c r="F60" i="2"/>
  <c r="K87" i="2"/>
  <c r="K75" i="2"/>
  <c r="K83" i="2"/>
  <c r="F87" i="2"/>
  <c r="F83" i="2"/>
  <c r="F79" i="2"/>
  <c r="F75" i="2"/>
  <c r="F71" i="2"/>
  <c r="F67" i="2"/>
  <c r="K84" i="2"/>
  <c r="F84" i="2"/>
  <c r="F80" i="2"/>
  <c r="F76" i="2"/>
  <c r="F56" i="2"/>
  <c r="F52" i="2"/>
  <c r="F48" i="2"/>
  <c r="F53" i="2"/>
  <c r="F45" i="2"/>
  <c r="F50" i="2"/>
  <c r="F54" i="2"/>
  <c r="K3104" i="2"/>
  <c r="K3100" i="2"/>
  <c r="K3099" i="2"/>
  <c r="K3092" i="2"/>
  <c r="K3364" i="2"/>
  <c r="K3360" i="2"/>
  <c r="K3359" i="2"/>
  <c r="K3352" i="2"/>
  <c r="K3348" i="2"/>
  <c r="K3347" i="2"/>
  <c r="K3337" i="2"/>
  <c r="K3336" i="2"/>
  <c r="K3332" i="2"/>
  <c r="K3328" i="2"/>
  <c r="K3324" i="2"/>
  <c r="K3320" i="2"/>
  <c r="K3319" i="2"/>
  <c r="K3315" i="2"/>
  <c r="K3304" i="2"/>
  <c r="K3292" i="2"/>
  <c r="K3291" i="2"/>
  <c r="K3288" i="2"/>
  <c r="K3287" i="2"/>
  <c r="K3284" i="2"/>
  <c r="K3280" i="2"/>
  <c r="K3260" i="2"/>
  <c r="K3256" i="2"/>
  <c r="K3252" i="2"/>
  <c r="K3251" i="2"/>
  <c r="K3248" i="2"/>
  <c r="K3084" i="2"/>
  <c r="K1797" i="2"/>
  <c r="K1794" i="2"/>
  <c r="K1786" i="2"/>
  <c r="K1781" i="2"/>
  <c r="K1778" i="2"/>
  <c r="K1770" i="2"/>
  <c r="K1768" i="2"/>
  <c r="K1754" i="2"/>
  <c r="K1745" i="2"/>
  <c r="K1744" i="2"/>
  <c r="K1737" i="2"/>
  <c r="K1729" i="2"/>
  <c r="K1728" i="2"/>
  <c r="K1704" i="2"/>
  <c r="K1702" i="2"/>
  <c r="K1696" i="2"/>
  <c r="K1684" i="2"/>
  <c r="K1680" i="2"/>
  <c r="K1664" i="2"/>
  <c r="K1660" i="2"/>
  <c r="K1656" i="2"/>
  <c r="K1652" i="2"/>
  <c r="K1651" i="2"/>
  <c r="K1640" i="2"/>
  <c r="K1639" i="2"/>
  <c r="K1627" i="2"/>
  <c r="K1626" i="2"/>
  <c r="K1623" i="2"/>
  <c r="K1618" i="2"/>
  <c r="K1604" i="2"/>
  <c r="K1578" i="2"/>
  <c r="K1568" i="2"/>
  <c r="K1566" i="2"/>
  <c r="K1558" i="2"/>
  <c r="K1557" i="2"/>
  <c r="K1548" i="2"/>
  <c r="K1521" i="2"/>
  <c r="K1465" i="2"/>
  <c r="K804" i="2"/>
  <c r="K719" i="2"/>
  <c r="K684" i="2"/>
  <c r="K565" i="2"/>
  <c r="K511" i="2"/>
  <c r="K3178" i="2"/>
  <c r="K3082" i="2"/>
  <c r="K2934" i="2"/>
  <c r="K2490" i="2"/>
  <c r="K2450" i="2"/>
  <c r="K2097" i="2"/>
  <c r="K2093" i="2"/>
  <c r="K2052" i="2"/>
  <c r="I3226" i="2"/>
  <c r="K3226" i="2"/>
  <c r="I3214" i="2"/>
  <c r="K3214" i="2"/>
  <c r="I3210" i="2"/>
  <c r="K3210" i="2"/>
  <c r="I3170" i="2"/>
  <c r="K3170" i="2"/>
  <c r="I3166" i="2"/>
  <c r="K3166" i="2"/>
  <c r="K3162" i="2"/>
  <c r="I3162" i="2"/>
  <c r="I3150" i="2"/>
  <c r="K3150" i="2"/>
  <c r="I3138" i="2"/>
  <c r="K3138" i="2"/>
  <c r="I3130" i="2"/>
  <c r="K3130" i="2"/>
  <c r="I3122" i="2"/>
  <c r="K3122" i="2"/>
  <c r="I3106" i="2"/>
  <c r="K3106" i="2"/>
  <c r="I3078" i="2"/>
  <c r="K3078" i="2"/>
  <c r="K3074" i="2"/>
  <c r="I3066" i="2"/>
  <c r="K3066" i="2"/>
  <c r="I3062" i="2"/>
  <c r="K3062" i="2"/>
  <c r="I3058" i="2"/>
  <c r="K3058" i="2"/>
  <c r="I3054" i="2"/>
  <c r="K3054" i="2"/>
  <c r="I3046" i="2"/>
  <c r="K3046" i="2"/>
  <c r="K2950" i="2"/>
  <c r="K2582" i="2"/>
  <c r="K2574" i="2"/>
  <c r="K2566" i="2"/>
  <c r="K2538" i="2"/>
  <c r="K2494" i="2"/>
  <c r="K2458" i="2"/>
  <c r="K2454" i="2"/>
  <c r="K2446" i="2"/>
  <c r="K2442" i="2"/>
  <c r="K2438" i="2"/>
  <c r="K2430" i="2"/>
  <c r="K2426" i="2"/>
  <c r="K2422" i="2"/>
  <c r="K2406" i="2"/>
  <c r="K2378" i="2"/>
  <c r="K2374" i="2"/>
  <c r="K2350" i="2"/>
  <c r="K3382" i="2"/>
  <c r="K3070" i="2"/>
  <c r="K3190" i="2"/>
  <c r="K3182" i="2"/>
  <c r="K3350" i="2"/>
  <c r="K3398" i="2"/>
  <c r="K3238" i="2"/>
  <c r="K3146" i="2"/>
  <c r="K3038" i="2"/>
  <c r="K3206" i="2"/>
  <c r="K3158" i="2"/>
  <c r="K3114" i="2"/>
  <c r="K3194" i="2"/>
  <c r="I3082" i="2"/>
  <c r="K1888" i="2"/>
  <c r="K1222" i="2"/>
  <c r="K1206" i="2"/>
  <c r="K1183" i="2"/>
  <c r="K1147" i="2"/>
  <c r="K1126" i="2"/>
  <c r="K1098" i="2"/>
  <c r="K3358" i="2"/>
  <c r="K3334" i="2"/>
  <c r="K3322" i="2"/>
  <c r="K3314" i="2"/>
  <c r="K3302" i="2"/>
  <c r="K3278" i="2"/>
  <c r="K3270" i="2"/>
  <c r="K3262" i="2"/>
  <c r="K3254" i="2"/>
  <c r="K3244" i="2"/>
  <c r="K3227" i="2"/>
  <c r="K3110" i="2"/>
  <c r="K3098" i="2"/>
  <c r="K3094" i="2"/>
  <c r="K3090" i="2"/>
  <c r="K3088" i="2"/>
  <c r="K3087" i="2"/>
  <c r="K3086" i="2"/>
  <c r="K3080" i="2"/>
  <c r="K2711" i="2"/>
  <c r="K2583" i="2"/>
  <c r="K2559" i="2"/>
  <c r="K2555" i="2"/>
  <c r="K2503" i="2"/>
  <c r="K2463" i="2"/>
  <c r="K2451" i="2"/>
  <c r="K2431" i="2"/>
  <c r="K2399" i="2"/>
  <c r="K2387" i="2"/>
  <c r="K2375" i="2"/>
  <c r="K3247" i="2"/>
  <c r="F34" i="3"/>
  <c r="H34" i="3" s="1"/>
  <c r="F33" i="3"/>
  <c r="H33" i="3" s="1"/>
  <c r="F35" i="3"/>
  <c r="H35" i="3" s="1"/>
  <c r="F60" i="3"/>
  <c r="F61" i="3"/>
  <c r="F62" i="3"/>
  <c r="K65" i="2"/>
  <c r="K61" i="2"/>
  <c r="K49" i="2"/>
  <c r="K53" i="2"/>
  <c r="K3108" i="2"/>
  <c r="K71" i="2"/>
  <c r="K70" i="2"/>
  <c r="K66" i="2"/>
  <c r="K62" i="2"/>
  <c r="K50" i="2"/>
  <c r="K3011" i="2"/>
  <c r="K3371" i="2"/>
  <c r="K3211" i="2"/>
  <c r="K3204" i="2"/>
  <c r="I3275" i="2"/>
  <c r="K3275" i="2"/>
  <c r="K3271" i="2"/>
  <c r="I3271" i="2"/>
  <c r="I3235" i="2"/>
  <c r="K3235" i="2"/>
  <c r="I3160" i="2"/>
  <c r="K3160" i="2"/>
  <c r="K498" i="2"/>
  <c r="K92" i="2"/>
  <c r="K90" i="2"/>
  <c r="K85" i="2"/>
  <c r="K468" i="2"/>
  <c r="K482" i="2"/>
  <c r="K3171" i="2"/>
  <c r="K44" i="2"/>
  <c r="K1063" i="2"/>
  <c r="K441" i="2"/>
  <c r="K257" i="2"/>
  <c r="K138" i="2"/>
  <c r="K131" i="2"/>
  <c r="K130" i="2"/>
  <c r="K128" i="2"/>
  <c r="K111" i="2"/>
  <c r="K109" i="2"/>
  <c r="K107" i="2"/>
  <c r="K106" i="2"/>
  <c r="K69" i="2"/>
  <c r="K55" i="2"/>
  <c r="F19" i="3" s="1"/>
  <c r="D19" i="6" s="1"/>
  <c r="K54" i="2"/>
  <c r="K497" i="2"/>
  <c r="K464" i="2"/>
  <c r="K463" i="2"/>
  <c r="K225" i="2"/>
  <c r="K221" i="2"/>
  <c r="K220" i="2"/>
  <c r="K212" i="2"/>
  <c r="K199" i="2"/>
  <c r="K195" i="2"/>
  <c r="K166" i="2"/>
  <c r="K146" i="2"/>
  <c r="K115" i="2"/>
  <c r="K440" i="2"/>
  <c r="K432" i="2"/>
  <c r="K428" i="2"/>
  <c r="K423" i="2"/>
  <c r="K407" i="2"/>
  <c r="K395" i="2"/>
  <c r="K367" i="2"/>
  <c r="K336" i="2"/>
  <c r="K324" i="2"/>
  <c r="K320" i="2"/>
  <c r="K303" i="2"/>
  <c r="K299" i="2"/>
  <c r="K296" i="2"/>
  <c r="K291" i="2"/>
  <c r="K284" i="2"/>
  <c r="K276" i="2"/>
  <c r="K268" i="2"/>
  <c r="K267" i="2"/>
  <c r="K264" i="2"/>
  <c r="K256" i="2"/>
  <c r="K255" i="2"/>
  <c r="K252" i="2"/>
  <c r="K251" i="2"/>
  <c r="K248" i="2"/>
  <c r="K247" i="2"/>
  <c r="K244" i="2"/>
  <c r="K243" i="2"/>
  <c r="K237" i="2"/>
  <c r="K186" i="2"/>
  <c r="K185" i="2"/>
  <c r="K182" i="2"/>
  <c r="K178" i="2"/>
  <c r="K177" i="2"/>
  <c r="K149" i="2"/>
  <c r="K148" i="2"/>
  <c r="K46" i="2"/>
  <c r="K43" i="2"/>
  <c r="K42" i="2"/>
  <c r="K486" i="2"/>
  <c r="K502" i="2"/>
  <c r="K490" i="2"/>
  <c r="K458" i="2"/>
  <c r="K455" i="2"/>
  <c r="K436" i="2"/>
  <c r="K435" i="2"/>
  <c r="K427" i="2"/>
  <c r="K420" i="2"/>
  <c r="K419" i="2"/>
  <c r="K411" i="2"/>
  <c r="K400" i="2"/>
  <c r="K392" i="2"/>
  <c r="K388" i="2"/>
  <c r="K384" i="2"/>
  <c r="K380" i="2"/>
  <c r="K379" i="2"/>
  <c r="K372" i="2"/>
  <c r="K360" i="2"/>
  <c r="K352" i="2"/>
  <c r="K351" i="2"/>
  <c r="K348" i="2"/>
  <c r="K343" i="2"/>
  <c r="K335" i="2"/>
  <c r="K316" i="2"/>
  <c r="K315" i="2"/>
  <c r="K311" i="2"/>
  <c r="K308" i="2"/>
  <c r="K307" i="2"/>
  <c r="K304" i="2"/>
  <c r="K295" i="2"/>
  <c r="K283" i="2"/>
  <c r="K282" i="2"/>
  <c r="K279" i="2"/>
  <c r="K278" i="2"/>
  <c r="K275" i="2"/>
  <c r="K271" i="2"/>
  <c r="K270" i="2"/>
  <c r="K265" i="2"/>
  <c r="K245" i="2"/>
  <c r="K235" i="2"/>
  <c r="K228" i="2"/>
  <c r="K224" i="2"/>
  <c r="K214" i="2"/>
  <c r="K211" i="2"/>
  <c r="K209" i="2"/>
  <c r="K206" i="2"/>
  <c r="K202" i="2"/>
  <c r="K198" i="2"/>
  <c r="K181" i="2"/>
  <c r="K169" i="2"/>
  <c r="K161" i="2"/>
  <c r="K157" i="2"/>
  <c r="K153" i="2"/>
  <c r="K151" i="2"/>
  <c r="K143" i="2"/>
  <c r="K142" i="2"/>
  <c r="K139" i="2"/>
  <c r="K135" i="2"/>
  <c r="K134" i="2"/>
  <c r="K123" i="2"/>
  <c r="K120" i="2"/>
  <c r="K118" i="2"/>
  <c r="K104" i="2"/>
  <c r="K101" i="2"/>
  <c r="K96" i="2"/>
  <c r="K95" i="2"/>
  <c r="K86" i="2"/>
  <c r="K80" i="2"/>
  <c r="K79" i="2"/>
  <c r="K76" i="2"/>
  <c r="K73" i="2"/>
  <c r="K72" i="2"/>
  <c r="K67" i="2"/>
  <c r="K63" i="2"/>
  <c r="K59" i="2"/>
  <c r="K58" i="2"/>
  <c r="K51" i="2"/>
  <c r="F8" i="3" s="1"/>
  <c r="D9" i="6" s="1"/>
  <c r="K461" i="2"/>
  <c r="K460" i="2"/>
  <c r="K457" i="2"/>
  <c r="K450" i="2"/>
  <c r="K447" i="2"/>
  <c r="K442" i="2"/>
  <c r="K453" i="2"/>
  <c r="K452" i="2"/>
  <c r="K444" i="2"/>
  <c r="K443" i="2"/>
  <c r="K439" i="2"/>
  <c r="K438" i="2"/>
  <c r="K201" i="2"/>
  <c r="K194" i="2"/>
  <c r="K45" i="2"/>
  <c r="K454" i="2"/>
  <c r="K231" i="2"/>
  <c r="K269" i="2"/>
  <c r="K258" i="2"/>
  <c r="K430" i="2"/>
  <c r="K421" i="2"/>
  <c r="K417" i="2"/>
  <c r="K416" i="2"/>
  <c r="K415" i="2"/>
  <c r="K412" i="2"/>
  <c r="K263" i="2"/>
  <c r="K396" i="2"/>
  <c r="K389" i="2"/>
  <c r="K381" i="2"/>
  <c r="K354" i="2"/>
  <c r="K345" i="2"/>
  <c r="K341" i="2"/>
  <c r="K297" i="2"/>
  <c r="K397" i="2"/>
  <c r="K391" i="2"/>
  <c r="K390" i="2"/>
  <c r="K387" i="2"/>
  <c r="K386" i="2"/>
  <c r="K383" i="2"/>
  <c r="K382" i="2"/>
  <c r="K376" i="2"/>
  <c r="K373" i="2"/>
  <c r="K371" i="2"/>
  <c r="K368" i="2"/>
  <c r="K364" i="2"/>
  <c r="K361" i="2"/>
  <c r="K359" i="2"/>
  <c r="K356" i="2"/>
  <c r="K355" i="2"/>
  <c r="K350" i="2"/>
  <c r="K347" i="2"/>
  <c r="K346" i="2"/>
  <c r="K344" i="2"/>
  <c r="K342" i="2"/>
  <c r="K339" i="2"/>
  <c r="K332" i="2"/>
  <c r="K331" i="2"/>
  <c r="K328" i="2"/>
  <c r="K323" i="2"/>
  <c r="K313" i="2"/>
  <c r="K306" i="2"/>
  <c r="K292" i="2"/>
  <c r="K286" i="2"/>
  <c r="K404" i="2"/>
  <c r="K289" i="2"/>
  <c r="K357" i="2"/>
  <c r="K378" i="2"/>
  <c r="K377" i="2"/>
  <c r="K314" i="2"/>
  <c r="K375" i="2"/>
  <c r="K312" i="2"/>
  <c r="K363" i="2"/>
  <c r="K300" i="2"/>
  <c r="F16" i="3"/>
  <c r="D17" i="6" s="1"/>
  <c r="F9" i="3"/>
  <c r="D10" i="6" s="1"/>
  <c r="F14" i="3"/>
  <c r="D13" i="4" s="1"/>
  <c r="F15" i="3"/>
  <c r="D16" i="6" s="1"/>
  <c r="F13" i="3"/>
  <c r="D14" i="6" s="1"/>
  <c r="D1" i="2"/>
  <c r="F17" i="3"/>
  <c r="D18" i="6" s="1"/>
  <c r="K34" i="2"/>
  <c r="F67" i="3" s="1"/>
  <c r="I67" i="3" s="1"/>
  <c r="K13" i="2"/>
  <c r="F40" i="3" s="1"/>
  <c r="H40" i="3" s="1"/>
  <c r="F20" i="3"/>
  <c r="D20" i="6" s="1"/>
  <c r="K33" i="2"/>
  <c r="F66" i="3" s="1"/>
  <c r="K26" i="2"/>
  <c r="F59" i="3" s="1"/>
  <c r="I59" i="3" s="1"/>
  <c r="K19" i="2"/>
  <c r="F48" i="3" s="1"/>
  <c r="H48" i="3" s="1"/>
  <c r="K24" i="2"/>
  <c r="F53" i="3" s="1"/>
  <c r="H53" i="3" s="1"/>
  <c r="K5" i="2"/>
  <c r="F31" i="3" s="1"/>
  <c r="H31" i="3" s="1"/>
  <c r="K17" i="2"/>
  <c r="F46" i="3" s="1"/>
  <c r="K20" i="2"/>
  <c r="F49" i="3" s="1"/>
  <c r="H49" i="3" s="1"/>
  <c r="K18" i="2"/>
  <c r="F47" i="3" s="1"/>
  <c r="H47" i="3" s="1"/>
  <c r="K14" i="2"/>
  <c r="F41" i="3" s="1"/>
  <c r="H41" i="3" s="1"/>
  <c r="K11" i="2"/>
  <c r="K12" i="2"/>
  <c r="F39" i="3" s="1"/>
  <c r="H39" i="3" s="1"/>
  <c r="F7" i="3"/>
  <c r="D8" i="6" s="1"/>
  <c r="K39" i="2"/>
  <c r="K37" i="2"/>
  <c r="F71" i="3" s="1"/>
  <c r="I71" i="3" s="1"/>
  <c r="K35" i="2"/>
  <c r="F68" i="3" s="1"/>
  <c r="I68" i="3" s="1"/>
  <c r="K31" i="2"/>
  <c r="F64" i="3" s="1"/>
  <c r="I64" i="3" s="1"/>
  <c r="K15" i="2"/>
  <c r="F44" i="3" s="1"/>
  <c r="H44" i="3" s="1"/>
  <c r="K6" i="2"/>
  <c r="F32" i="3" s="1"/>
  <c r="H32" i="3" s="1"/>
  <c r="K38" i="2"/>
  <c r="K36" i="2"/>
  <c r="F69" i="3" s="1"/>
  <c r="I69" i="3" s="1"/>
  <c r="K32" i="2"/>
  <c r="F65" i="3" s="1"/>
  <c r="K30" i="2"/>
  <c r="F63" i="3" s="1"/>
  <c r="I63" i="3" s="1"/>
  <c r="K25" i="2"/>
  <c r="K23" i="2"/>
  <c r="F52" i="3" s="1"/>
  <c r="H52" i="3" s="1"/>
  <c r="K21" i="2"/>
  <c r="F50" i="3" s="1"/>
  <c r="H50" i="3" s="1"/>
  <c r="K16" i="2"/>
  <c r="F45" i="3" s="1"/>
  <c r="F43" i="3"/>
  <c r="H43" i="3" s="1"/>
  <c r="K10" i="2"/>
  <c r="F11" i="3"/>
  <c r="D12" i="6" s="1"/>
  <c r="F5" i="3"/>
  <c r="D6" i="6" s="1"/>
  <c r="F10" i="3"/>
  <c r="D11" i="6" s="1"/>
  <c r="F12" i="3"/>
  <c r="D13" i="6" s="1"/>
  <c r="F6" i="3"/>
  <c r="D7" i="6" s="1"/>
  <c r="K22" i="2"/>
  <c r="F51" i="3" s="1"/>
  <c r="H51" i="3" s="1"/>
  <c r="K4" i="2"/>
  <c r="I7" i="2" l="1"/>
  <c r="I8" i="2"/>
  <c r="I9" i="2"/>
  <c r="D31" i="4"/>
  <c r="H46" i="3"/>
  <c r="H27" i="4"/>
  <c r="I66" i="3"/>
  <c r="D30" i="4"/>
  <c r="H45" i="3"/>
  <c r="H26" i="4"/>
  <c r="I65" i="3"/>
  <c r="F38" i="3"/>
  <c r="H38" i="3" s="1"/>
  <c r="F73" i="3"/>
  <c r="F74" i="3"/>
  <c r="H37" i="4" s="1"/>
  <c r="F25" i="3"/>
  <c r="H25" i="3" s="1"/>
  <c r="F24" i="3"/>
  <c r="F27" i="3"/>
  <c r="H27" i="3" s="1"/>
  <c r="I29" i="2"/>
  <c r="I27" i="2"/>
  <c r="I28" i="2"/>
  <c r="D14" i="4"/>
  <c r="F30" i="3"/>
  <c r="H30" i="3" s="1"/>
  <c r="I463" i="2"/>
  <c r="I464" i="2"/>
  <c r="I462" i="2"/>
  <c r="I465" i="2"/>
  <c r="I449" i="2"/>
  <c r="I451" i="2"/>
  <c r="I460" i="2"/>
  <c r="I441" i="2"/>
  <c r="I440" i="2"/>
  <c r="I452" i="2"/>
  <c r="I439" i="2"/>
  <c r="I459" i="2"/>
  <c r="I461" i="2"/>
  <c r="I443" i="2"/>
  <c r="I453" i="2"/>
  <c r="I448" i="2"/>
  <c r="I445" i="2"/>
  <c r="I447" i="2"/>
  <c r="I454" i="2"/>
  <c r="I444" i="2"/>
  <c r="I458" i="2"/>
  <c r="I456" i="2"/>
  <c r="I457" i="2"/>
  <c r="I455" i="2"/>
  <c r="I442" i="2"/>
  <c r="I446" i="2"/>
  <c r="I450" i="2"/>
  <c r="I438" i="2"/>
  <c r="I437" i="2"/>
  <c r="I436" i="2"/>
  <c r="I435" i="2"/>
  <c r="I434" i="2"/>
  <c r="I433" i="2"/>
  <c r="I432" i="2"/>
  <c r="I431" i="2"/>
  <c r="I429" i="2"/>
  <c r="I430" i="2"/>
  <c r="I427" i="2"/>
  <c r="I428" i="2"/>
  <c r="I418" i="2"/>
  <c r="I423" i="2"/>
  <c r="I424" i="2"/>
  <c r="I420" i="2"/>
  <c r="I421" i="2"/>
  <c r="I422" i="2"/>
  <c r="I419" i="2"/>
  <c r="I426" i="2"/>
  <c r="I425" i="2"/>
  <c r="I414" i="2"/>
  <c r="I415" i="2"/>
  <c r="I416" i="2"/>
  <c r="I417" i="2"/>
  <c r="D8" i="4"/>
  <c r="D12" i="4"/>
  <c r="D15" i="4"/>
  <c r="I400" i="2"/>
  <c r="I413" i="2"/>
  <c r="I412" i="2"/>
  <c r="I411" i="2"/>
  <c r="I410" i="2"/>
  <c r="F58" i="3"/>
  <c r="I58" i="3" s="1"/>
  <c r="I409" i="2"/>
  <c r="I407" i="2"/>
  <c r="I404" i="2"/>
  <c r="I408" i="2"/>
  <c r="I405" i="2"/>
  <c r="I406" i="2"/>
  <c r="I402" i="2"/>
  <c r="I401" i="2"/>
  <c r="I403" i="2"/>
  <c r="D7" i="4"/>
  <c r="I384" i="2"/>
  <c r="I396" i="2"/>
  <c r="I397" i="2"/>
  <c r="I381" i="2"/>
  <c r="I394" i="2"/>
  <c r="I380" i="2"/>
  <c r="I385" i="2"/>
  <c r="I399" i="2"/>
  <c r="I395" i="2"/>
  <c r="I387" i="2"/>
  <c r="I388" i="2"/>
  <c r="I386" i="2"/>
  <c r="I393" i="2"/>
  <c r="I389" i="2"/>
  <c r="I392" i="2"/>
  <c r="I382" i="2"/>
  <c r="I398" i="2"/>
  <c r="I391" i="2"/>
  <c r="I383" i="2"/>
  <c r="I390" i="2"/>
  <c r="I378" i="2"/>
  <c r="I379" i="2"/>
  <c r="I377" i="2"/>
  <c r="I371" i="2"/>
  <c r="I373" i="2"/>
  <c r="I372" i="2"/>
  <c r="I374" i="2"/>
  <c r="I367" i="2"/>
  <c r="I368" i="2"/>
  <c r="I369" i="2"/>
  <c r="I366" i="2"/>
  <c r="I376" i="2"/>
  <c r="I375" i="2"/>
  <c r="I370" i="2"/>
  <c r="I363" i="2"/>
  <c r="I364" i="2"/>
  <c r="I365" i="2"/>
  <c r="I360" i="2"/>
  <c r="I358" i="2"/>
  <c r="I359" i="2"/>
  <c r="I353" i="2"/>
  <c r="I357" i="2"/>
  <c r="I356" i="2"/>
  <c r="I361" i="2"/>
  <c r="I355" i="2"/>
  <c r="I362" i="2"/>
  <c r="I354" i="2"/>
  <c r="I349" i="2"/>
  <c r="I351" i="2"/>
  <c r="I352" i="2"/>
  <c r="I350" i="2"/>
  <c r="I347" i="2"/>
  <c r="I346" i="2"/>
  <c r="I348" i="2"/>
  <c r="I345" i="2"/>
  <c r="I343" i="2"/>
  <c r="I341" i="2"/>
  <c r="I344" i="2"/>
  <c r="I342" i="2"/>
  <c r="I340" i="2"/>
  <c r="I338" i="2"/>
  <c r="I339" i="2"/>
  <c r="I335" i="2"/>
  <c r="I337" i="2"/>
  <c r="I336" i="2"/>
  <c r="I324" i="2"/>
  <c r="I332" i="2"/>
  <c r="I331" i="2"/>
  <c r="I327" i="2"/>
  <c r="I322" i="2"/>
  <c r="I323" i="2"/>
  <c r="I329" i="2"/>
  <c r="I333" i="2"/>
  <c r="I334" i="2"/>
  <c r="I317" i="2"/>
  <c r="I321" i="2"/>
  <c r="I316" i="2"/>
  <c r="I320" i="2"/>
  <c r="I328" i="2"/>
  <c r="I325" i="2"/>
  <c r="I326" i="2"/>
  <c r="I318" i="2"/>
  <c r="I330" i="2"/>
  <c r="I319" i="2"/>
  <c r="H5" i="4"/>
  <c r="H4" i="4"/>
  <c r="D33" i="4"/>
  <c r="D15" i="6"/>
  <c r="I314" i="2"/>
  <c r="I315" i="2"/>
  <c r="I313" i="2"/>
  <c r="I300" i="2"/>
  <c r="I307" i="2"/>
  <c r="I310" i="2"/>
  <c r="I306" i="2"/>
  <c r="I311" i="2"/>
  <c r="I305" i="2"/>
  <c r="I308" i="2"/>
  <c r="I312" i="2"/>
  <c r="I309" i="2"/>
  <c r="F37" i="3"/>
  <c r="H37" i="3" s="1"/>
  <c r="I301" i="2"/>
  <c r="I304" i="2"/>
  <c r="I303" i="2"/>
  <c r="I302" i="2"/>
  <c r="I296" i="2"/>
  <c r="I298" i="2"/>
  <c r="I297" i="2"/>
  <c r="I299" i="2"/>
  <c r="I294" i="2"/>
  <c r="I293" i="2"/>
  <c r="I295" i="2"/>
  <c r="D16" i="4"/>
  <c r="H29" i="4"/>
  <c r="I289" i="2"/>
  <c r="I286" i="2"/>
  <c r="I287" i="2"/>
  <c r="I291" i="2"/>
  <c r="I288" i="2"/>
  <c r="I290" i="2"/>
  <c r="I292" i="2"/>
  <c r="I285" i="2"/>
  <c r="I280" i="2"/>
  <c r="I284" i="2"/>
  <c r="I283" i="2"/>
  <c r="I275" i="2"/>
  <c r="I277" i="2"/>
  <c r="I278" i="2"/>
  <c r="I270" i="2"/>
  <c r="I269" i="2"/>
  <c r="I271" i="2"/>
  <c r="I282" i="2"/>
  <c r="I276" i="2"/>
  <c r="I274" i="2"/>
  <c r="I272" i="2"/>
  <c r="I281" i="2"/>
  <c r="I273" i="2"/>
  <c r="I279" i="2"/>
  <c r="D39" i="4"/>
  <c r="I211" i="2"/>
  <c r="I76" i="2"/>
  <c r="I66" i="2"/>
  <c r="I93" i="2"/>
  <c r="I115" i="2"/>
  <c r="I178" i="2"/>
  <c r="I245" i="2"/>
  <c r="I75" i="2"/>
  <c r="I196" i="2"/>
  <c r="I112" i="2"/>
  <c r="I122" i="2"/>
  <c r="I194" i="2"/>
  <c r="I246" i="2"/>
  <c r="I268" i="2"/>
  <c r="I267" i="2"/>
  <c r="I191" i="2"/>
  <c r="I202" i="2"/>
  <c r="I241" i="2"/>
  <c r="I86" i="2"/>
  <c r="F18" i="3"/>
  <c r="D4" i="6" s="1"/>
  <c r="F29" i="3"/>
  <c r="I5" i="2"/>
  <c r="I14" i="2"/>
  <c r="I6" i="2"/>
  <c r="I11" i="2"/>
  <c r="I4" i="2"/>
  <c r="I12" i="2"/>
  <c r="I10" i="2"/>
  <c r="I15" i="2"/>
  <c r="I13" i="2"/>
  <c r="I228" i="2"/>
  <c r="I81" i="2"/>
  <c r="I126" i="2"/>
  <c r="I197" i="2"/>
  <c r="I118" i="2"/>
  <c r="I224" i="2"/>
  <c r="I239" i="2"/>
  <c r="I71" i="2"/>
  <c r="I190" i="2"/>
  <c r="I139" i="2"/>
  <c r="I148" i="2"/>
  <c r="I57" i="2"/>
  <c r="I240" i="2"/>
  <c r="I195" i="2"/>
  <c r="I231" i="2"/>
  <c r="I145" i="2"/>
  <c r="I226" i="2"/>
  <c r="I34" i="2"/>
  <c r="I48" i="2"/>
  <c r="I43" i="2"/>
  <c r="I85" i="2"/>
  <c r="I159" i="2"/>
  <c r="I120" i="2"/>
  <c r="I52" i="2"/>
  <c r="I25" i="2"/>
  <c r="I227" i="2"/>
  <c r="I121" i="2"/>
  <c r="I210" i="2"/>
  <c r="I248" i="2"/>
  <c r="I83" i="2"/>
  <c r="I235" i="2"/>
  <c r="I125" i="2"/>
  <c r="I78" i="2"/>
  <c r="I135" i="2"/>
  <c r="I160" i="2"/>
  <c r="I147" i="2"/>
  <c r="I128" i="2"/>
  <c r="I132" i="2"/>
  <c r="I175" i="2"/>
  <c r="I230" i="2"/>
  <c r="I220" i="2"/>
  <c r="I150" i="2"/>
  <c r="I129" i="2"/>
  <c r="I238" i="2"/>
  <c r="I203" i="2"/>
  <c r="I146" i="2"/>
  <c r="I199" i="2"/>
  <c r="I222" i="2"/>
  <c r="I68" i="2"/>
  <c r="I65" i="2"/>
  <c r="I79" i="2"/>
  <c r="I69" i="2"/>
  <c r="I141" i="2"/>
  <c r="I198" i="2"/>
  <c r="I114" i="2"/>
  <c r="I214" i="2"/>
  <c r="I133" i="2"/>
  <c r="I123" i="2"/>
  <c r="I232" i="2"/>
  <c r="I244" i="2"/>
  <c r="I90" i="2"/>
  <c r="I176" i="2"/>
  <c r="I105" i="2"/>
  <c r="I186" i="2"/>
  <c r="I167" i="2"/>
  <c r="I82" i="2"/>
  <c r="I180" i="2"/>
  <c r="I72" i="2"/>
  <c r="I142" i="2"/>
  <c r="I204" i="2"/>
  <c r="I253" i="2"/>
  <c r="I149" i="2"/>
  <c r="I59" i="2"/>
  <c r="I32" i="2"/>
  <c r="I61" i="2"/>
  <c r="I47" i="2"/>
  <c r="I42" i="2"/>
  <c r="I77" i="2"/>
  <c r="I26" i="2"/>
  <c r="I35" i="2"/>
  <c r="I223" i="2"/>
  <c r="I205" i="2"/>
  <c r="I200" i="2"/>
  <c r="I143" i="2"/>
  <c r="I154" i="2"/>
  <c r="I252" i="2"/>
  <c r="I89" i="2"/>
  <c r="I102" i="2"/>
  <c r="I87" i="2"/>
  <c r="I185" i="2"/>
  <c r="I163" i="2"/>
  <c r="I137" i="2"/>
  <c r="I251" i="2"/>
  <c r="I108" i="2"/>
  <c r="I174" i="2"/>
  <c r="I97" i="2"/>
  <c r="I111" i="2"/>
  <c r="I184" i="2"/>
  <c r="I151" i="2"/>
  <c r="I92" i="2"/>
  <c r="I63" i="2"/>
  <c r="I103" i="2"/>
  <c r="I104" i="2"/>
  <c r="I106" i="2"/>
  <c r="I109" i="2"/>
  <c r="I136" i="2"/>
  <c r="I138" i="2"/>
  <c r="I209" i="2"/>
  <c r="I219" i="2"/>
  <c r="I169" i="2"/>
  <c r="I193" i="2"/>
  <c r="I94" i="2"/>
  <c r="I64" i="2"/>
  <c r="I99" i="2"/>
  <c r="I168" i="2"/>
  <c r="I130" i="2"/>
  <c r="I73" i="2"/>
  <c r="I156" i="2"/>
  <c r="I31" i="2"/>
  <c r="I67" i="2"/>
  <c r="I40" i="2"/>
  <c r="I116" i="2"/>
  <c r="I101" i="2"/>
  <c r="I37" i="2"/>
  <c r="I213" i="2"/>
  <c r="I60" i="2"/>
  <c r="I84" i="2"/>
  <c r="I91" i="2"/>
  <c r="I62" i="2"/>
  <c r="I217" i="2"/>
  <c r="I70" i="2"/>
  <c r="I254" i="2"/>
  <c r="I183" i="2"/>
  <c r="I216" i="2"/>
  <c r="I215" i="2"/>
  <c r="I107" i="2"/>
  <c r="I134" i="2"/>
  <c r="I100" i="2"/>
  <c r="I192" i="2"/>
  <c r="I36" i="2"/>
  <c r="I58" i="2"/>
  <c r="I237" i="2"/>
  <c r="I46" i="2"/>
  <c r="I162" i="2"/>
  <c r="I249" i="2"/>
  <c r="I30" i="2"/>
  <c r="I80" i="2"/>
  <c r="I242" i="2"/>
  <c r="I113" i="2"/>
  <c r="I124" i="2"/>
  <c r="I117" i="2"/>
  <c r="I179" i="2"/>
  <c r="I127" i="2"/>
  <c r="I189" i="2"/>
  <c r="I165" i="2"/>
  <c r="I182" i="2"/>
  <c r="I98" i="2"/>
  <c r="I131" i="2"/>
  <c r="I233" i="2"/>
  <c r="I225" i="2"/>
  <c r="I201" i="2"/>
  <c r="I166" i="2"/>
  <c r="I172" i="2"/>
  <c r="I155" i="2"/>
  <c r="I119" i="2"/>
  <c r="I164" i="2"/>
  <c r="I96" i="2"/>
  <c r="I181" i="2"/>
  <c r="I161" i="2"/>
  <c r="I188" i="2"/>
  <c r="I170" i="2"/>
  <c r="I218" i="2"/>
  <c r="I187" i="2"/>
  <c r="I234" i="2"/>
  <c r="I221" i="2"/>
  <c r="I247" i="2"/>
  <c r="I212" i="2"/>
  <c r="I177" i="2"/>
  <c r="I236" i="2"/>
  <c r="I243" i="2"/>
  <c r="I152" i="2"/>
  <c r="I173" i="2"/>
  <c r="I250" i="2"/>
  <c r="I157" i="2"/>
  <c r="I44" i="2"/>
  <c r="I140" i="2"/>
  <c r="I74" i="2"/>
  <c r="I55" i="2"/>
  <c r="I153" i="2"/>
  <c r="I53" i="2"/>
  <c r="I95" i="2"/>
  <c r="I38" i="2"/>
  <c r="I51" i="2"/>
  <c r="I50" i="2"/>
  <c r="I158" i="2"/>
  <c r="I33" i="2"/>
  <c r="I88" i="2"/>
  <c r="I206" i="2"/>
  <c r="I41" i="2"/>
  <c r="I208" i="2"/>
  <c r="I49" i="2"/>
  <c r="I171" i="2"/>
  <c r="I110" i="2"/>
  <c r="I207" i="2"/>
  <c r="I39" i="2"/>
  <c r="I144" i="2"/>
  <c r="I56" i="2"/>
  <c r="I54" i="2"/>
  <c r="I45" i="2"/>
  <c r="I229" i="2"/>
  <c r="D10" i="4"/>
  <c r="F26" i="3"/>
  <c r="H26" i="3" s="1"/>
  <c r="I266" i="2"/>
  <c r="I259" i="2"/>
  <c r="I265" i="2"/>
  <c r="I261" i="2"/>
  <c r="I263" i="2"/>
  <c r="I264" i="2"/>
  <c r="I260" i="2"/>
  <c r="I262" i="2"/>
  <c r="D38" i="4"/>
  <c r="D34" i="4"/>
  <c r="D6" i="4"/>
  <c r="H30" i="4"/>
  <c r="F56" i="3"/>
  <c r="D32" i="4"/>
  <c r="H31" i="4"/>
  <c r="H25" i="4"/>
  <c r="D4" i="4"/>
  <c r="H34" i="4"/>
  <c r="H24" i="4"/>
  <c r="D35" i="4"/>
  <c r="D5" i="4"/>
  <c r="D29" i="4"/>
  <c r="F42" i="3"/>
  <c r="D11" i="4"/>
  <c r="D9" i="4"/>
  <c r="I16" i="2"/>
  <c r="I255" i="2"/>
  <c r="I258" i="2"/>
  <c r="I17" i="2"/>
  <c r="I21" i="2"/>
  <c r="I23" i="2"/>
  <c r="I19" i="2"/>
  <c r="I256" i="2"/>
  <c r="I20" i="2"/>
  <c r="I24" i="2"/>
  <c r="I257" i="2"/>
  <c r="I18" i="2"/>
  <c r="I22" i="2"/>
  <c r="F4" i="3"/>
  <c r="D3" i="6" s="1"/>
  <c r="D36" i="4"/>
  <c r="D25" i="4" l="1"/>
  <c r="N14" i="6"/>
  <c r="I73" i="3"/>
  <c r="D27" i="4"/>
  <c r="H42" i="3"/>
  <c r="F28" i="3"/>
  <c r="H28" i="3" s="1"/>
  <c r="H29" i="3"/>
  <c r="H28" i="4"/>
  <c r="I56" i="3"/>
  <c r="D28" i="4"/>
  <c r="H24" i="3"/>
  <c r="E10" i="6"/>
  <c r="F72" i="3"/>
  <c r="H36" i="4"/>
  <c r="P16" i="6"/>
  <c r="F57" i="3"/>
  <c r="I57" i="3" s="1"/>
  <c r="F13" i="6"/>
  <c r="K14" i="6"/>
  <c r="J14" i="6"/>
  <c r="N17" i="6"/>
  <c r="N7" i="6"/>
  <c r="H15" i="6"/>
  <c r="N6" i="6"/>
  <c r="I12" i="6"/>
  <c r="K10" i="6"/>
  <c r="P17" i="6"/>
  <c r="L20" i="6"/>
  <c r="G10" i="6"/>
  <c r="G18" i="6"/>
  <c r="L6" i="6"/>
  <c r="H18" i="6"/>
  <c r="E18" i="6"/>
  <c r="L9" i="6"/>
  <c r="O18" i="6"/>
  <c r="N12" i="6"/>
  <c r="M12" i="6"/>
  <c r="I8" i="6"/>
  <c r="H20" i="6"/>
  <c r="O17" i="6"/>
  <c r="N9" i="6"/>
  <c r="K7" i="6"/>
  <c r="M18" i="6"/>
  <c r="D37" i="4"/>
  <c r="E9" i="6"/>
  <c r="H14" i="6"/>
  <c r="M19" i="6"/>
  <c r="I14" i="6"/>
  <c r="G20" i="6"/>
  <c r="M11" i="6"/>
  <c r="K13" i="6"/>
  <c r="J12" i="6"/>
  <c r="K6" i="6"/>
  <c r="H7" i="6"/>
  <c r="I7" i="6"/>
  <c r="G9" i="6"/>
  <c r="G19" i="6"/>
  <c r="G4" i="6" s="1"/>
  <c r="G7" i="6"/>
  <c r="P20" i="6"/>
  <c r="J6" i="6"/>
  <c r="G12" i="6"/>
  <c r="K20" i="6"/>
  <c r="K17" i="6"/>
  <c r="P8" i="6"/>
  <c r="E11" i="6"/>
  <c r="J19" i="6"/>
  <c r="O10" i="6"/>
  <c r="O19" i="6"/>
  <c r="G16" i="6"/>
  <c r="F18" i="6"/>
  <c r="J7" i="6"/>
  <c r="O8" i="6"/>
  <c r="E13" i="6"/>
  <c r="K18" i="6"/>
  <c r="E8" i="6"/>
  <c r="H17" i="4"/>
  <c r="G14" i="6"/>
  <c r="K8" i="6"/>
  <c r="J16" i="6"/>
  <c r="J17" i="6"/>
  <c r="H13" i="6"/>
  <c r="H16" i="6"/>
  <c r="J10" i="6"/>
  <c r="P12" i="6"/>
  <c r="M20" i="6"/>
  <c r="H12" i="6"/>
  <c r="N13" i="6"/>
  <c r="P10" i="6"/>
  <c r="G8" i="6"/>
  <c r="E14" i="6"/>
  <c r="M8" i="6"/>
  <c r="E15" i="6"/>
  <c r="P11" i="6"/>
  <c r="E12" i="6"/>
  <c r="H19" i="6"/>
  <c r="M16" i="6"/>
  <c r="G11" i="6"/>
  <c r="G13" i="6"/>
  <c r="L12" i="6"/>
  <c r="K15" i="6"/>
  <c r="F14" i="6"/>
  <c r="P13" i="6"/>
  <c r="J20" i="6"/>
  <c r="F20" i="6"/>
  <c r="M6" i="6"/>
  <c r="K11" i="6"/>
  <c r="P15" i="6"/>
  <c r="G6" i="6"/>
  <c r="M10" i="6"/>
  <c r="I10" i="6"/>
  <c r="N15" i="6"/>
  <c r="I15" i="6"/>
  <c r="N10" i="6"/>
  <c r="M17" i="6"/>
  <c r="F11" i="6"/>
  <c r="M15" i="6"/>
  <c r="E16" i="6"/>
  <c r="O7" i="6"/>
  <c r="I20" i="6"/>
  <c r="J8" i="6"/>
  <c r="F15" i="6"/>
  <c r="F9" i="6"/>
  <c r="P9" i="6"/>
  <c r="J18" i="6"/>
  <c r="G15" i="6"/>
  <c r="P6" i="6"/>
  <c r="L17" i="6"/>
  <c r="P14" i="6"/>
  <c r="O11" i="6"/>
  <c r="G17" i="6"/>
  <c r="H17" i="6"/>
  <c r="M7" i="6"/>
  <c r="L8" i="6"/>
  <c r="O14" i="6"/>
  <c r="I9" i="6"/>
  <c r="I16" i="6"/>
  <c r="P18" i="6"/>
  <c r="I13" i="6"/>
  <c r="L19" i="6"/>
  <c r="L4" i="6" s="1"/>
  <c r="M14" i="6"/>
  <c r="P19" i="6"/>
  <c r="O20" i="6"/>
  <c r="M13" i="6"/>
  <c r="N19" i="6"/>
  <c r="K9" i="6"/>
  <c r="L13" i="6"/>
  <c r="E20" i="6"/>
  <c r="E6" i="6"/>
  <c r="I6" i="6"/>
  <c r="O12" i="6"/>
  <c r="F17" i="6"/>
  <c r="L10" i="6"/>
  <c r="J11" i="6"/>
  <c r="J9" i="6"/>
  <c r="N11" i="6"/>
  <c r="E19" i="6"/>
  <c r="H10" i="6"/>
  <c r="F19" i="6"/>
  <c r="O16" i="6"/>
  <c r="P7" i="6"/>
  <c r="N18" i="6"/>
  <c r="L14" i="6"/>
  <c r="L11" i="6"/>
  <c r="O6" i="6"/>
  <c r="K12" i="6"/>
  <c r="F16" i="6"/>
  <c r="N8" i="6"/>
  <c r="L16" i="6"/>
  <c r="F12" i="6"/>
  <c r="F6" i="6"/>
  <c r="N20" i="6"/>
  <c r="H9" i="6"/>
  <c r="E17" i="6"/>
  <c r="O13" i="6"/>
  <c r="N16" i="6"/>
  <c r="O15" i="6"/>
  <c r="K19" i="6"/>
  <c r="K4" i="6" s="1"/>
  <c r="E7" i="6"/>
  <c r="H8" i="6"/>
  <c r="F8" i="6"/>
  <c r="K16" i="6"/>
  <c r="H6" i="6"/>
  <c r="I18" i="6"/>
  <c r="H11" i="6"/>
  <c r="J13" i="6"/>
  <c r="F7" i="6"/>
  <c r="I11" i="6"/>
  <c r="F10" i="6"/>
  <c r="L7" i="6"/>
  <c r="J15" i="6"/>
  <c r="M9" i="6"/>
  <c r="I19" i="6"/>
  <c r="O9" i="6"/>
  <c r="L18" i="6"/>
  <c r="I17" i="6"/>
  <c r="L15" i="6"/>
  <c r="F36" i="3"/>
  <c r="D17" i="4"/>
  <c r="F76" i="3"/>
  <c r="D5" i="6" s="1"/>
  <c r="D24" i="4"/>
  <c r="F55" i="3" l="1"/>
  <c r="I55" i="3" s="1"/>
  <c r="D26" i="4"/>
  <c r="H36" i="3"/>
  <c r="F70" i="3"/>
  <c r="I70" i="3" s="1"/>
  <c r="I72" i="3"/>
  <c r="F22" i="3"/>
  <c r="H22" i="3" s="1"/>
  <c r="F21" i="3"/>
  <c r="J4" i="6"/>
  <c r="H23" i="4"/>
  <c r="O4" i="6"/>
  <c r="I4" i="6"/>
  <c r="P4" i="6"/>
  <c r="M4" i="6"/>
  <c r="H4" i="6"/>
  <c r="F3" i="6"/>
  <c r="N3" i="6"/>
  <c r="P3" i="6"/>
  <c r="H35" i="4"/>
  <c r="E4" i="6"/>
  <c r="K3" i="6"/>
  <c r="K5" i="6" s="1"/>
  <c r="I3" i="6"/>
  <c r="F23" i="3"/>
  <c r="H23" i="3" s="1"/>
  <c r="H3" i="6"/>
  <c r="O3" i="6"/>
  <c r="L3" i="6"/>
  <c r="L5" i="6" s="1"/>
  <c r="E3" i="6"/>
  <c r="N4" i="6"/>
  <c r="M3" i="6"/>
  <c r="J3" i="6"/>
  <c r="G3" i="6"/>
  <c r="G5" i="6" s="1"/>
  <c r="F4" i="6"/>
  <c r="H18" i="4"/>
  <c r="F54" i="3" l="1"/>
  <c r="F75" i="3" s="1"/>
  <c r="H22" i="4"/>
  <c r="M5" i="6"/>
  <c r="D40" i="4"/>
  <c r="H21" i="3"/>
  <c r="J5" i="6"/>
  <c r="O5" i="6"/>
  <c r="I5" i="6"/>
  <c r="E5" i="6"/>
  <c r="N5" i="6"/>
  <c r="H5" i="6"/>
  <c r="P5" i="6"/>
  <c r="F5" i="6"/>
  <c r="D23" i="4"/>
  <c r="D22" i="4"/>
  <c r="H38" i="4"/>
  <c r="I54" i="3" l="1"/>
  <c r="H32" i="4"/>
  <c r="H40" i="4"/>
  <c r="I75" i="3"/>
  <c r="H42" i="4" l="1"/>
  <c r="H2" i="1"/>
</calcChain>
</file>

<file path=xl/sharedStrings.xml><?xml version="1.0" encoding="utf-8"?>
<sst xmlns="http://schemas.openxmlformats.org/spreadsheetml/2006/main" count="664" uniqueCount="259">
  <si>
    <t>残高</t>
  </si>
  <si>
    <t>貸借</t>
  </si>
  <si>
    <t>番号</t>
  </si>
  <si>
    <t>月日</t>
  </si>
  <si>
    <t>摘要</t>
  </si>
  <si>
    <t>科目</t>
  </si>
  <si>
    <t>借方金額</t>
  </si>
  <si>
    <t>貸方金額</t>
  </si>
  <si>
    <t>補助科目</t>
  </si>
  <si>
    <t>手元有高</t>
  </si>
  <si>
    <r>
      <rPr>
        <b/>
        <sz val="11"/>
        <rFont val="ＭＳ ゴシック"/>
        <family val="3"/>
        <charset val="128"/>
      </rPr>
      <t>月日</t>
    </r>
  </si>
  <si>
    <r>
      <rPr>
        <b/>
        <sz val="11"/>
        <rFont val="ＭＳ ゴシック"/>
        <family val="3"/>
        <charset val="128"/>
      </rPr>
      <t>摘要</t>
    </r>
  </si>
  <si>
    <t>分類
番号</t>
  </si>
  <si>
    <r>
      <rPr>
        <b/>
        <sz val="11"/>
        <rFont val="ＭＳ Ｐゴシック"/>
        <family val="2"/>
        <charset val="128"/>
      </rPr>
      <t>月</t>
    </r>
    <r>
      <rPr>
        <b/>
        <sz val="11"/>
        <rFont val="Arial"/>
        <family val="2"/>
      </rPr>
      <t>_</t>
    </r>
    <r>
      <rPr>
        <b/>
        <sz val="11"/>
        <rFont val="ＭＳ Ｐゴシック"/>
        <family val="2"/>
        <charset val="128"/>
      </rPr>
      <t>科目</t>
    </r>
    <r>
      <rPr>
        <b/>
        <sz val="11"/>
        <rFont val="Arial"/>
        <family val="2"/>
      </rPr>
      <t>CD</t>
    </r>
    <rPh sb="0" eb="1">
      <t>ツキ</t>
    </rPh>
    <rPh sb="2" eb="4">
      <t>カモク</t>
    </rPh>
    <phoneticPr fontId="7"/>
  </si>
  <si>
    <r>
      <rPr>
        <b/>
        <sz val="11"/>
        <rFont val="ＭＳ ゴシック"/>
        <family val="3"/>
        <charset val="128"/>
      </rPr>
      <t>借方
金額</t>
    </r>
  </si>
  <si>
    <r>
      <rPr>
        <b/>
        <sz val="11"/>
        <rFont val="ＭＳ ゴシック"/>
        <family val="3"/>
        <charset val="128"/>
      </rPr>
      <t>貸方
金額</t>
    </r>
  </si>
  <si>
    <r>
      <rPr>
        <b/>
        <sz val="11"/>
        <rFont val="ＭＳ ゴシック"/>
        <family val="3"/>
        <charset val="128"/>
      </rPr>
      <t>差引残高</t>
    </r>
  </si>
  <si>
    <r>
      <rPr>
        <b/>
        <sz val="11"/>
        <rFont val="ＭＳ ゴシック"/>
        <family val="3"/>
        <charset val="128"/>
      </rPr>
      <t>増減</t>
    </r>
  </si>
  <si>
    <t>繰越</t>
  </si>
  <si>
    <t>分類番号</t>
  </si>
  <si>
    <t>分類5</t>
  </si>
  <si>
    <t>資産
期首金額</t>
  </si>
  <si>
    <t>負債
期首金額</t>
  </si>
  <si>
    <t>合計</t>
  </si>
  <si>
    <t>収支</t>
  </si>
  <si>
    <t>科目一覧</t>
  </si>
  <si>
    <r>
      <rPr>
        <b/>
        <sz val="11"/>
        <rFont val="ＭＳ Ｐゴシック"/>
        <family val="3"/>
        <charset val="128"/>
      </rPr>
      <t>分類</t>
    </r>
    <r>
      <rPr>
        <b/>
        <sz val="11"/>
        <rFont val="Arial"/>
        <family val="2"/>
        <charset val="128"/>
      </rPr>
      <t>1</t>
    </r>
  </si>
  <si>
    <r>
      <rPr>
        <b/>
        <sz val="11"/>
        <rFont val="ＭＳ Ｐゴシック"/>
        <family val="3"/>
        <charset val="128"/>
      </rPr>
      <t>分類</t>
    </r>
    <r>
      <rPr>
        <b/>
        <sz val="11"/>
        <rFont val="Arial"/>
        <family val="2"/>
        <charset val="128"/>
      </rPr>
      <t>2</t>
    </r>
  </si>
  <si>
    <r>
      <rPr>
        <b/>
        <sz val="11"/>
        <rFont val="ＭＳ Ｐゴシック"/>
        <family val="3"/>
        <charset val="128"/>
      </rPr>
      <t>分類</t>
    </r>
    <r>
      <rPr>
        <b/>
        <sz val="11"/>
        <rFont val="Arial"/>
        <family val="2"/>
        <charset val="128"/>
      </rPr>
      <t>3</t>
    </r>
  </si>
  <si>
    <t>収支計算書</t>
  </si>
  <si>
    <t>支出の部</t>
  </si>
  <si>
    <t>収入の部</t>
  </si>
  <si>
    <t>食費</t>
  </si>
  <si>
    <t>給与</t>
  </si>
  <si>
    <t>家財住居費</t>
  </si>
  <si>
    <t>雑収入</t>
  </si>
  <si>
    <t>水道光熱費</t>
  </si>
  <si>
    <t>衣類費</t>
  </si>
  <si>
    <t>医療衛生費</t>
  </si>
  <si>
    <t>教養娯楽費</t>
  </si>
  <si>
    <t>交際費</t>
  </si>
  <si>
    <t>交通通信費</t>
  </si>
  <si>
    <t>保険費</t>
  </si>
  <si>
    <t>税金</t>
  </si>
  <si>
    <t>雑費</t>
  </si>
  <si>
    <t>減価償却費</t>
  </si>
  <si>
    <t>損失</t>
  </si>
  <si>
    <t>支出合計</t>
  </si>
  <si>
    <t>収入合計</t>
  </si>
  <si>
    <t>貸借対照表</t>
  </si>
  <si>
    <t>資産の部</t>
  </si>
  <si>
    <t>負債の部</t>
  </si>
  <si>
    <t>流動資産</t>
  </si>
  <si>
    <t>流動負債</t>
  </si>
  <si>
    <t>現金</t>
  </si>
  <si>
    <t>未払金</t>
  </si>
  <si>
    <t>現金合計</t>
  </si>
  <si>
    <t>前受金</t>
  </si>
  <si>
    <t>電子マネー</t>
  </si>
  <si>
    <t>仮受金</t>
  </si>
  <si>
    <t>普通預金</t>
  </si>
  <si>
    <t>借入金</t>
  </si>
  <si>
    <t>預け金</t>
  </si>
  <si>
    <t>預り金</t>
  </si>
  <si>
    <t>現金以外の資産</t>
  </si>
  <si>
    <t>固定負債</t>
  </si>
  <si>
    <t>前払金</t>
  </si>
  <si>
    <t>引当金</t>
  </si>
  <si>
    <t>未収入金</t>
  </si>
  <si>
    <t>減価償却累計額</t>
  </si>
  <si>
    <t>立替金</t>
  </si>
  <si>
    <t>資産増減勘定</t>
  </si>
  <si>
    <t>仮払金</t>
  </si>
  <si>
    <t>負債合計</t>
  </si>
  <si>
    <t>定期預金</t>
  </si>
  <si>
    <t>財産の部</t>
  </si>
  <si>
    <t>有価証券</t>
  </si>
  <si>
    <t>基本金</t>
  </si>
  <si>
    <t>貸付金</t>
  </si>
  <si>
    <t>繰越金</t>
  </si>
  <si>
    <t>積立金</t>
  </si>
  <si>
    <t>前期繰越金</t>
  </si>
  <si>
    <t>固定資産</t>
  </si>
  <si>
    <t>当期繰越金</t>
  </si>
  <si>
    <t>備品</t>
  </si>
  <si>
    <t>財産合計</t>
  </si>
  <si>
    <t>その他の固定資産</t>
  </si>
  <si>
    <t>資産合計</t>
  </si>
  <si>
    <t>負債および財産合計</t>
  </si>
  <si>
    <r>
      <rPr>
        <sz val="11"/>
        <rFont val="ＭＳ ゴシック"/>
        <family val="3"/>
        <charset val="128"/>
      </rPr>
      <t>繰越</t>
    </r>
  </si>
  <si>
    <t>仕訳帳</t>
    <rPh sb="0" eb="3">
      <t>シワケチョウ</t>
    </rPh>
    <phoneticPr fontId="2"/>
  </si>
  <si>
    <t>累計</t>
  </si>
  <si>
    <t>支出</t>
  </si>
  <si>
    <t>家財住居</t>
  </si>
  <si>
    <t>水道光熱</t>
  </si>
  <si>
    <t>衣類</t>
  </si>
  <si>
    <t>医療衛生</t>
  </si>
  <si>
    <t>教養娯楽</t>
  </si>
  <si>
    <t>交通通信</t>
  </si>
  <si>
    <t>減価償却</t>
  </si>
  <si>
    <t>貸倒損失</t>
  </si>
  <si>
    <t>収入</t>
  </si>
  <si>
    <t>月別収支</t>
    <rPh sb="0" eb="2">
      <t>ツキベツ</t>
    </rPh>
    <rPh sb="2" eb="4">
      <t>シュウシ</t>
    </rPh>
    <phoneticPr fontId="2"/>
  </si>
  <si>
    <t>流動資産合計</t>
  </si>
  <si>
    <t>現金以外の合計</t>
  </si>
  <si>
    <t>固定資産合計</t>
  </si>
  <si>
    <t>備品等合計</t>
  </si>
  <si>
    <t>備品以外の合計</t>
  </si>
  <si>
    <t>その他の流動資産</t>
  </si>
  <si>
    <t>負債</t>
  </si>
  <si>
    <t>流動負債合計</t>
  </si>
  <si>
    <t>固定負債合計</t>
  </si>
  <si>
    <t>負債及び財産合計</t>
  </si>
  <si>
    <t>分類4</t>
  </si>
  <si>
    <t>期首金額</t>
  </si>
  <si>
    <t>銀行1</t>
    <rPh sb="0" eb="2">
      <t>ギンコウ</t>
    </rPh>
    <phoneticPr fontId="2"/>
  </si>
  <si>
    <r>
      <rPr>
        <sz val="11"/>
        <color theme="1"/>
        <rFont val="游ゴシック"/>
        <family val="3"/>
        <charset val="128"/>
        <scheme val="minor"/>
      </rPr>
      <t>支出</t>
    </r>
  </si>
  <si>
    <r>
      <rPr>
        <sz val="11"/>
        <color theme="1"/>
        <rFont val="游ゴシック"/>
        <family val="3"/>
        <charset val="128"/>
        <scheme val="minor"/>
      </rPr>
      <t>支出合計</t>
    </r>
  </si>
  <si>
    <r>
      <rPr>
        <sz val="11"/>
        <color theme="1"/>
        <rFont val="游ゴシック"/>
        <family val="3"/>
        <charset val="128"/>
        <scheme val="minor"/>
      </rPr>
      <t>合計</t>
    </r>
  </si>
  <si>
    <r>
      <rPr>
        <sz val="11"/>
        <color theme="1"/>
        <rFont val="游ゴシック"/>
        <family val="3"/>
        <charset val="128"/>
        <scheme val="minor"/>
      </rPr>
      <t>食費</t>
    </r>
  </si>
  <si>
    <r>
      <rPr>
        <sz val="11"/>
        <color theme="1"/>
        <rFont val="游ゴシック"/>
        <family val="3"/>
        <charset val="128"/>
        <scheme val="minor"/>
      </rPr>
      <t>家財住居費</t>
    </r>
  </si>
  <si>
    <r>
      <rPr>
        <sz val="11"/>
        <color theme="1"/>
        <rFont val="游ゴシック"/>
        <family val="3"/>
        <charset val="128"/>
        <scheme val="minor"/>
      </rPr>
      <t>水道光熱費</t>
    </r>
  </si>
  <si>
    <r>
      <rPr>
        <sz val="11"/>
        <color theme="1"/>
        <rFont val="游ゴシック"/>
        <family val="3"/>
        <charset val="128"/>
        <scheme val="minor"/>
      </rPr>
      <t>衣類費</t>
    </r>
  </si>
  <si>
    <r>
      <rPr>
        <sz val="11"/>
        <color theme="1"/>
        <rFont val="游ゴシック"/>
        <family val="3"/>
        <charset val="128"/>
        <scheme val="minor"/>
      </rPr>
      <t>医療衛生費</t>
    </r>
  </si>
  <si>
    <r>
      <rPr>
        <sz val="11"/>
        <color theme="1"/>
        <rFont val="游ゴシック"/>
        <family val="3"/>
        <charset val="128"/>
        <scheme val="minor"/>
      </rPr>
      <t>教養娯楽費</t>
    </r>
  </si>
  <si>
    <r>
      <rPr>
        <sz val="11"/>
        <color theme="1"/>
        <rFont val="游ゴシック"/>
        <family val="3"/>
        <charset val="128"/>
        <scheme val="minor"/>
      </rPr>
      <t>交際費</t>
    </r>
  </si>
  <si>
    <r>
      <rPr>
        <sz val="11"/>
        <color theme="1"/>
        <rFont val="游ゴシック"/>
        <family val="3"/>
        <charset val="128"/>
        <scheme val="minor"/>
      </rPr>
      <t>交通通信費</t>
    </r>
  </si>
  <si>
    <r>
      <rPr>
        <sz val="11"/>
        <color theme="1"/>
        <rFont val="游ゴシック"/>
        <family val="3"/>
        <charset val="128"/>
        <scheme val="minor"/>
      </rPr>
      <t>保険費</t>
    </r>
  </si>
  <si>
    <r>
      <rPr>
        <sz val="11"/>
        <color theme="1"/>
        <rFont val="游ゴシック"/>
        <family val="3"/>
        <charset val="128"/>
        <scheme val="minor"/>
      </rPr>
      <t>税金</t>
    </r>
  </si>
  <si>
    <r>
      <rPr>
        <sz val="11"/>
        <color theme="1"/>
        <rFont val="游ゴシック"/>
        <family val="3"/>
        <charset val="128"/>
        <scheme val="minor"/>
      </rPr>
      <t>雑費</t>
    </r>
  </si>
  <si>
    <r>
      <rPr>
        <sz val="11"/>
        <color theme="1"/>
        <rFont val="游ゴシック"/>
        <family val="3"/>
        <charset val="128"/>
        <scheme val="minor"/>
      </rPr>
      <t>減価償却費</t>
    </r>
  </si>
  <si>
    <r>
      <rPr>
        <sz val="11"/>
        <color theme="1"/>
        <rFont val="游ゴシック"/>
        <family val="3"/>
        <charset val="128"/>
        <scheme val="minor"/>
      </rPr>
      <t>貸倒損失</t>
    </r>
  </si>
  <si>
    <r>
      <rPr>
        <sz val="11"/>
        <color theme="1"/>
        <rFont val="游ゴシック"/>
        <family val="3"/>
        <charset val="128"/>
        <scheme val="minor"/>
      </rPr>
      <t>収入</t>
    </r>
  </si>
  <si>
    <r>
      <rPr>
        <sz val="11"/>
        <color theme="1"/>
        <rFont val="游ゴシック"/>
        <family val="3"/>
        <charset val="128"/>
        <scheme val="minor"/>
      </rPr>
      <t>収入合計</t>
    </r>
  </si>
  <si>
    <r>
      <rPr>
        <sz val="11"/>
        <color theme="1"/>
        <rFont val="游ゴシック"/>
        <family val="3"/>
        <charset val="128"/>
        <scheme val="minor"/>
      </rPr>
      <t>給与</t>
    </r>
  </si>
  <si>
    <r>
      <rPr>
        <sz val="11"/>
        <color theme="1"/>
        <rFont val="游ゴシック"/>
        <family val="3"/>
        <charset val="128"/>
        <scheme val="minor"/>
      </rPr>
      <t>雑収入</t>
    </r>
  </si>
  <si>
    <r>
      <rPr>
        <sz val="11"/>
        <color theme="1"/>
        <rFont val="游ゴシック"/>
        <family val="3"/>
        <charset val="128"/>
        <scheme val="minor"/>
      </rPr>
      <t>資産</t>
    </r>
  </si>
  <si>
    <r>
      <rPr>
        <sz val="11"/>
        <color theme="1"/>
        <rFont val="游ゴシック"/>
        <family val="3"/>
        <charset val="128"/>
        <scheme val="minor"/>
      </rPr>
      <t>資産合計</t>
    </r>
  </si>
  <si>
    <r>
      <rPr>
        <sz val="11"/>
        <color theme="1"/>
        <rFont val="游ゴシック"/>
        <family val="3"/>
        <charset val="128"/>
        <scheme val="minor"/>
      </rPr>
      <t>流動資産</t>
    </r>
  </si>
  <si>
    <r>
      <rPr>
        <sz val="11"/>
        <color theme="1"/>
        <rFont val="游ゴシック"/>
        <family val="3"/>
        <charset val="128"/>
        <scheme val="minor"/>
      </rPr>
      <t>流資合計</t>
    </r>
  </si>
  <si>
    <r>
      <rPr>
        <sz val="11"/>
        <color theme="1"/>
        <rFont val="游ゴシック"/>
        <family val="3"/>
        <charset val="128"/>
        <scheme val="minor"/>
      </rPr>
      <t>現金</t>
    </r>
  </si>
  <si>
    <r>
      <rPr>
        <sz val="11"/>
        <color theme="1"/>
        <rFont val="游ゴシック"/>
        <family val="3"/>
        <charset val="128"/>
        <scheme val="minor"/>
      </rPr>
      <t>現金合計</t>
    </r>
  </si>
  <si>
    <r>
      <rPr>
        <sz val="11"/>
        <color theme="1"/>
        <rFont val="游ゴシック"/>
        <family val="3"/>
        <charset val="128"/>
        <scheme val="minor"/>
      </rPr>
      <t>その他の流動資産</t>
    </r>
  </si>
  <si>
    <r>
      <rPr>
        <sz val="11"/>
        <color theme="1"/>
        <rFont val="游ゴシック"/>
        <family val="3"/>
        <charset val="128"/>
        <scheme val="minor"/>
      </rPr>
      <t>その他合計</t>
    </r>
  </si>
  <si>
    <r>
      <rPr>
        <sz val="11"/>
        <color theme="1"/>
        <rFont val="游ゴシック"/>
        <family val="3"/>
        <charset val="128"/>
        <scheme val="minor"/>
      </rPr>
      <t>固定資産</t>
    </r>
  </si>
  <si>
    <r>
      <rPr>
        <sz val="11"/>
        <color theme="1"/>
        <rFont val="游ゴシック"/>
        <family val="3"/>
        <charset val="128"/>
        <scheme val="minor"/>
      </rPr>
      <t>固資合計</t>
    </r>
  </si>
  <si>
    <r>
      <rPr>
        <sz val="11"/>
        <color theme="1"/>
        <rFont val="游ゴシック"/>
        <family val="3"/>
        <charset val="128"/>
        <scheme val="minor"/>
      </rPr>
      <t>備品等合計</t>
    </r>
  </si>
  <si>
    <r>
      <rPr>
        <sz val="11"/>
        <color theme="1"/>
        <rFont val="游ゴシック"/>
        <family val="3"/>
        <charset val="128"/>
        <scheme val="minor"/>
      </rPr>
      <t>手元有高</t>
    </r>
  </si>
  <si>
    <r>
      <rPr>
        <sz val="11"/>
        <color theme="1"/>
        <rFont val="游ゴシック"/>
        <family val="3"/>
        <charset val="128"/>
        <scheme val="minor"/>
      </rPr>
      <t>電マネ合計</t>
    </r>
  </si>
  <si>
    <r>
      <rPr>
        <sz val="11"/>
        <color theme="1"/>
        <rFont val="游ゴシック"/>
        <family val="3"/>
        <charset val="128"/>
        <scheme val="minor"/>
      </rPr>
      <t>預金合計</t>
    </r>
  </si>
  <si>
    <t>銀行2</t>
    <rPh sb="0" eb="2">
      <t>ギンコウ</t>
    </rPh>
    <phoneticPr fontId="2"/>
  </si>
  <si>
    <r>
      <rPr>
        <sz val="11"/>
        <color theme="1"/>
        <rFont val="游ゴシック"/>
        <family val="3"/>
        <charset val="128"/>
        <scheme val="minor"/>
      </rPr>
      <t>備品</t>
    </r>
  </si>
  <si>
    <r>
      <rPr>
        <sz val="11"/>
        <color theme="1"/>
        <rFont val="游ゴシック"/>
        <family val="3"/>
        <charset val="128"/>
        <scheme val="minor"/>
      </rPr>
      <t>その他の固定資産</t>
    </r>
  </si>
  <si>
    <r>
      <rPr>
        <sz val="11"/>
        <color theme="1"/>
        <rFont val="游ゴシック"/>
        <family val="3"/>
        <charset val="128"/>
        <scheme val="minor"/>
      </rPr>
      <t>負債</t>
    </r>
  </si>
  <si>
    <r>
      <rPr>
        <sz val="11"/>
        <color theme="1"/>
        <rFont val="游ゴシック"/>
        <family val="3"/>
        <charset val="128"/>
        <scheme val="minor"/>
      </rPr>
      <t>負債合計</t>
    </r>
  </si>
  <si>
    <r>
      <rPr>
        <sz val="11"/>
        <color theme="1"/>
        <rFont val="游ゴシック"/>
        <family val="3"/>
        <charset val="128"/>
        <scheme val="minor"/>
      </rPr>
      <t>流動負債</t>
    </r>
  </si>
  <si>
    <r>
      <rPr>
        <sz val="11"/>
        <color theme="1"/>
        <rFont val="游ゴシック"/>
        <family val="3"/>
        <charset val="128"/>
        <scheme val="minor"/>
      </rPr>
      <t>流動負債合計</t>
    </r>
  </si>
  <si>
    <r>
      <rPr>
        <sz val="11"/>
        <color theme="1"/>
        <rFont val="游ゴシック"/>
        <family val="3"/>
        <charset val="128"/>
        <scheme val="minor"/>
      </rPr>
      <t>固定負債</t>
    </r>
  </si>
  <si>
    <r>
      <rPr>
        <sz val="11"/>
        <color theme="1"/>
        <rFont val="游ゴシック"/>
        <family val="3"/>
        <charset val="128"/>
        <scheme val="minor"/>
      </rPr>
      <t>固定負債合計</t>
    </r>
  </si>
  <si>
    <r>
      <rPr>
        <sz val="11"/>
        <color theme="1"/>
        <rFont val="游ゴシック"/>
        <family val="3"/>
        <charset val="128"/>
        <scheme val="minor"/>
      </rPr>
      <t>未払金</t>
    </r>
  </si>
  <si>
    <r>
      <rPr>
        <sz val="11"/>
        <color theme="1"/>
        <rFont val="游ゴシック"/>
        <family val="3"/>
        <charset val="128"/>
        <scheme val="minor"/>
      </rPr>
      <t>前受金</t>
    </r>
  </si>
  <si>
    <r>
      <rPr>
        <sz val="11"/>
        <color theme="1"/>
        <rFont val="游ゴシック"/>
        <family val="3"/>
        <charset val="128"/>
        <scheme val="minor"/>
      </rPr>
      <t>仮受金</t>
    </r>
  </si>
  <si>
    <r>
      <rPr>
        <sz val="11"/>
        <color theme="1"/>
        <rFont val="游ゴシック"/>
        <family val="3"/>
        <charset val="128"/>
        <scheme val="minor"/>
      </rPr>
      <t>借入金</t>
    </r>
  </si>
  <si>
    <r>
      <rPr>
        <sz val="11"/>
        <color theme="1"/>
        <rFont val="游ゴシック"/>
        <family val="3"/>
        <charset val="128"/>
        <scheme val="minor"/>
      </rPr>
      <t>預り金</t>
    </r>
  </si>
  <si>
    <r>
      <rPr>
        <sz val="11"/>
        <color theme="1"/>
        <rFont val="游ゴシック"/>
        <family val="3"/>
        <charset val="128"/>
        <scheme val="minor"/>
      </rPr>
      <t>引当金</t>
    </r>
  </si>
  <si>
    <r>
      <rPr>
        <sz val="11"/>
        <color theme="1"/>
        <rFont val="游ゴシック"/>
        <family val="3"/>
        <charset val="128"/>
        <scheme val="minor"/>
      </rPr>
      <t>減価償却累計額</t>
    </r>
  </si>
  <si>
    <r>
      <rPr>
        <sz val="11"/>
        <color theme="1"/>
        <rFont val="游ゴシック"/>
        <family val="3"/>
        <charset val="128"/>
        <scheme val="minor"/>
      </rPr>
      <t>資産増減勘定</t>
    </r>
  </si>
  <si>
    <r>
      <rPr>
        <sz val="11"/>
        <color theme="1"/>
        <rFont val="游ゴシック"/>
        <family val="3"/>
        <charset val="128"/>
        <scheme val="minor"/>
      </rPr>
      <t>財産</t>
    </r>
  </si>
  <si>
    <r>
      <rPr>
        <sz val="11"/>
        <color theme="1"/>
        <rFont val="游ゴシック"/>
        <family val="3"/>
        <charset val="128"/>
        <scheme val="minor"/>
      </rPr>
      <t>財産合計</t>
    </r>
  </si>
  <si>
    <r>
      <rPr>
        <sz val="11"/>
        <color theme="1"/>
        <rFont val="游ゴシック"/>
        <family val="3"/>
        <charset val="128"/>
        <scheme val="minor"/>
      </rPr>
      <t>基本金</t>
    </r>
  </si>
  <si>
    <r>
      <rPr>
        <sz val="11"/>
        <color theme="1"/>
        <rFont val="游ゴシック"/>
        <family val="3"/>
        <charset val="128"/>
        <scheme val="minor"/>
      </rPr>
      <t>繰越金</t>
    </r>
  </si>
  <si>
    <r>
      <rPr>
        <sz val="11"/>
        <color theme="1"/>
        <rFont val="游ゴシック"/>
        <family val="3"/>
        <charset val="128"/>
        <scheme val="minor"/>
      </rPr>
      <t>負債及び財産</t>
    </r>
  </si>
  <si>
    <r>
      <rPr>
        <sz val="11"/>
        <color theme="1"/>
        <rFont val="游ゴシック"/>
        <family val="3"/>
        <charset val="128"/>
        <scheme val="minor"/>
      </rPr>
      <t>負債及び財産合計</t>
    </r>
  </si>
  <si>
    <r>
      <rPr>
        <sz val="11"/>
        <color theme="1"/>
        <rFont val="游ゴシック"/>
        <family val="3"/>
        <charset val="128"/>
        <scheme val="minor"/>
      </rPr>
      <t>収支</t>
    </r>
  </si>
  <si>
    <t>その他の流動資産</t>
    <phoneticPr fontId="2"/>
  </si>
  <si>
    <t>預け金</t>
    <rPh sb="0" eb="1">
      <t>アズ</t>
    </rPh>
    <rPh sb="2" eb="3">
      <t>キン</t>
    </rPh>
    <phoneticPr fontId="2"/>
  </si>
  <si>
    <t>預け金</t>
    <rPh sb="0" eb="1">
      <t>アズ</t>
    </rPh>
    <phoneticPr fontId="2"/>
  </si>
  <si>
    <t>預け金合計</t>
    <rPh sb="0" eb="1">
      <t>アズ</t>
    </rPh>
    <rPh sb="3" eb="5">
      <t>ゴウケイ</t>
    </rPh>
    <phoneticPr fontId="2"/>
  </si>
  <si>
    <t>クレカ1</t>
    <phoneticPr fontId="2"/>
  </si>
  <si>
    <t>クレカ2</t>
  </si>
  <si>
    <t>クレカ3</t>
  </si>
  <si>
    <t>クレカ4</t>
  </si>
  <si>
    <t>クレカ5</t>
  </si>
  <si>
    <t>次年度繰越データ</t>
    <phoneticPr fontId="2"/>
  </si>
  <si>
    <t>起算日</t>
    <rPh sb="0" eb="3">
      <t>キサンビ</t>
    </rPh>
    <phoneticPr fontId="2"/>
  </si>
  <si>
    <t>仕訳帳
番号</t>
    <rPh sb="0" eb="3">
      <t>シワケチョウ</t>
    </rPh>
    <phoneticPr fontId="2"/>
  </si>
  <si>
    <t>科目</t>
    <phoneticPr fontId="2"/>
  </si>
  <si>
    <t>家賃・管理費</t>
    <rPh sb="0" eb="2">
      <t>ヤチン</t>
    </rPh>
    <rPh sb="3" eb="6">
      <t>カンリヒ</t>
    </rPh>
    <phoneticPr fontId="2"/>
  </si>
  <si>
    <t>社会保険料</t>
    <rPh sb="0" eb="5">
      <t>シャカイホケンリョウ</t>
    </rPh>
    <phoneticPr fontId="2"/>
  </si>
  <si>
    <t>給与</t>
    <rPh sb="0" eb="2">
      <t>キュウヨ</t>
    </rPh>
    <phoneticPr fontId="2"/>
  </si>
  <si>
    <t>食材</t>
    <rPh sb="0" eb="2">
      <t>ショクザイ</t>
    </rPh>
    <phoneticPr fontId="2"/>
  </si>
  <si>
    <t>水道代</t>
    <rPh sb="0" eb="3">
      <t>スイドウダイ</t>
    </rPh>
    <phoneticPr fontId="2"/>
  </si>
  <si>
    <t>ガス代</t>
    <rPh sb="2" eb="3">
      <t>ダイ</t>
    </rPh>
    <phoneticPr fontId="2"/>
  </si>
  <si>
    <t>振替 銀行1から財布</t>
    <rPh sb="0" eb="2">
      <t>フリカエ</t>
    </rPh>
    <rPh sb="3" eb="5">
      <t>ギンコウ</t>
    </rPh>
    <rPh sb="8" eb="10">
      <t>サイフ</t>
    </rPh>
    <phoneticPr fontId="2"/>
  </si>
  <si>
    <t>クレジットカード支払い</t>
    <rPh sb="8" eb="10">
      <t>シハラ</t>
    </rPh>
    <phoneticPr fontId="2"/>
  </si>
  <si>
    <t>電気代</t>
    <rPh sb="0" eb="3">
      <t>デンキダイ</t>
    </rPh>
    <phoneticPr fontId="2"/>
  </si>
  <si>
    <t>衣料品</t>
    <rPh sb="0" eb="3">
      <t>イリョウヒン</t>
    </rPh>
    <phoneticPr fontId="2"/>
  </si>
  <si>
    <t>飲み会</t>
    <rPh sb="0" eb="1">
      <t>ノ</t>
    </rPh>
    <phoneticPr fontId="2"/>
  </si>
  <si>
    <t>タクシー代</t>
    <rPh sb="4" eb="5">
      <t>ダイ</t>
    </rPh>
    <phoneticPr fontId="2"/>
  </si>
  <si>
    <t>電マネ1</t>
    <rPh sb="0" eb="1">
      <t>デン</t>
    </rPh>
    <phoneticPr fontId="2"/>
  </si>
  <si>
    <t>電マネ2</t>
    <rPh sb="0" eb="1">
      <t>デン</t>
    </rPh>
    <phoneticPr fontId="2"/>
  </si>
  <si>
    <t>電マネ3</t>
    <rPh sb="0" eb="1">
      <t>デン</t>
    </rPh>
    <phoneticPr fontId="2"/>
  </si>
  <si>
    <t>電マネ4</t>
    <rPh sb="0" eb="1">
      <t>デン</t>
    </rPh>
    <phoneticPr fontId="2"/>
  </si>
  <si>
    <t>電マネ5</t>
    <rPh sb="0" eb="1">
      <t>デン</t>
    </rPh>
    <phoneticPr fontId="2"/>
  </si>
  <si>
    <t>ラベル</t>
    <phoneticPr fontId="2"/>
  </si>
  <si>
    <r>
      <rPr>
        <b/>
        <sz val="11"/>
        <color theme="1"/>
        <rFont val="游ゴシック"/>
        <family val="3"/>
        <charset val="128"/>
        <scheme val="minor"/>
      </rPr>
      <t>合計</t>
    </r>
  </si>
  <si>
    <r>
      <rPr>
        <b/>
        <sz val="11"/>
        <color theme="1"/>
        <rFont val="游ゴシック"/>
        <family val="3"/>
        <charset val="128"/>
        <scheme val="minor"/>
      </rPr>
      <t>食費</t>
    </r>
  </si>
  <si>
    <r>
      <rPr>
        <b/>
        <sz val="11"/>
        <color theme="1"/>
        <rFont val="游ゴシック"/>
        <family val="3"/>
        <charset val="128"/>
        <scheme val="minor"/>
      </rPr>
      <t>家財住居費</t>
    </r>
  </si>
  <si>
    <r>
      <rPr>
        <b/>
        <sz val="11"/>
        <color theme="1"/>
        <rFont val="游ゴシック"/>
        <family val="3"/>
        <charset val="128"/>
        <scheme val="minor"/>
      </rPr>
      <t>家財住居</t>
    </r>
  </si>
  <si>
    <r>
      <rPr>
        <b/>
        <sz val="11"/>
        <color theme="1"/>
        <rFont val="游ゴシック"/>
        <family val="3"/>
        <charset val="128"/>
        <scheme val="minor"/>
      </rPr>
      <t>水道光熱費</t>
    </r>
  </si>
  <si>
    <r>
      <rPr>
        <b/>
        <sz val="11"/>
        <color theme="1"/>
        <rFont val="游ゴシック"/>
        <family val="3"/>
        <charset val="128"/>
        <scheme val="minor"/>
      </rPr>
      <t>水道光熱</t>
    </r>
  </si>
  <si>
    <r>
      <rPr>
        <b/>
        <sz val="11"/>
        <color theme="1"/>
        <rFont val="游ゴシック"/>
        <family val="3"/>
        <charset val="128"/>
        <scheme val="minor"/>
      </rPr>
      <t>衣類費</t>
    </r>
  </si>
  <si>
    <r>
      <rPr>
        <b/>
        <sz val="11"/>
        <color theme="1"/>
        <rFont val="游ゴシック"/>
        <family val="3"/>
        <charset val="128"/>
        <scheme val="minor"/>
      </rPr>
      <t>衣類</t>
    </r>
  </si>
  <si>
    <r>
      <rPr>
        <b/>
        <sz val="11"/>
        <color theme="1"/>
        <rFont val="游ゴシック"/>
        <family val="3"/>
        <charset val="128"/>
        <scheme val="minor"/>
      </rPr>
      <t>医療衛生費</t>
    </r>
  </si>
  <si>
    <r>
      <rPr>
        <b/>
        <sz val="11"/>
        <color theme="1"/>
        <rFont val="游ゴシック"/>
        <family val="3"/>
        <charset val="128"/>
        <scheme val="minor"/>
      </rPr>
      <t>医療衛生</t>
    </r>
  </si>
  <si>
    <r>
      <rPr>
        <b/>
        <sz val="11"/>
        <color theme="1"/>
        <rFont val="游ゴシック"/>
        <family val="3"/>
        <charset val="128"/>
        <scheme val="minor"/>
      </rPr>
      <t>教養娯楽費</t>
    </r>
  </si>
  <si>
    <r>
      <rPr>
        <b/>
        <sz val="11"/>
        <color theme="1"/>
        <rFont val="游ゴシック"/>
        <family val="3"/>
        <charset val="128"/>
        <scheme val="minor"/>
      </rPr>
      <t>教養娯楽</t>
    </r>
  </si>
  <si>
    <r>
      <rPr>
        <b/>
        <sz val="11"/>
        <color theme="1"/>
        <rFont val="游ゴシック"/>
        <family val="3"/>
        <charset val="128"/>
        <scheme val="minor"/>
      </rPr>
      <t>交際費</t>
    </r>
  </si>
  <si>
    <r>
      <rPr>
        <b/>
        <sz val="11"/>
        <color theme="1"/>
        <rFont val="游ゴシック"/>
        <family val="3"/>
        <charset val="128"/>
        <scheme val="minor"/>
      </rPr>
      <t>交通通信費</t>
    </r>
  </si>
  <si>
    <r>
      <rPr>
        <b/>
        <sz val="11"/>
        <color theme="1"/>
        <rFont val="游ゴシック"/>
        <family val="3"/>
        <charset val="128"/>
        <scheme val="minor"/>
      </rPr>
      <t>交通通信</t>
    </r>
  </si>
  <si>
    <r>
      <rPr>
        <b/>
        <sz val="11"/>
        <color theme="1"/>
        <rFont val="游ゴシック"/>
        <family val="3"/>
        <charset val="128"/>
        <scheme val="minor"/>
      </rPr>
      <t>保険費</t>
    </r>
  </si>
  <si>
    <r>
      <rPr>
        <b/>
        <sz val="11"/>
        <color theme="1"/>
        <rFont val="游ゴシック"/>
        <family val="3"/>
        <charset val="128"/>
        <scheme val="minor"/>
      </rPr>
      <t>税金</t>
    </r>
  </si>
  <si>
    <r>
      <rPr>
        <b/>
        <sz val="11"/>
        <color theme="1"/>
        <rFont val="游ゴシック"/>
        <family val="3"/>
        <charset val="128"/>
        <scheme val="minor"/>
      </rPr>
      <t>雑費</t>
    </r>
  </si>
  <si>
    <r>
      <rPr>
        <b/>
        <sz val="11"/>
        <color theme="1"/>
        <rFont val="游ゴシック"/>
        <family val="3"/>
        <charset val="128"/>
        <scheme val="minor"/>
      </rPr>
      <t>減価償却費</t>
    </r>
  </si>
  <si>
    <r>
      <rPr>
        <b/>
        <sz val="11"/>
        <color theme="1"/>
        <rFont val="游ゴシック"/>
        <family val="3"/>
        <charset val="128"/>
        <scheme val="minor"/>
      </rPr>
      <t>減価償却</t>
    </r>
  </si>
  <si>
    <r>
      <rPr>
        <b/>
        <sz val="11"/>
        <color theme="1"/>
        <rFont val="游ゴシック"/>
        <family val="3"/>
        <charset val="128"/>
        <scheme val="minor"/>
      </rPr>
      <t>貸倒損失</t>
    </r>
  </si>
  <si>
    <r>
      <rPr>
        <b/>
        <sz val="11"/>
        <color theme="1"/>
        <rFont val="游ゴシック"/>
        <family val="3"/>
        <charset val="128"/>
        <scheme val="minor"/>
      </rPr>
      <t>給与</t>
    </r>
  </si>
  <si>
    <r>
      <rPr>
        <b/>
        <sz val="11"/>
        <color theme="1"/>
        <rFont val="游ゴシック"/>
        <family val="3"/>
        <charset val="128"/>
        <scheme val="minor"/>
      </rPr>
      <t>雑収入</t>
    </r>
  </si>
  <si>
    <r>
      <rPr>
        <b/>
        <sz val="11"/>
        <color theme="1"/>
        <rFont val="游ゴシック"/>
        <family val="3"/>
        <charset val="128"/>
        <scheme val="minor"/>
      </rPr>
      <t>手元有高</t>
    </r>
  </si>
  <si>
    <r>
      <rPr>
        <b/>
        <sz val="11"/>
        <color theme="1"/>
        <rFont val="游ゴシック"/>
        <family val="3"/>
        <charset val="128"/>
        <scheme val="minor"/>
      </rPr>
      <t>財布</t>
    </r>
  </si>
  <si>
    <r>
      <rPr>
        <b/>
        <sz val="11"/>
        <color theme="1"/>
        <rFont val="游ゴシック"/>
        <family val="3"/>
        <charset val="128"/>
        <scheme val="minor"/>
      </rPr>
      <t>電子マネー</t>
    </r>
  </si>
  <si>
    <r>
      <rPr>
        <b/>
        <sz val="11"/>
        <color theme="1"/>
        <rFont val="游ゴシック"/>
        <family val="3"/>
        <charset val="128"/>
        <scheme val="minor"/>
      </rPr>
      <t>普通預金</t>
    </r>
  </si>
  <si>
    <r>
      <rPr>
        <b/>
        <sz val="11"/>
        <color theme="1"/>
        <rFont val="游ゴシック"/>
        <family val="3"/>
        <charset val="128"/>
        <scheme val="minor"/>
      </rPr>
      <t>銀行3</t>
    </r>
    <rPh sb="0" eb="2">
      <t>ギンコウ</t>
    </rPh>
    <phoneticPr fontId="2"/>
  </si>
  <si>
    <r>
      <rPr>
        <b/>
        <sz val="11"/>
        <color theme="1"/>
        <rFont val="游ゴシック"/>
        <family val="3"/>
        <charset val="128"/>
        <scheme val="minor"/>
      </rPr>
      <t>銀行4</t>
    </r>
    <rPh sb="0" eb="2">
      <t>ギンコウ</t>
    </rPh>
    <phoneticPr fontId="2"/>
  </si>
  <si>
    <r>
      <rPr>
        <b/>
        <sz val="11"/>
        <color theme="1"/>
        <rFont val="游ゴシック"/>
        <family val="3"/>
        <charset val="128"/>
        <scheme val="minor"/>
      </rPr>
      <t>銀行5</t>
    </r>
    <rPh sb="0" eb="2">
      <t>ギンコウ</t>
    </rPh>
    <phoneticPr fontId="2"/>
  </si>
  <si>
    <r>
      <rPr>
        <b/>
        <sz val="11"/>
        <color theme="1"/>
        <rFont val="游ゴシック"/>
        <family val="3"/>
        <charset val="128"/>
        <scheme val="minor"/>
      </rPr>
      <t>前払金</t>
    </r>
  </si>
  <si>
    <r>
      <rPr>
        <b/>
        <sz val="11"/>
        <color theme="1"/>
        <rFont val="游ゴシック"/>
        <family val="3"/>
        <charset val="128"/>
        <scheme val="minor"/>
      </rPr>
      <t>未収入金</t>
    </r>
  </si>
  <si>
    <r>
      <rPr>
        <b/>
        <sz val="11"/>
        <color theme="1"/>
        <rFont val="游ゴシック"/>
        <family val="3"/>
        <charset val="128"/>
        <scheme val="minor"/>
      </rPr>
      <t>立替金</t>
    </r>
  </si>
  <si>
    <r>
      <rPr>
        <b/>
        <sz val="11"/>
        <color theme="1"/>
        <rFont val="游ゴシック"/>
        <family val="3"/>
        <charset val="128"/>
        <scheme val="minor"/>
      </rPr>
      <t>仮払金</t>
    </r>
  </si>
  <si>
    <r>
      <rPr>
        <b/>
        <sz val="11"/>
        <color theme="1"/>
        <rFont val="游ゴシック"/>
        <family val="3"/>
        <charset val="128"/>
        <scheme val="minor"/>
      </rPr>
      <t>定期預金</t>
    </r>
  </si>
  <si>
    <r>
      <rPr>
        <b/>
        <sz val="11"/>
        <color theme="1"/>
        <rFont val="游ゴシック"/>
        <family val="3"/>
        <charset val="128"/>
        <scheme val="minor"/>
      </rPr>
      <t>有価証券</t>
    </r>
  </si>
  <si>
    <r>
      <rPr>
        <b/>
        <sz val="11"/>
        <color theme="1"/>
        <rFont val="游ゴシック"/>
        <family val="3"/>
        <charset val="128"/>
        <scheme val="minor"/>
      </rPr>
      <t>貸付金</t>
    </r>
  </si>
  <si>
    <r>
      <rPr>
        <b/>
        <sz val="11"/>
        <color theme="1"/>
        <rFont val="游ゴシック"/>
        <family val="3"/>
        <charset val="128"/>
        <scheme val="minor"/>
      </rPr>
      <t>積立金</t>
    </r>
  </si>
  <si>
    <r>
      <rPr>
        <b/>
        <sz val="11"/>
        <color theme="1"/>
        <rFont val="游ゴシック"/>
        <family val="3"/>
        <charset val="128"/>
        <scheme val="minor"/>
      </rPr>
      <t>備品</t>
    </r>
  </si>
  <si>
    <r>
      <rPr>
        <b/>
        <sz val="11"/>
        <color theme="1"/>
        <rFont val="游ゴシック"/>
        <family val="3"/>
        <charset val="128"/>
        <scheme val="minor"/>
      </rPr>
      <t>固定資産</t>
    </r>
  </si>
  <si>
    <r>
      <rPr>
        <b/>
        <sz val="11"/>
        <color theme="1"/>
        <rFont val="游ゴシック"/>
        <family val="3"/>
        <charset val="128"/>
        <scheme val="minor"/>
      </rPr>
      <t>その他</t>
    </r>
  </si>
  <si>
    <r>
      <rPr>
        <b/>
        <sz val="11"/>
        <color theme="1"/>
        <rFont val="游ゴシック"/>
        <family val="3"/>
        <charset val="128"/>
        <scheme val="minor"/>
      </rPr>
      <t>未払金</t>
    </r>
  </si>
  <si>
    <r>
      <rPr>
        <b/>
        <sz val="11"/>
        <color theme="1"/>
        <rFont val="游ゴシック"/>
        <family val="3"/>
        <charset val="128"/>
        <scheme val="minor"/>
      </rPr>
      <t>前受金</t>
    </r>
  </si>
  <si>
    <r>
      <rPr>
        <b/>
        <sz val="11"/>
        <color theme="1"/>
        <rFont val="游ゴシック"/>
        <family val="3"/>
        <charset val="128"/>
        <scheme val="minor"/>
      </rPr>
      <t>仮受金</t>
    </r>
  </si>
  <si>
    <r>
      <rPr>
        <b/>
        <sz val="11"/>
        <color theme="1"/>
        <rFont val="游ゴシック"/>
        <family val="3"/>
        <charset val="128"/>
        <scheme val="minor"/>
      </rPr>
      <t>借入金</t>
    </r>
  </si>
  <si>
    <r>
      <rPr>
        <b/>
        <sz val="11"/>
        <color theme="1"/>
        <rFont val="游ゴシック"/>
        <family val="3"/>
        <charset val="128"/>
        <scheme val="minor"/>
      </rPr>
      <t>預り金</t>
    </r>
  </si>
  <si>
    <r>
      <rPr>
        <b/>
        <sz val="11"/>
        <color theme="1"/>
        <rFont val="游ゴシック"/>
        <family val="3"/>
        <charset val="128"/>
        <scheme val="minor"/>
      </rPr>
      <t>引当金</t>
    </r>
  </si>
  <si>
    <r>
      <rPr>
        <b/>
        <sz val="11"/>
        <color theme="1"/>
        <rFont val="游ゴシック"/>
        <family val="3"/>
        <charset val="128"/>
        <scheme val="minor"/>
      </rPr>
      <t>償却累計</t>
    </r>
  </si>
  <si>
    <r>
      <rPr>
        <b/>
        <sz val="11"/>
        <color theme="1"/>
        <rFont val="游ゴシック"/>
        <family val="3"/>
        <charset val="128"/>
        <scheme val="minor"/>
      </rPr>
      <t>資産増減</t>
    </r>
  </si>
  <si>
    <r>
      <rPr>
        <b/>
        <sz val="11"/>
        <color theme="1"/>
        <rFont val="游ゴシック"/>
        <family val="3"/>
        <charset val="128"/>
        <scheme val="minor"/>
      </rPr>
      <t>基本金</t>
    </r>
  </si>
  <si>
    <r>
      <rPr>
        <b/>
        <sz val="11"/>
        <color theme="1"/>
        <rFont val="游ゴシック"/>
        <family val="3"/>
        <charset val="128"/>
        <scheme val="minor"/>
      </rPr>
      <t>繰越金</t>
    </r>
  </si>
  <si>
    <r>
      <rPr>
        <b/>
        <sz val="11"/>
        <color theme="1"/>
        <rFont val="游ゴシック"/>
        <family val="3"/>
        <charset val="128"/>
        <scheme val="minor"/>
      </rPr>
      <t>前期繰越</t>
    </r>
  </si>
  <si>
    <r>
      <rPr>
        <b/>
        <sz val="11"/>
        <color theme="1"/>
        <rFont val="游ゴシック"/>
        <family val="3"/>
        <charset val="128"/>
        <scheme val="minor"/>
      </rPr>
      <t>当期繰越</t>
    </r>
  </si>
  <si>
    <r>
      <rPr>
        <b/>
        <sz val="11"/>
        <color theme="1"/>
        <rFont val="游ゴシック"/>
        <family val="3"/>
        <charset val="128"/>
        <scheme val="minor"/>
      </rPr>
      <t>負債と財産</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</si>
</sst>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_(* #,##0_);_(* \(#,##0\);_(* &quot;-&quot;_);_(@_)"/>
    <numFmt numFmtId="177" formatCode="_ * #,##0_ ;_ * \-#,##0_ ;_ * \-_ ;_ @_ "/>
    <numFmt numFmtId="178" formatCode="_(* #,##0_);_(* \-#,##0;_(* \-_);_(@_)"/>
    <numFmt numFmtId="179" formatCode="m/d;@"/>
    <numFmt numFmtId="180" formatCode="yyyy&quot;年度 決算書&quot;;@"/>
    <numFmt numFmtId="181" formatCode="_ * #,##0_ ;_ * &quot;\\-&quot;#,##0_ ;_ * \-_ ;_ @_ "/>
    <numFmt numFmtId="182" formatCode="yyyy&quot;年度 月別収支&quot;;@"/>
    <numFmt numFmtId="183" formatCode="#,##0\ ;&quot;△ &quot;#,##0\ "/>
  </numFmts>
  <fonts count="24" x14ac:knownFonts="1">
    <font>
      <sz val="11"/>
      <color theme="1"/>
      <name val="游ゴシック"/>
      <family val="2"/>
      <charset val="128"/>
      <scheme val="minor"/>
    </font>
    <font>
      <sz val="11"/>
      <name val="メイリオ"/>
      <family val="3"/>
      <charset val="128"/>
    </font>
    <font>
      <sz val="6"/>
      <name val="游ゴシック"/>
      <family val="2"/>
      <charset val="128"/>
      <scheme val="minor"/>
    </font>
    <font>
      <u/>
      <sz val="11"/>
      <color indexed="20"/>
      <name val="メイリオ"/>
      <family val="3"/>
      <charset val="128"/>
    </font>
    <font>
      <b/>
      <sz val="11"/>
      <name val="メイリオ"/>
      <family val="3"/>
      <charset val="128"/>
    </font>
    <font>
      <b/>
      <sz val="11"/>
      <color indexed="10"/>
      <name val="メイリオ"/>
      <family val="3"/>
      <charset val="128"/>
    </font>
    <font>
      <sz val="11"/>
      <color indexed="20"/>
      <name val="メイリオ"/>
      <family val="3"/>
      <charset val="128"/>
    </font>
    <font>
      <sz val="6"/>
      <name val="ＭＳ Ｐゴシック"/>
      <family val="3"/>
      <charset val="128"/>
    </font>
    <font>
      <sz val="11"/>
      <name val="Arial"/>
      <family val="2"/>
    </font>
    <font>
      <b/>
      <sz val="11"/>
      <name val="Arial"/>
      <family val="2"/>
    </font>
    <font>
      <b/>
      <sz val="11"/>
      <name val="ＭＳ ゴシック"/>
      <family val="3"/>
      <charset val="128"/>
    </font>
    <font>
      <b/>
      <sz val="11"/>
      <name val="Arial"/>
      <family val="2"/>
      <charset val="128"/>
    </font>
    <font>
      <b/>
      <sz val="11"/>
      <name val="ＭＳ Ｐゴシック"/>
      <family val="2"/>
      <charset val="128"/>
    </font>
    <font>
      <sz val="11"/>
      <name val="ＭＳ ゴシック"/>
      <family val="3"/>
      <charset val="128"/>
    </font>
    <font>
      <b/>
      <sz val="11"/>
      <name val="ＭＳ Ｐゴシック"/>
      <family val="3"/>
      <charset val="128"/>
    </font>
    <font>
      <sz val="11"/>
      <name val="Arial"/>
      <family val="2"/>
      <charset val="128"/>
    </font>
    <font>
      <b/>
      <sz val="14"/>
      <name val="Arial"/>
      <family val="2"/>
    </font>
    <font>
      <sz val="11"/>
      <color theme="1"/>
      <name val="メイリオ"/>
      <family val="3"/>
      <charset val="128"/>
    </font>
    <font>
      <b/>
      <sz val="11"/>
      <color theme="1"/>
      <name val="メイリオ"/>
      <family val="3"/>
      <charset val="128"/>
    </font>
    <font>
      <sz val="11"/>
      <color theme="1"/>
      <name val="Arial"/>
      <family val="2"/>
    </font>
    <font>
      <sz val="11"/>
      <name val="游ゴシック"/>
      <family val="3"/>
      <charset val="128"/>
      <scheme val="minor"/>
    </font>
    <font>
      <sz val="11"/>
      <color theme="1"/>
      <name val="游ゴシック"/>
      <family val="3"/>
      <charset val="128"/>
      <scheme val="minor"/>
    </font>
    <font>
      <b/>
      <sz val="11"/>
      <name val="游ゴシック"/>
      <family val="3"/>
      <charset val="128"/>
      <scheme val="minor"/>
    </font>
    <font>
      <b/>
      <sz val="11"/>
      <color theme="1"/>
      <name val="游ゴシック"/>
      <family val="3"/>
      <charset val="128"/>
      <scheme val="minor"/>
    </font>
  </fonts>
  <fills count="14">
    <fill>
      <patternFill patternType="none"/>
    </fill>
    <fill>
      <patternFill patternType="gray125"/>
    </fill>
    <fill>
      <patternFill patternType="solid">
        <fgColor indexed="43"/>
        <bgColor indexed="26"/>
      </patternFill>
    </fill>
    <fill>
      <patternFill patternType="solid">
        <fgColor indexed="42"/>
        <bgColor indexed="27"/>
      </patternFill>
    </fill>
    <fill>
      <patternFill patternType="solid">
        <fgColor indexed="22"/>
        <bgColor indexed="31"/>
      </patternFill>
    </fill>
    <fill>
      <patternFill patternType="solid">
        <fgColor indexed="47"/>
        <bgColor indexed="22"/>
      </patternFill>
    </fill>
    <fill>
      <patternFill patternType="solid">
        <fgColor rgb="FFFFCC99"/>
        <bgColor indexed="64"/>
      </patternFill>
    </fill>
    <fill>
      <patternFill patternType="solid">
        <fgColor rgb="FFFFFF99"/>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4.9989318521683403E-2"/>
        <bgColor indexed="31"/>
      </patternFill>
    </fill>
    <fill>
      <patternFill patternType="solid">
        <fgColor rgb="FFCCFFCC"/>
        <bgColor indexed="64"/>
      </patternFill>
    </fill>
  </fills>
  <borders count="43">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thin">
        <color auto="1"/>
      </top>
      <bottom style="thin">
        <color auto="1"/>
      </bottom>
      <diagonal/>
    </border>
    <border>
      <left style="hair">
        <color auto="1"/>
      </left>
      <right style="hair">
        <color auto="1"/>
      </right>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thin">
        <color indexed="64"/>
      </bottom>
      <diagonal/>
    </border>
    <border>
      <left style="thin">
        <color indexed="64"/>
      </left>
      <right style="hair">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auto="1"/>
      </left>
      <right/>
      <top/>
      <bottom style="hair">
        <color auto="1"/>
      </bottom>
      <diagonal/>
    </border>
    <border>
      <left style="thin">
        <color indexed="64"/>
      </left>
      <right style="hair">
        <color indexed="64"/>
      </right>
      <top/>
      <bottom style="hair">
        <color auto="1"/>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style="thin">
        <color auto="1"/>
      </right>
      <top/>
      <bottom style="hair">
        <color auto="1"/>
      </bottom>
      <diagonal/>
    </border>
    <border>
      <left style="hair">
        <color auto="1"/>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style="hair">
        <color auto="1"/>
      </left>
      <right style="hair">
        <color auto="1"/>
      </right>
      <top style="thin">
        <color auto="1"/>
      </top>
      <bottom style="hair">
        <color auto="1"/>
      </bottom>
      <diagonal/>
    </border>
    <border>
      <left/>
      <right/>
      <top style="hair">
        <color auto="1"/>
      </top>
      <bottom style="thin">
        <color auto="1"/>
      </bottom>
      <diagonal/>
    </border>
    <border>
      <left/>
      <right/>
      <top style="thin">
        <color auto="1"/>
      </top>
      <bottom style="thin">
        <color auto="1"/>
      </bottom>
      <diagonal/>
    </border>
    <border>
      <left style="medium">
        <color indexed="64"/>
      </left>
      <right style="hair">
        <color indexed="64"/>
      </right>
      <top style="medium">
        <color indexed="64"/>
      </top>
      <bottom style="hair">
        <color auto="1"/>
      </bottom>
      <diagonal/>
    </border>
    <border>
      <left style="hair">
        <color indexed="64"/>
      </left>
      <right style="medium">
        <color indexed="64"/>
      </right>
      <top style="medium">
        <color indexed="64"/>
      </top>
      <bottom style="hair">
        <color auto="1"/>
      </bottom>
      <diagonal/>
    </border>
    <border>
      <left style="medium">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style="medium">
        <color indexed="64"/>
      </left>
      <right style="hair">
        <color indexed="64"/>
      </right>
      <top style="hair">
        <color auto="1"/>
      </top>
      <bottom style="thin">
        <color indexed="64"/>
      </bottom>
      <diagonal/>
    </border>
    <border>
      <left style="hair">
        <color indexed="64"/>
      </left>
      <right style="medium">
        <color indexed="64"/>
      </right>
      <top style="hair">
        <color auto="1"/>
      </top>
      <bottom style="thin">
        <color indexed="64"/>
      </bottom>
      <diagonal/>
    </border>
    <border>
      <left style="medium">
        <color indexed="64"/>
      </left>
      <right style="hair">
        <color indexed="64"/>
      </right>
      <top/>
      <bottom style="hair">
        <color auto="1"/>
      </bottom>
      <diagonal/>
    </border>
    <border>
      <left style="hair">
        <color indexed="64"/>
      </left>
      <right style="medium">
        <color indexed="64"/>
      </right>
      <top/>
      <bottom style="hair">
        <color auto="1"/>
      </bottom>
      <diagonal/>
    </border>
    <border>
      <left style="medium">
        <color indexed="64"/>
      </left>
      <right style="hair">
        <color indexed="64"/>
      </right>
      <top style="hair">
        <color auto="1"/>
      </top>
      <bottom style="medium">
        <color indexed="64"/>
      </bottom>
      <diagonal/>
    </border>
    <border>
      <left style="hair">
        <color indexed="64"/>
      </left>
      <right style="medium">
        <color indexed="64"/>
      </right>
      <top style="hair">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s>
  <cellStyleXfs count="1">
    <xf numFmtId="0" fontId="0" fillId="0" borderId="0">
      <alignment vertical="center"/>
    </xf>
  </cellStyleXfs>
  <cellXfs count="303">
    <xf numFmtId="0" fontId="0" fillId="0" borderId="0" xfId="0">
      <alignment vertical="center"/>
    </xf>
    <xf numFmtId="0" fontId="1" fillId="0" borderId="0" xfId="0" applyFont="1" applyAlignment="1" applyProtection="1">
      <alignment horizontal="center" vertical="center"/>
      <protection locked="0"/>
    </xf>
    <xf numFmtId="0" fontId="1" fillId="0" borderId="0" xfId="0" applyFont="1" applyProtection="1">
      <alignment vertical="center"/>
      <protection locked="0"/>
    </xf>
    <xf numFmtId="0" fontId="3" fillId="0" borderId="0" xfId="0" applyFont="1" applyProtection="1">
      <alignment vertical="center"/>
      <protection locked="0"/>
    </xf>
    <xf numFmtId="1" fontId="3" fillId="0" borderId="0" xfId="0" applyNumberFormat="1" applyFont="1" applyProtection="1">
      <alignment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177" fontId="1" fillId="0" borderId="1" xfId="0" applyNumberFormat="1" applyFont="1" applyBorder="1" applyProtection="1">
      <alignment vertical="center"/>
      <protection locked="0"/>
    </xf>
    <xf numFmtId="0" fontId="1" fillId="0" borderId="1" xfId="0" applyFont="1" applyBorder="1" applyProtection="1">
      <alignment vertical="center"/>
      <protection locked="0"/>
    </xf>
    <xf numFmtId="1" fontId="6" fillId="0" borderId="0" xfId="0" applyNumberFormat="1" applyFont="1" applyProtection="1">
      <alignment vertical="center"/>
      <protection locked="0"/>
    </xf>
    <xf numFmtId="0" fontId="6" fillId="0" borderId="0" xfId="0" applyFont="1" applyProtection="1">
      <alignment vertical="center"/>
      <protection locked="0"/>
    </xf>
    <xf numFmtId="177" fontId="4" fillId="0" borderId="0" xfId="0" applyNumberFormat="1" applyFont="1" applyAlignment="1" applyProtection="1">
      <alignment horizontal="center" vertical="center"/>
      <protection locked="0"/>
    </xf>
    <xf numFmtId="0" fontId="4" fillId="0" borderId="1" xfId="0" applyFont="1" applyBorder="1" applyAlignment="1" applyProtection="1">
      <alignment horizontal="center" vertical="center"/>
      <protection locked="0"/>
    </xf>
    <xf numFmtId="1" fontId="4" fillId="0" borderId="1" xfId="0" applyNumberFormat="1" applyFont="1" applyBorder="1" applyAlignment="1" applyProtection="1">
      <alignment horizontal="center" vertical="center" wrapText="1"/>
      <protection locked="0"/>
    </xf>
    <xf numFmtId="177" fontId="4" fillId="0" borderId="1" xfId="0" applyNumberFormat="1" applyFont="1" applyBorder="1" applyAlignment="1" applyProtection="1">
      <alignment horizontal="center" vertical="center"/>
      <protection locked="0"/>
    </xf>
    <xf numFmtId="0" fontId="1" fillId="0" borderId="1" xfId="0" applyFont="1" applyBorder="1" applyAlignment="1" applyProtection="1">
      <alignment vertical="center" shrinkToFit="1"/>
      <protection locked="0"/>
    </xf>
    <xf numFmtId="1" fontId="1" fillId="0" borderId="1" xfId="0" applyNumberFormat="1" applyFont="1" applyBorder="1" applyAlignment="1" applyProtection="1">
      <alignment horizontal="center" vertical="center"/>
      <protection locked="0"/>
    </xf>
    <xf numFmtId="0" fontId="8" fillId="0" borderId="0" xfId="0" applyFont="1" applyAlignment="1" applyProtection="1">
      <alignment horizontal="center" vertical="center" shrinkToFit="1"/>
      <protection locked="0"/>
    </xf>
    <xf numFmtId="0" fontId="8" fillId="0" borderId="0" xfId="0" applyFont="1" applyProtection="1">
      <alignment vertical="center"/>
      <protection locked="0"/>
    </xf>
    <xf numFmtId="178" fontId="8" fillId="0" borderId="0" xfId="0" applyNumberFormat="1" applyFont="1" applyAlignment="1" applyProtection="1">
      <alignment horizontal="right" vertical="center" shrinkToFit="1"/>
      <protection locked="0"/>
    </xf>
    <xf numFmtId="178" fontId="8" fillId="0" borderId="0" xfId="0" applyNumberFormat="1" applyFont="1" applyProtection="1">
      <alignment vertical="center"/>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wrapText="1" shrinkToFit="1"/>
      <protection locked="0"/>
    </xf>
    <xf numFmtId="0" fontId="11" fillId="0" borderId="2" xfId="0" applyFont="1" applyBorder="1" applyAlignment="1" applyProtection="1">
      <alignment horizontal="center" vertical="center" wrapText="1" shrinkToFit="1"/>
      <protection locked="0"/>
    </xf>
    <xf numFmtId="178" fontId="9" fillId="0" borderId="2" xfId="0" applyNumberFormat="1" applyFont="1" applyBorder="1" applyAlignment="1" applyProtection="1">
      <alignment horizontal="center" vertical="center" wrapText="1" shrinkToFit="1"/>
      <protection locked="0"/>
    </xf>
    <xf numFmtId="178" fontId="9" fillId="0" borderId="0" xfId="0" applyNumberFormat="1" applyFont="1" applyAlignment="1" applyProtection="1">
      <alignment horizontal="center" vertical="center" shrinkToFit="1"/>
      <protection locked="0"/>
    </xf>
    <xf numFmtId="178" fontId="9" fillId="0" borderId="0" xfId="0" applyNumberFormat="1" applyFont="1" applyAlignment="1" applyProtection="1">
      <alignment horizontal="center" vertical="center"/>
      <protection locked="0"/>
    </xf>
    <xf numFmtId="0" fontId="8" fillId="0" borderId="0" xfId="0" applyFont="1" applyAlignment="1" applyProtection="1">
      <alignment horizontal="right" vertical="center"/>
      <protection locked="0"/>
    </xf>
    <xf numFmtId="179" fontId="8" fillId="0" borderId="3" xfId="0" applyNumberFormat="1" applyFont="1" applyBorder="1" applyAlignment="1" applyProtection="1">
      <alignment horizontal="center" vertical="center" shrinkToFit="1"/>
      <protection locked="0"/>
    </xf>
    <xf numFmtId="0" fontId="8" fillId="0" borderId="3" xfId="0" applyFont="1" applyBorder="1" applyAlignment="1" applyProtection="1">
      <alignment horizontal="left" vertical="center" shrinkToFit="1"/>
      <protection locked="0"/>
    </xf>
    <xf numFmtId="0" fontId="8" fillId="0" borderId="3" xfId="0" applyFont="1" applyBorder="1" applyAlignment="1" applyProtection="1">
      <alignment horizontal="center" vertical="center" shrinkToFit="1"/>
      <protection locked="0"/>
    </xf>
    <xf numFmtId="178" fontId="8" fillId="0" borderId="3" xfId="0" applyNumberFormat="1" applyFont="1" applyBorder="1" applyAlignment="1" applyProtection="1">
      <alignment vertical="center" shrinkToFit="1"/>
      <protection locked="0"/>
    </xf>
    <xf numFmtId="178" fontId="8" fillId="0" borderId="0" xfId="0" applyNumberFormat="1" applyFont="1" applyAlignment="1" applyProtection="1">
      <alignment vertical="center" shrinkToFit="1"/>
      <protection locked="0"/>
    </xf>
    <xf numFmtId="178" fontId="8" fillId="0" borderId="0" xfId="0" applyNumberFormat="1" applyFont="1" applyAlignment="1" applyProtection="1">
      <alignment horizontal="right" vertical="center"/>
      <protection locked="0"/>
    </xf>
    <xf numFmtId="0" fontId="14" fillId="0" borderId="0" xfId="0" applyFont="1" applyProtection="1">
      <alignment vertical="center"/>
      <protection locked="0"/>
    </xf>
    <xf numFmtId="0" fontId="0" fillId="0" borderId="0" xfId="0" applyProtection="1">
      <alignment vertical="center"/>
      <protection locked="0"/>
    </xf>
    <xf numFmtId="0" fontId="15" fillId="0" borderId="0" xfId="0" applyFont="1" applyProtection="1">
      <alignment vertical="center"/>
      <protection locked="0"/>
    </xf>
    <xf numFmtId="0" fontId="14" fillId="0" borderId="4" xfId="0" applyFont="1" applyBorder="1" applyAlignment="1" applyProtection="1">
      <alignment horizontal="center" vertical="center"/>
      <protection locked="0"/>
    </xf>
    <xf numFmtId="177" fontId="15" fillId="0" borderId="1" xfId="0" applyNumberFormat="1" applyFont="1" applyBorder="1" applyProtection="1">
      <alignment vertical="center"/>
      <protection locked="0"/>
    </xf>
    <xf numFmtId="177" fontId="11" fillId="0" borderId="1" xfId="0" applyNumberFormat="1" applyFont="1" applyBorder="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distributed" vertical="center"/>
      <protection locked="0"/>
    </xf>
    <xf numFmtId="177" fontId="0" fillId="0" borderId="0" xfId="0" applyNumberFormat="1" applyProtection="1">
      <alignment vertical="center"/>
      <protection locked="0"/>
    </xf>
    <xf numFmtId="177" fontId="15" fillId="0" borderId="0" xfId="0" applyNumberFormat="1" applyFont="1" applyProtection="1">
      <alignment vertical="center"/>
      <protection locked="0"/>
    </xf>
    <xf numFmtId="181" fontId="0" fillId="0" borderId="4" xfId="0" applyNumberFormat="1" applyBorder="1" applyProtection="1">
      <alignment vertical="center"/>
      <protection locked="0"/>
    </xf>
    <xf numFmtId="177" fontId="11" fillId="3" borderId="1" xfId="0" applyNumberFormat="1" applyFont="1" applyFill="1" applyBorder="1" applyProtection="1">
      <alignment vertical="center"/>
      <protection locked="0"/>
    </xf>
    <xf numFmtId="177" fontId="11" fillId="2" borderId="1" xfId="0" applyNumberFormat="1" applyFont="1" applyFill="1" applyBorder="1" applyProtection="1">
      <alignment vertical="center"/>
      <protection locked="0"/>
    </xf>
    <xf numFmtId="181" fontId="14" fillId="0" borderId="5" xfId="0" applyNumberFormat="1" applyFont="1" applyBorder="1" applyProtection="1">
      <alignment vertical="center"/>
      <protection locked="0"/>
    </xf>
    <xf numFmtId="0" fontId="0" fillId="0" borderId="6" xfId="0" applyBorder="1" applyAlignment="1" applyProtection="1">
      <alignment horizontal="distributed" vertical="center"/>
      <protection locked="0"/>
    </xf>
    <xf numFmtId="181" fontId="0" fillId="0" borderId="5" xfId="0" applyNumberFormat="1" applyBorder="1" applyProtection="1">
      <alignment vertical="center"/>
      <protection locked="0"/>
    </xf>
    <xf numFmtId="177" fontId="11" fillId="5" borderId="1" xfId="0" applyNumberFormat="1" applyFont="1" applyFill="1" applyBorder="1" applyProtection="1">
      <alignment vertical="center"/>
      <protection locked="0"/>
    </xf>
    <xf numFmtId="0" fontId="0" fillId="0" borderId="5" xfId="0" applyBorder="1" applyAlignment="1" applyProtection="1">
      <alignment horizontal="distributed" vertical="center"/>
      <protection locked="0"/>
    </xf>
    <xf numFmtId="177" fontId="0" fillId="0" borderId="1" xfId="0" applyNumberFormat="1" applyBorder="1" applyProtection="1">
      <alignment vertical="center"/>
      <protection locked="0"/>
    </xf>
    <xf numFmtId="177" fontId="11" fillId="0" borderId="0" xfId="0" applyNumberFormat="1" applyFont="1" applyAlignment="1" applyProtection="1">
      <alignment horizontal="center" vertical="center"/>
      <protection locked="0"/>
    </xf>
    <xf numFmtId="0" fontId="15" fillId="0" borderId="4" xfId="0" applyNumberFormat="1" applyFont="1" applyBorder="1" applyProtection="1">
      <alignment vertical="center"/>
      <protection locked="0"/>
    </xf>
    <xf numFmtId="0" fontId="14" fillId="0" borderId="1" xfId="0" applyNumberFormat="1" applyFont="1" applyBorder="1" applyAlignment="1" applyProtection="1">
      <alignment vertical="center"/>
      <protection locked="0"/>
    </xf>
    <xf numFmtId="0" fontId="15" fillId="0" borderId="1" xfId="0" applyNumberFormat="1" applyFont="1" applyBorder="1" applyAlignment="1" applyProtection="1">
      <alignment vertical="center"/>
      <protection locked="0"/>
    </xf>
    <xf numFmtId="0" fontId="0" fillId="0" borderId="1" xfId="0" applyNumberFormat="1" applyBorder="1" applyAlignment="1" applyProtection="1">
      <alignment vertical="center"/>
      <protection locked="0"/>
    </xf>
    <xf numFmtId="0" fontId="15" fillId="0" borderId="4" xfId="0" applyNumberFormat="1" applyFont="1" applyBorder="1" applyAlignment="1" applyProtection="1">
      <alignment vertical="center"/>
      <protection locked="0"/>
    </xf>
    <xf numFmtId="0" fontId="14" fillId="0" borderId="1" xfId="0" applyFont="1" applyBorder="1" applyAlignment="1" applyProtection="1">
      <alignment vertical="center"/>
      <protection locked="0"/>
    </xf>
    <xf numFmtId="0" fontId="15" fillId="0" borderId="1" xfId="0" applyFont="1" applyBorder="1" applyAlignment="1" applyProtection="1">
      <alignment vertical="center"/>
      <protection locked="0"/>
    </xf>
    <xf numFmtId="0" fontId="0" fillId="0" borderId="1" xfId="0" applyBorder="1" applyAlignment="1" applyProtection="1">
      <alignment vertical="center"/>
      <protection locked="0"/>
    </xf>
    <xf numFmtId="0" fontId="15" fillId="0" borderId="0" xfId="0" applyFont="1" applyAlignment="1" applyProtection="1">
      <alignment vertical="center"/>
      <protection locked="0"/>
    </xf>
    <xf numFmtId="0" fontId="0" fillId="0" borderId="0" xfId="0" applyAlignment="1" applyProtection="1">
      <alignment vertical="center"/>
      <protection locked="0"/>
    </xf>
    <xf numFmtId="179" fontId="8" fillId="0" borderId="1" xfId="0" applyNumberFormat="1" applyFont="1" applyBorder="1" applyAlignment="1" applyProtection="1">
      <alignment horizontal="center" vertical="center" shrinkToFit="1"/>
      <protection locked="0"/>
    </xf>
    <xf numFmtId="0" fontId="8" fillId="0" borderId="1" xfId="0" applyFont="1" applyBorder="1" applyAlignment="1" applyProtection="1">
      <alignment horizontal="left" vertical="center" shrinkToFit="1"/>
      <protection locked="0"/>
    </xf>
    <xf numFmtId="0" fontId="8" fillId="0" borderId="1" xfId="0" applyFont="1" applyBorder="1" applyAlignment="1" applyProtection="1">
      <alignment horizontal="center" vertical="center" shrinkToFit="1"/>
      <protection locked="0"/>
    </xf>
    <xf numFmtId="178" fontId="8" fillId="0" borderId="1" xfId="0" applyNumberFormat="1" applyFont="1" applyBorder="1" applyAlignment="1" applyProtection="1">
      <alignment vertical="center" shrinkToFit="1"/>
      <protection locked="0"/>
    </xf>
    <xf numFmtId="178" fontId="8" fillId="0" borderId="1" xfId="0" applyNumberFormat="1" applyFont="1" applyBorder="1" applyAlignment="1" applyProtection="1">
      <alignment horizontal="left" vertical="center" shrinkToFit="1"/>
      <protection locked="0"/>
    </xf>
    <xf numFmtId="0" fontId="14" fillId="0" borderId="1" xfId="0" applyFont="1" applyBorder="1" applyAlignment="1" applyProtection="1">
      <alignment horizontal="center" vertical="center"/>
      <protection locked="0"/>
    </xf>
    <xf numFmtId="0" fontId="16" fillId="0" borderId="7" xfId="0" applyFont="1" applyBorder="1" applyAlignment="1" applyProtection="1">
      <alignment horizontal="center" vertical="center" shrinkToFit="1"/>
      <protection locked="0"/>
    </xf>
    <xf numFmtId="179" fontId="1" fillId="0" borderId="1" xfId="0" applyNumberFormat="1"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horizontal="distributed" vertical="center"/>
      <protection locked="0"/>
    </xf>
    <xf numFmtId="0" fontId="11" fillId="2" borderId="5" xfId="0" applyFont="1" applyFill="1" applyBorder="1" applyAlignment="1" applyProtection="1">
      <alignment horizontal="distributed" vertical="center"/>
      <protection locked="0"/>
    </xf>
    <xf numFmtId="0" fontId="15" fillId="2" borderId="1" xfId="0" applyFont="1" applyFill="1" applyBorder="1" applyAlignment="1" applyProtection="1">
      <alignment horizontal="center" vertical="center"/>
      <protection locked="0"/>
    </xf>
    <xf numFmtId="0" fontId="15" fillId="2" borderId="1" xfId="0" applyFont="1" applyFill="1" applyBorder="1" applyAlignment="1" applyProtection="1">
      <alignment horizontal="distributed" vertical="center"/>
      <protection locked="0"/>
    </xf>
    <xf numFmtId="0" fontId="15" fillId="0" borderId="5" xfId="0" applyFont="1" applyBorder="1" applyAlignment="1" applyProtection="1">
      <alignment horizontal="distributed" vertical="center"/>
      <protection locked="0"/>
    </xf>
    <xf numFmtId="0" fontId="11" fillId="5" borderId="1" xfId="0" applyFont="1" applyFill="1" applyBorder="1" applyAlignment="1" applyProtection="1">
      <alignment horizontal="center" vertical="center"/>
      <protection locked="0"/>
    </xf>
    <xf numFmtId="0" fontId="11" fillId="5" borderId="1" xfId="0" applyFont="1" applyFill="1" applyBorder="1" applyAlignment="1" applyProtection="1">
      <alignment horizontal="distributed" vertical="center"/>
      <protection locked="0"/>
    </xf>
    <xf numFmtId="0" fontId="11" fillId="5" borderId="5" xfId="0" applyFont="1" applyFill="1" applyBorder="1" applyAlignment="1" applyProtection="1">
      <alignment horizontal="distributed" vertical="center"/>
      <protection locked="0"/>
    </xf>
    <xf numFmtId="0" fontId="15" fillId="5" borderId="1" xfId="0" applyFont="1" applyFill="1" applyBorder="1" applyAlignment="1" applyProtection="1">
      <alignment horizontal="center" vertical="center"/>
      <protection locked="0"/>
    </xf>
    <xf numFmtId="0" fontId="15" fillId="5" borderId="1" xfId="0" applyFont="1" applyFill="1" applyBorder="1" applyAlignment="1" applyProtection="1">
      <alignment horizontal="distributed" vertical="center"/>
      <protection locked="0"/>
    </xf>
    <xf numFmtId="0" fontId="11" fillId="3" borderId="1" xfId="0" applyFont="1" applyFill="1" applyBorder="1" applyAlignment="1" applyProtection="1">
      <alignment horizontal="center" vertical="center"/>
      <protection locked="0"/>
    </xf>
    <xf numFmtId="0" fontId="11" fillId="3" borderId="1" xfId="0" applyFont="1" applyFill="1" applyBorder="1" applyAlignment="1" applyProtection="1">
      <alignment horizontal="distributed" vertical="center"/>
      <protection locked="0"/>
    </xf>
    <xf numFmtId="0" fontId="11" fillId="3" borderId="5" xfId="0" applyFont="1" applyFill="1" applyBorder="1" applyAlignment="1" applyProtection="1">
      <alignment horizontal="distributed" vertical="center"/>
      <protection locked="0"/>
    </xf>
    <xf numFmtId="0" fontId="15"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distributed" vertical="center"/>
      <protection locked="0"/>
    </xf>
    <xf numFmtId="0" fontId="14" fillId="0" borderId="8" xfId="0" applyFont="1" applyBorder="1" applyAlignment="1" applyProtection="1">
      <alignment horizontal="center" vertical="center" wrapText="1"/>
      <protection locked="0"/>
    </xf>
    <xf numFmtId="177" fontId="0" fillId="0" borderId="8" xfId="0" applyNumberFormat="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11" fillId="5" borderId="3" xfId="0" applyFont="1" applyFill="1" applyBorder="1" applyAlignment="1" applyProtection="1">
      <alignment horizontal="distributed" vertical="center"/>
      <protection locked="0"/>
    </xf>
    <xf numFmtId="0" fontId="11" fillId="5" borderId="10" xfId="0" applyFont="1" applyFill="1" applyBorder="1" applyAlignment="1" applyProtection="1">
      <alignment horizontal="distributed" vertical="center"/>
      <protection locked="0"/>
    </xf>
    <xf numFmtId="177" fontId="14" fillId="0" borderId="11" xfId="0" applyNumberFormat="1" applyFont="1" applyBorder="1" applyAlignment="1" applyProtection="1">
      <alignment horizontal="center" vertical="center" wrapText="1"/>
      <protection locked="0"/>
    </xf>
    <xf numFmtId="0" fontId="11" fillId="2" borderId="3" xfId="0" applyFont="1" applyFill="1" applyBorder="1" applyAlignment="1" applyProtection="1">
      <alignment horizontal="center" vertical="center"/>
      <protection locked="0"/>
    </xf>
    <xf numFmtId="0" fontId="11" fillId="2" borderId="3" xfId="0" applyFont="1" applyFill="1" applyBorder="1" applyAlignment="1" applyProtection="1">
      <alignment horizontal="distributed" vertical="center"/>
      <protection locked="0"/>
    </xf>
    <xf numFmtId="0" fontId="11" fillId="2" borderId="10" xfId="0" applyFont="1" applyFill="1" applyBorder="1" applyAlignment="1" applyProtection="1">
      <alignment horizontal="distributed" vertical="center"/>
      <protection locked="0"/>
    </xf>
    <xf numFmtId="0" fontId="14" fillId="2" borderId="10" xfId="0" applyFont="1" applyFill="1" applyBorder="1" applyAlignment="1" applyProtection="1">
      <alignment horizontal="distributed" vertical="center"/>
      <protection locked="0"/>
    </xf>
    <xf numFmtId="0" fontId="15" fillId="2" borderId="12" xfId="0" applyFont="1" applyFill="1" applyBorder="1" applyAlignment="1" applyProtection="1">
      <alignment horizontal="center" vertical="center"/>
      <protection locked="0"/>
    </xf>
    <xf numFmtId="0" fontId="15" fillId="2" borderId="12" xfId="0" applyFont="1" applyFill="1" applyBorder="1" applyAlignment="1" applyProtection="1">
      <alignment horizontal="distributed" vertical="center"/>
      <protection locked="0"/>
    </xf>
    <xf numFmtId="0" fontId="15" fillId="0" borderId="13" xfId="0" applyFont="1" applyBorder="1" applyAlignment="1" applyProtection="1">
      <alignment horizontal="distributed" vertical="center"/>
      <protection locked="0"/>
    </xf>
    <xf numFmtId="177" fontId="0" fillId="0" borderId="9" xfId="0" applyNumberFormat="1" applyBorder="1" applyAlignment="1" applyProtection="1">
      <alignment horizontal="center" vertical="center" wrapText="1"/>
      <protection locked="0"/>
    </xf>
    <xf numFmtId="0" fontId="15" fillId="5" borderId="12" xfId="0" applyFont="1" applyFill="1" applyBorder="1" applyAlignment="1" applyProtection="1">
      <alignment horizontal="center" vertical="center"/>
      <protection locked="0"/>
    </xf>
    <xf numFmtId="0" fontId="15" fillId="5" borderId="12" xfId="0" applyFont="1" applyFill="1" applyBorder="1" applyAlignment="1" applyProtection="1">
      <alignment horizontal="distributed" vertical="center"/>
      <protection locked="0"/>
    </xf>
    <xf numFmtId="0" fontId="11" fillId="2" borderId="12" xfId="0" applyFont="1" applyFill="1" applyBorder="1" applyAlignment="1" applyProtection="1">
      <alignment horizontal="center" vertical="center"/>
      <protection locked="0"/>
    </xf>
    <xf numFmtId="0" fontId="11" fillId="2" borderId="12" xfId="0" applyFont="1" applyFill="1" applyBorder="1" applyAlignment="1" applyProtection="1">
      <alignment horizontal="distributed" vertical="center"/>
      <protection locked="0"/>
    </xf>
    <xf numFmtId="0" fontId="11" fillId="2" borderId="13" xfId="0" applyFont="1" applyFill="1" applyBorder="1" applyAlignment="1" applyProtection="1">
      <alignment horizontal="distributed" vertical="center"/>
      <protection locked="0"/>
    </xf>
    <xf numFmtId="0" fontId="14" fillId="0" borderId="5" xfId="0" applyFont="1" applyBorder="1" applyAlignment="1" applyProtection="1">
      <alignment horizontal="center" vertical="center" wrapText="1"/>
      <protection locked="0"/>
    </xf>
    <xf numFmtId="177" fontId="0" fillId="0" borderId="5" xfId="0" applyNumberFormat="1" applyBorder="1" applyAlignment="1" applyProtection="1">
      <alignment horizontal="center" vertical="center" wrapText="1"/>
      <protection locked="0"/>
    </xf>
    <xf numFmtId="177" fontId="0" fillId="0" borderId="13" xfId="0" applyNumberFormat="1" applyBorder="1" applyAlignment="1" applyProtection="1">
      <alignment horizontal="center" vertical="center" wrapText="1"/>
      <protection locked="0"/>
    </xf>
    <xf numFmtId="177" fontId="14" fillId="0" borderId="10" xfId="0" applyNumberFormat="1" applyFont="1" applyBorder="1" applyAlignment="1" applyProtection="1">
      <alignment horizontal="center" vertical="center" wrapText="1"/>
      <protection locked="0"/>
    </xf>
    <xf numFmtId="0" fontId="14" fillId="0" borderId="14" xfId="0" applyFont="1" applyBorder="1" applyAlignment="1" applyProtection="1">
      <alignment horizontal="center" vertical="center"/>
      <protection locked="0"/>
    </xf>
    <xf numFmtId="177" fontId="11" fillId="2" borderId="14" xfId="0" applyNumberFormat="1" applyFont="1" applyFill="1" applyBorder="1" applyAlignment="1" applyProtection="1">
      <alignment horizontal="center" vertical="center"/>
      <protection locked="0"/>
    </xf>
    <xf numFmtId="177" fontId="15" fillId="2" borderId="14" xfId="0" applyNumberFormat="1" applyFont="1" applyFill="1" applyBorder="1" applyAlignment="1">
      <alignment horizontal="right" vertical="center"/>
    </xf>
    <xf numFmtId="177" fontId="15" fillId="2" borderId="15" xfId="0" applyNumberFormat="1" applyFont="1" applyFill="1" applyBorder="1" applyAlignment="1">
      <alignment horizontal="right" vertical="center"/>
    </xf>
    <xf numFmtId="177" fontId="11" fillId="5" borderId="16" xfId="0" applyNumberFormat="1" applyFont="1" applyFill="1" applyBorder="1" applyAlignment="1">
      <alignment horizontal="right" vertical="center"/>
    </xf>
    <xf numFmtId="177" fontId="15" fillId="5" borderId="14" xfId="0" applyNumberFormat="1" applyFont="1" applyFill="1" applyBorder="1" applyAlignment="1">
      <alignment horizontal="right" vertical="center"/>
    </xf>
    <xf numFmtId="177" fontId="15" fillId="5" borderId="15" xfId="0" applyNumberFormat="1" applyFont="1" applyFill="1" applyBorder="1" applyAlignment="1">
      <alignment horizontal="right" vertical="center"/>
    </xf>
    <xf numFmtId="177" fontId="11" fillId="2" borderId="16" xfId="0" applyNumberFormat="1" applyFont="1" applyFill="1" applyBorder="1" applyAlignment="1">
      <alignment horizontal="right" vertical="center"/>
    </xf>
    <xf numFmtId="177" fontId="11" fillId="2" borderId="14" xfId="0" applyNumberFormat="1" applyFont="1" applyFill="1" applyBorder="1" applyAlignment="1">
      <alignment horizontal="right" vertical="center"/>
    </xf>
    <xf numFmtId="177" fontId="11" fillId="2" borderId="15" xfId="0" applyNumberFormat="1" applyFont="1" applyFill="1" applyBorder="1" applyAlignment="1">
      <alignment horizontal="right" vertical="center"/>
    </xf>
    <xf numFmtId="177" fontId="11" fillId="5" borderId="14" xfId="0" applyNumberFormat="1" applyFont="1" applyFill="1" applyBorder="1" applyAlignment="1">
      <alignment horizontal="right" vertical="center"/>
    </xf>
    <xf numFmtId="0" fontId="11" fillId="5" borderId="12" xfId="0" applyFont="1" applyFill="1" applyBorder="1" applyAlignment="1" applyProtection="1">
      <alignment horizontal="center" vertical="center"/>
      <protection locked="0"/>
    </xf>
    <xf numFmtId="0" fontId="11" fillId="5" borderId="12" xfId="0" applyFont="1" applyFill="1" applyBorder="1" applyAlignment="1" applyProtection="1">
      <alignment horizontal="distributed" vertical="center"/>
      <protection locked="0"/>
    </xf>
    <xf numFmtId="0" fontId="11" fillId="5" borderId="13" xfId="0" applyFont="1" applyFill="1" applyBorder="1" applyAlignment="1" applyProtection="1">
      <alignment horizontal="distributed" vertical="center"/>
      <protection locked="0"/>
    </xf>
    <xf numFmtId="177" fontId="11" fillId="5" borderId="15" xfId="0" applyNumberFormat="1" applyFont="1" applyFill="1" applyBorder="1" applyAlignment="1">
      <alignment horizontal="right" vertical="center"/>
    </xf>
    <xf numFmtId="0" fontId="15" fillId="3" borderId="12"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2" borderId="3" xfId="0" applyFont="1" applyFill="1" applyBorder="1" applyAlignment="1" applyProtection="1">
      <alignment horizontal="distributed" vertical="center"/>
      <protection locked="0"/>
    </xf>
    <xf numFmtId="0" fontId="15" fillId="0" borderId="10" xfId="0" applyFont="1" applyBorder="1" applyAlignment="1" applyProtection="1">
      <alignment horizontal="distributed" vertical="center"/>
      <protection locked="0"/>
    </xf>
    <xf numFmtId="177" fontId="15" fillId="5" borderId="16" xfId="0" applyNumberFormat="1" applyFont="1" applyFill="1" applyBorder="1" applyAlignment="1">
      <alignment horizontal="right" vertical="center"/>
    </xf>
    <xf numFmtId="0" fontId="15" fillId="3" borderId="3" xfId="0" applyFont="1" applyFill="1" applyBorder="1" applyAlignment="1" applyProtection="1">
      <alignment horizontal="distributed" vertical="center"/>
      <protection locked="0"/>
    </xf>
    <xf numFmtId="0" fontId="11" fillId="3" borderId="3" xfId="0" applyFont="1" applyFill="1" applyBorder="1" applyAlignment="1" applyProtection="1">
      <alignment horizontal="center" vertical="center"/>
      <protection locked="0"/>
    </xf>
    <xf numFmtId="0" fontId="15" fillId="3" borderId="12" xfId="0" applyFont="1" applyFill="1" applyBorder="1" applyAlignment="1" applyProtection="1">
      <alignment horizontal="distributed" vertical="center"/>
      <protection locked="0"/>
    </xf>
    <xf numFmtId="0" fontId="11"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distributed" vertical="center"/>
      <protection locked="0"/>
    </xf>
    <xf numFmtId="0" fontId="11" fillId="3" borderId="13" xfId="0" applyFont="1" applyFill="1" applyBorder="1" applyAlignment="1" applyProtection="1">
      <alignment horizontal="distributed" vertical="center"/>
      <protection locked="0"/>
    </xf>
    <xf numFmtId="0" fontId="11" fillId="3" borderId="3" xfId="0" applyFont="1" applyFill="1" applyBorder="1" applyAlignment="1" applyProtection="1">
      <alignment horizontal="distributed" vertical="center"/>
      <protection locked="0"/>
    </xf>
    <xf numFmtId="0" fontId="11" fillId="3" borderId="10" xfId="0" applyFont="1" applyFill="1" applyBorder="1" applyAlignment="1" applyProtection="1">
      <alignment horizontal="distributed" vertical="center"/>
      <protection locked="0"/>
    </xf>
    <xf numFmtId="0" fontId="15" fillId="2" borderId="3" xfId="0" applyFont="1" applyFill="1" applyBorder="1" applyAlignment="1" applyProtection="1">
      <alignment horizontal="center" vertical="center"/>
      <protection locked="0"/>
    </xf>
    <xf numFmtId="0" fontId="15" fillId="5" borderId="3" xfId="0" applyFont="1" applyFill="1" applyBorder="1" applyAlignment="1" applyProtection="1">
      <alignment horizontal="distributed" vertical="center"/>
      <protection locked="0"/>
    </xf>
    <xf numFmtId="177" fontId="15" fillId="2" borderId="16" xfId="0" applyNumberFormat="1" applyFont="1" applyFill="1" applyBorder="1" applyAlignment="1">
      <alignment horizontal="right" vertical="center"/>
    </xf>
    <xf numFmtId="0" fontId="9" fillId="6" borderId="10" xfId="0" applyFont="1" applyFill="1" applyBorder="1" applyAlignment="1" applyProtection="1">
      <alignment horizontal="distributed" vertical="center"/>
      <protection locked="0"/>
    </xf>
    <xf numFmtId="0" fontId="15" fillId="7" borderId="10" xfId="0" applyFont="1" applyFill="1" applyBorder="1" applyAlignment="1" applyProtection="1">
      <alignment horizontal="distributed" vertical="center"/>
      <protection locked="0"/>
    </xf>
    <xf numFmtId="0" fontId="15" fillId="0" borderId="2" xfId="0" applyFont="1" applyBorder="1" applyAlignment="1" applyProtection="1">
      <alignment horizontal="center" vertical="center"/>
      <protection locked="0"/>
    </xf>
    <xf numFmtId="0" fontId="0" fillId="0" borderId="2" xfId="0" applyBorder="1" applyAlignment="1">
      <alignment horizontal="distributed" vertical="center"/>
    </xf>
    <xf numFmtId="0" fontId="0" fillId="0" borderId="17" xfId="0" applyBorder="1" applyAlignment="1">
      <alignment horizontal="distributed" vertical="center"/>
    </xf>
    <xf numFmtId="177" fontId="11" fillId="0" borderId="18" xfId="0" applyNumberFormat="1" applyFont="1" applyBorder="1" applyAlignment="1">
      <alignment horizontal="right" vertical="center"/>
    </xf>
    <xf numFmtId="177" fontId="0" fillId="0" borderId="19" xfId="0" applyNumberFormat="1" applyBorder="1">
      <alignment vertical="center"/>
    </xf>
    <xf numFmtId="177" fontId="0" fillId="0" borderId="20" xfId="0" applyNumberFormat="1" applyBorder="1" applyProtection="1">
      <alignment vertical="center"/>
      <protection locked="0"/>
    </xf>
    <xf numFmtId="0" fontId="1" fillId="0" borderId="1" xfId="0" applyNumberFormat="1" applyFont="1" applyBorder="1" applyAlignment="1" applyProtection="1">
      <alignment vertical="center" shrinkToFit="1"/>
      <protection locked="0"/>
    </xf>
    <xf numFmtId="56" fontId="1" fillId="0" borderId="1" xfId="0" applyNumberFormat="1" applyFont="1" applyBorder="1" applyAlignment="1" applyProtection="1">
      <alignment vertical="center" shrinkToFit="1"/>
      <protection locked="0"/>
    </xf>
    <xf numFmtId="182" fontId="4" fillId="0" borderId="0" xfId="0" applyNumberFormat="1" applyFont="1" applyAlignment="1" applyProtection="1">
      <alignment vertical="center"/>
      <protection locked="0"/>
    </xf>
    <xf numFmtId="182" fontId="4" fillId="0" borderId="0" xfId="0" applyNumberFormat="1" applyFont="1" applyAlignment="1" applyProtection="1">
      <alignment horizontal="center" vertical="center"/>
      <protection locked="0"/>
    </xf>
    <xf numFmtId="0" fontId="17" fillId="0" borderId="0" xfId="0" applyFont="1" applyProtection="1">
      <alignment vertical="center"/>
      <protection locked="0"/>
    </xf>
    <xf numFmtId="0" fontId="1" fillId="0" borderId="4" xfId="0" applyFont="1" applyBorder="1" applyProtection="1">
      <alignment vertical="center"/>
      <protection locked="0"/>
    </xf>
    <xf numFmtId="0" fontId="17" fillId="0" borderId="4" xfId="0" applyFont="1" applyBorder="1" applyAlignment="1" applyProtection="1">
      <alignment horizontal="distributed" vertical="center"/>
      <protection locked="0"/>
    </xf>
    <xf numFmtId="0" fontId="1" fillId="2" borderId="4" xfId="0" applyFont="1" applyFill="1" applyBorder="1" applyProtection="1">
      <alignment vertical="center"/>
      <protection locked="0"/>
    </xf>
    <xf numFmtId="0" fontId="1" fillId="2" borderId="21" xfId="0" applyFont="1" applyFill="1" applyBorder="1" applyProtection="1">
      <alignment vertical="center"/>
      <protection locked="0"/>
    </xf>
    <xf numFmtId="0" fontId="17" fillId="0" borderId="21" xfId="0" applyFont="1" applyBorder="1" applyAlignment="1" applyProtection="1">
      <alignment horizontal="distributed" vertical="center"/>
      <protection locked="0"/>
    </xf>
    <xf numFmtId="177" fontId="1" fillId="0" borderId="22" xfId="0" applyNumberFormat="1" applyFont="1" applyBorder="1" applyProtection="1">
      <alignment vertical="center"/>
      <protection locked="0"/>
    </xf>
    <xf numFmtId="0" fontId="1" fillId="2" borderId="23" xfId="0" applyFont="1" applyFill="1" applyBorder="1" applyProtection="1">
      <alignment vertical="center"/>
      <protection locked="0"/>
    </xf>
    <xf numFmtId="0" fontId="17" fillId="0" borderId="23" xfId="0" applyFont="1" applyBorder="1" applyAlignment="1" applyProtection="1">
      <alignment horizontal="distributed" vertical="center"/>
      <protection locked="0"/>
    </xf>
    <xf numFmtId="177" fontId="1" fillId="0" borderId="12" xfId="0" applyNumberFormat="1" applyFont="1" applyBorder="1" applyProtection="1">
      <alignment vertical="center"/>
      <protection locked="0"/>
    </xf>
    <xf numFmtId="0" fontId="1" fillId="3" borderId="21" xfId="0" applyFont="1" applyFill="1" applyBorder="1" applyProtection="1">
      <alignment vertical="center"/>
      <protection locked="0"/>
    </xf>
    <xf numFmtId="0" fontId="1" fillId="3" borderId="23" xfId="0" applyFont="1" applyFill="1" applyBorder="1" applyProtection="1">
      <alignment vertical="center"/>
      <protection locked="0"/>
    </xf>
    <xf numFmtId="0" fontId="1" fillId="0" borderId="23" xfId="0" applyFont="1" applyBorder="1" applyProtection="1">
      <alignment vertical="center"/>
      <protection locked="0"/>
    </xf>
    <xf numFmtId="183" fontId="1" fillId="0" borderId="12" xfId="0" applyNumberFormat="1" applyFont="1" applyBorder="1" applyProtection="1">
      <alignment vertical="center"/>
      <protection locked="0"/>
    </xf>
    <xf numFmtId="0" fontId="17" fillId="0" borderId="24" xfId="0" applyFont="1" applyBorder="1" applyProtection="1">
      <alignment vertical="center"/>
      <protection locked="0"/>
    </xf>
    <xf numFmtId="0" fontId="1" fillId="0" borderId="2" xfId="0" applyFont="1" applyBorder="1" applyAlignment="1" applyProtection="1">
      <alignment horizontal="center" vertical="center"/>
      <protection locked="0"/>
    </xf>
    <xf numFmtId="0" fontId="4" fillId="0" borderId="21" xfId="0" applyFont="1" applyBorder="1" applyProtection="1">
      <alignment vertical="center"/>
      <protection locked="0"/>
    </xf>
    <xf numFmtId="0" fontId="18" fillId="0" borderId="21" xfId="0" applyFont="1" applyBorder="1" applyAlignment="1" applyProtection="1">
      <alignment horizontal="distributed" vertical="center"/>
      <protection locked="0"/>
    </xf>
    <xf numFmtId="177" fontId="4" fillId="0" borderId="22" xfId="0" applyNumberFormat="1" applyFont="1" applyBorder="1" applyProtection="1">
      <alignment vertical="center"/>
      <protection locked="0"/>
    </xf>
    <xf numFmtId="176" fontId="9" fillId="4" borderId="11" xfId="0" applyNumberFormat="1" applyFont="1" applyFill="1" applyBorder="1" applyAlignment="1">
      <alignment horizontal="right" vertical="center"/>
    </xf>
    <xf numFmtId="176" fontId="9" fillId="4" borderId="8" xfId="0" applyNumberFormat="1" applyFont="1" applyFill="1" applyBorder="1" applyAlignment="1">
      <alignment horizontal="right" vertical="center"/>
    </xf>
    <xf numFmtId="176" fontId="9" fillId="4" borderId="9" xfId="0" applyNumberFormat="1" applyFont="1" applyFill="1" applyBorder="1" applyAlignment="1">
      <alignment horizontal="right" vertical="center"/>
    </xf>
    <xf numFmtId="176" fontId="9" fillId="4" borderId="11" xfId="0" applyNumberFormat="1" applyFont="1" applyFill="1" applyBorder="1" applyAlignment="1" applyProtection="1">
      <alignment horizontal="right" vertical="center"/>
      <protection locked="0"/>
    </xf>
    <xf numFmtId="176" fontId="8" fillId="4" borderId="8" xfId="0" applyNumberFormat="1" applyFont="1" applyFill="1" applyBorder="1" applyProtection="1">
      <alignment vertical="center"/>
      <protection locked="0"/>
    </xf>
    <xf numFmtId="176" fontId="8" fillId="4" borderId="9" xfId="0" applyNumberFormat="1" applyFont="1" applyFill="1" applyBorder="1" applyProtection="1">
      <alignment vertical="center"/>
      <protection locked="0"/>
    </xf>
    <xf numFmtId="176" fontId="9" fillId="4" borderId="11" xfId="0" applyNumberFormat="1" applyFont="1" applyFill="1" applyBorder="1" applyProtection="1">
      <alignment vertical="center"/>
      <protection locked="0"/>
    </xf>
    <xf numFmtId="176" fontId="8" fillId="4" borderId="11" xfId="0" applyNumberFormat="1" applyFont="1" applyFill="1" applyBorder="1" applyProtection="1">
      <alignment vertical="center"/>
      <protection locked="0"/>
    </xf>
    <xf numFmtId="176" fontId="9" fillId="4" borderId="10" xfId="0" applyNumberFormat="1" applyFont="1" applyFill="1" applyBorder="1" applyAlignment="1">
      <alignment horizontal="right" vertical="center"/>
    </xf>
    <xf numFmtId="176" fontId="9" fillId="4" borderId="5" xfId="0" applyNumberFormat="1" applyFont="1" applyFill="1" applyBorder="1" applyAlignment="1">
      <alignment horizontal="right" vertical="center"/>
    </xf>
    <xf numFmtId="176" fontId="9" fillId="4" borderId="13" xfId="0" applyNumberFormat="1" applyFont="1" applyFill="1" applyBorder="1" applyAlignment="1">
      <alignment horizontal="right" vertical="center"/>
    </xf>
    <xf numFmtId="176" fontId="9" fillId="4" borderId="10" xfId="0" applyNumberFormat="1" applyFont="1" applyFill="1" applyBorder="1" applyProtection="1">
      <alignment vertical="center"/>
      <protection locked="0"/>
    </xf>
    <xf numFmtId="176" fontId="8" fillId="4" borderId="5" xfId="0" applyNumberFormat="1" applyFont="1" applyFill="1" applyBorder="1" applyProtection="1">
      <alignment vertical="center"/>
      <protection locked="0"/>
    </xf>
    <xf numFmtId="176" fontId="8" fillId="4" borderId="13" xfId="0" applyNumberFormat="1" applyFont="1" applyFill="1" applyBorder="1" applyProtection="1">
      <alignment vertical="center"/>
      <protection locked="0"/>
    </xf>
    <xf numFmtId="176" fontId="8" fillId="4" borderId="10" xfId="0" applyNumberFormat="1" applyFont="1" applyFill="1" applyBorder="1" applyProtection="1">
      <alignment vertical="center"/>
      <protection locked="0"/>
    </xf>
    <xf numFmtId="176" fontId="9" fillId="4" borderId="5" xfId="0" applyNumberFormat="1" applyFont="1" applyFill="1" applyBorder="1" applyProtection="1">
      <alignment vertical="center"/>
      <protection locked="0"/>
    </xf>
    <xf numFmtId="176" fontId="8" fillId="4" borderId="5" xfId="0" applyNumberFormat="1" applyFont="1" applyFill="1" applyBorder="1" applyAlignment="1">
      <alignment horizontal="right" vertical="center"/>
    </xf>
    <xf numFmtId="0" fontId="18" fillId="0" borderId="2" xfId="0" applyFont="1" applyBorder="1" applyAlignment="1" applyProtection="1">
      <alignment horizontal="center" vertical="center"/>
      <protection locked="0"/>
    </xf>
    <xf numFmtId="177" fontId="4" fillId="0" borderId="1" xfId="0" applyNumberFormat="1" applyFont="1" applyBorder="1" applyProtection="1">
      <alignment vertical="center"/>
      <protection locked="0"/>
    </xf>
    <xf numFmtId="183" fontId="4" fillId="0" borderId="12" xfId="0" applyNumberFormat="1" applyFont="1" applyBorder="1" applyProtection="1">
      <alignment vertical="center"/>
      <protection locked="0"/>
    </xf>
    <xf numFmtId="177" fontId="4" fillId="0" borderId="12" xfId="0" applyNumberFormat="1" applyFont="1" applyBorder="1" applyProtection="1">
      <alignment vertical="center"/>
      <protection locked="0"/>
    </xf>
    <xf numFmtId="177" fontId="1" fillId="0" borderId="1" xfId="0" applyNumberFormat="1" applyFont="1" applyBorder="1" applyProtection="1">
      <alignment vertical="center"/>
    </xf>
    <xf numFmtId="0" fontId="20" fillId="2" borderId="4"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9" borderId="4" xfId="0" applyFont="1" applyFill="1" applyBorder="1" applyAlignment="1" applyProtection="1">
      <alignment horizontal="center" vertical="center"/>
      <protection locked="0"/>
    </xf>
    <xf numFmtId="0" fontId="20" fillId="8" borderId="4" xfId="0" applyFont="1" applyFill="1" applyBorder="1" applyAlignment="1" applyProtection="1">
      <alignment horizontal="center" vertical="center"/>
      <protection locked="0"/>
    </xf>
    <xf numFmtId="0" fontId="20" fillId="11" borderId="4" xfId="0" applyFont="1" applyFill="1" applyBorder="1" applyAlignment="1" applyProtection="1">
      <alignment horizontal="center" vertical="center"/>
      <protection locked="0"/>
    </xf>
    <xf numFmtId="176" fontId="9" fillId="11" borderId="11" xfId="0" applyNumberFormat="1" applyFont="1" applyFill="1" applyBorder="1">
      <alignment vertical="center"/>
    </xf>
    <xf numFmtId="176" fontId="9" fillId="11" borderId="8" xfId="0" applyNumberFormat="1" applyFont="1" applyFill="1" applyBorder="1">
      <alignment vertical="center"/>
    </xf>
    <xf numFmtId="176" fontId="9" fillId="11" borderId="9" xfId="0" applyNumberFormat="1" applyFont="1" applyFill="1" applyBorder="1">
      <alignment vertical="center"/>
    </xf>
    <xf numFmtId="176" fontId="19" fillId="11" borderId="8" xfId="0" applyNumberFormat="1" applyFont="1" applyFill="1" applyBorder="1">
      <alignment vertical="center"/>
    </xf>
    <xf numFmtId="176" fontId="19" fillId="11" borderId="11" xfId="0" applyNumberFormat="1" applyFont="1" applyFill="1" applyBorder="1">
      <alignment vertical="center"/>
    </xf>
    <xf numFmtId="176" fontId="19" fillId="11" borderId="9" xfId="0" applyNumberFormat="1" applyFont="1" applyFill="1" applyBorder="1">
      <alignment vertical="center"/>
    </xf>
    <xf numFmtId="176" fontId="9" fillId="11" borderId="10" xfId="0" applyNumberFormat="1" applyFont="1" applyFill="1" applyBorder="1" applyAlignment="1" applyProtection="1">
      <alignment horizontal="center" vertical="center" wrapText="1"/>
      <protection locked="0"/>
    </xf>
    <xf numFmtId="176" fontId="9" fillId="11" borderId="5" xfId="0" applyNumberFormat="1" applyFont="1" applyFill="1" applyBorder="1" applyAlignment="1" applyProtection="1">
      <alignment horizontal="center" vertical="center" wrapText="1"/>
      <protection locked="0"/>
    </xf>
    <xf numFmtId="176" fontId="9" fillId="11" borderId="13" xfId="0" applyNumberFormat="1" applyFont="1" applyFill="1" applyBorder="1" applyAlignment="1">
      <alignment horizontal="right" vertical="center"/>
    </xf>
    <xf numFmtId="176" fontId="9" fillId="11" borderId="10" xfId="0" applyNumberFormat="1" applyFont="1" applyFill="1" applyBorder="1" applyAlignment="1">
      <alignment horizontal="right" vertical="center"/>
    </xf>
    <xf numFmtId="176" fontId="19" fillId="11" borderId="5" xfId="0" applyNumberFormat="1" applyFont="1" applyFill="1" applyBorder="1">
      <alignment vertical="center"/>
    </xf>
    <xf numFmtId="176" fontId="9" fillId="11" borderId="10" xfId="0" applyNumberFormat="1" applyFont="1" applyFill="1" applyBorder="1">
      <alignment vertical="center"/>
    </xf>
    <xf numFmtId="176" fontId="19" fillId="11" borderId="10" xfId="0" applyNumberFormat="1" applyFont="1" applyFill="1" applyBorder="1">
      <alignment vertical="center"/>
    </xf>
    <xf numFmtId="176" fontId="19" fillId="11" borderId="13" xfId="0" applyNumberFormat="1" applyFont="1" applyFill="1" applyBorder="1">
      <alignment vertical="center"/>
    </xf>
    <xf numFmtId="176" fontId="19" fillId="11" borderId="13" xfId="0" applyNumberFormat="1" applyFont="1" applyFill="1" applyBorder="1" applyProtection="1">
      <alignment vertical="center"/>
      <protection locked="0"/>
    </xf>
    <xf numFmtId="176" fontId="9" fillId="4" borderId="25" xfId="0" applyNumberFormat="1" applyFont="1" applyFill="1" applyBorder="1" applyAlignment="1">
      <alignment horizontal="right" vertical="center"/>
    </xf>
    <xf numFmtId="176" fontId="9" fillId="11" borderId="26" xfId="0" applyNumberFormat="1" applyFont="1" applyFill="1" applyBorder="1" applyAlignment="1" applyProtection="1">
      <alignment horizontal="center" vertical="center" wrapText="1"/>
      <protection locked="0"/>
    </xf>
    <xf numFmtId="176" fontId="9" fillId="4" borderId="27" xfId="0" applyNumberFormat="1" applyFont="1" applyFill="1" applyBorder="1" applyAlignment="1">
      <alignment horizontal="right" vertical="center"/>
    </xf>
    <xf numFmtId="176" fontId="9" fillId="11" borderId="28" xfId="0" applyNumberFormat="1" applyFont="1" applyFill="1" applyBorder="1" applyAlignment="1" applyProtection="1">
      <alignment horizontal="center" vertical="center" wrapText="1"/>
      <protection locked="0"/>
    </xf>
    <xf numFmtId="176" fontId="9" fillId="4" borderId="29" xfId="0" applyNumberFormat="1" applyFont="1" applyFill="1" applyBorder="1" applyAlignment="1">
      <alignment horizontal="right" vertical="center"/>
    </xf>
    <xf numFmtId="176" fontId="9" fillId="11" borderId="30" xfId="0" applyNumberFormat="1" applyFont="1" applyFill="1" applyBorder="1" applyAlignment="1">
      <alignment horizontal="right" vertical="center"/>
    </xf>
    <xf numFmtId="176" fontId="9" fillId="4" borderId="31" xfId="0" applyNumberFormat="1" applyFont="1" applyFill="1" applyBorder="1" applyAlignment="1" applyProtection="1">
      <alignment horizontal="right" vertical="center"/>
      <protection locked="0"/>
    </xf>
    <xf numFmtId="176" fontId="9" fillId="11" borderId="32" xfId="0" applyNumberFormat="1" applyFont="1" applyFill="1" applyBorder="1" applyAlignment="1">
      <alignment horizontal="right" vertical="center"/>
    </xf>
    <xf numFmtId="176" fontId="8" fillId="4" borderId="27" xfId="0" applyNumberFormat="1" applyFont="1" applyFill="1" applyBorder="1" applyProtection="1">
      <alignment vertical="center"/>
      <protection locked="0"/>
    </xf>
    <xf numFmtId="176" fontId="19" fillId="11" borderId="28" xfId="0" applyNumberFormat="1" applyFont="1" applyFill="1" applyBorder="1">
      <alignment vertical="center"/>
    </xf>
    <xf numFmtId="176" fontId="9" fillId="4" borderId="31" xfId="0" applyNumberFormat="1" applyFont="1" applyFill="1" applyBorder="1" applyProtection="1">
      <alignment vertical="center"/>
      <protection locked="0"/>
    </xf>
    <xf numFmtId="176" fontId="9" fillId="11" borderId="32" xfId="0" applyNumberFormat="1" applyFont="1" applyFill="1" applyBorder="1">
      <alignment vertical="center"/>
    </xf>
    <xf numFmtId="176" fontId="8" fillId="4" borderId="31" xfId="0" applyNumberFormat="1" applyFont="1" applyFill="1" applyBorder="1" applyProtection="1">
      <alignment vertical="center"/>
      <protection locked="0"/>
    </xf>
    <xf numFmtId="176" fontId="19" fillId="11" borderId="32" xfId="0" applyNumberFormat="1" applyFont="1" applyFill="1" applyBorder="1">
      <alignment vertical="center"/>
    </xf>
    <xf numFmtId="176" fontId="8" fillId="4" borderId="29" xfId="0" applyNumberFormat="1" applyFont="1" applyFill="1" applyBorder="1" applyProtection="1">
      <alignment vertical="center"/>
      <protection locked="0"/>
    </xf>
    <xf numFmtId="176" fontId="19" fillId="11" borderId="30" xfId="0" applyNumberFormat="1" applyFont="1" applyFill="1" applyBorder="1">
      <alignment vertical="center"/>
    </xf>
    <xf numFmtId="176" fontId="19" fillId="11" borderId="30" xfId="0" applyNumberFormat="1" applyFont="1" applyFill="1" applyBorder="1" applyProtection="1">
      <alignment vertical="center"/>
      <protection locked="0"/>
    </xf>
    <xf numFmtId="176" fontId="9" fillId="11" borderId="31" xfId="0" applyNumberFormat="1" applyFont="1" applyFill="1" applyBorder="1">
      <alignment vertical="center"/>
    </xf>
    <xf numFmtId="176" fontId="9" fillId="4" borderId="32" xfId="0" applyNumberFormat="1" applyFont="1" applyFill="1" applyBorder="1" applyAlignment="1">
      <alignment horizontal="right" vertical="center"/>
    </xf>
    <xf numFmtId="176" fontId="9" fillId="11" borderId="27" xfId="0" applyNumberFormat="1" applyFont="1" applyFill="1" applyBorder="1">
      <alignment vertical="center"/>
    </xf>
    <xf numFmtId="176" fontId="9" fillId="4" borderId="28" xfId="0" applyNumberFormat="1" applyFont="1" applyFill="1" applyBorder="1" applyAlignment="1">
      <alignment horizontal="right" vertical="center"/>
    </xf>
    <xf numFmtId="176" fontId="9" fillId="11" borderId="29" xfId="0" applyNumberFormat="1" applyFont="1" applyFill="1" applyBorder="1">
      <alignment vertical="center"/>
    </xf>
    <xf numFmtId="176" fontId="9" fillId="4" borderId="30" xfId="0" applyNumberFormat="1" applyFont="1" applyFill="1" applyBorder="1" applyAlignment="1">
      <alignment horizontal="right" vertical="center"/>
    </xf>
    <xf numFmtId="176" fontId="9" fillId="4" borderId="32" xfId="0" applyNumberFormat="1" applyFont="1" applyFill="1" applyBorder="1" applyProtection="1">
      <alignment vertical="center"/>
      <protection locked="0"/>
    </xf>
    <xf numFmtId="176" fontId="19" fillId="11" borderId="27" xfId="0" applyNumberFormat="1" applyFont="1" applyFill="1" applyBorder="1">
      <alignment vertical="center"/>
    </xf>
    <xf numFmtId="176" fontId="8" fillId="4" borderId="28" xfId="0" applyNumberFormat="1" applyFont="1" applyFill="1" applyBorder="1" applyProtection="1">
      <alignment vertical="center"/>
      <protection locked="0"/>
    </xf>
    <xf numFmtId="176" fontId="19" fillId="11" borderId="31" xfId="0" applyNumberFormat="1" applyFont="1" applyFill="1" applyBorder="1">
      <alignment vertical="center"/>
    </xf>
    <xf numFmtId="176" fontId="8" fillId="4" borderId="32" xfId="0" applyNumberFormat="1" applyFont="1" applyFill="1" applyBorder="1" applyProtection="1">
      <alignment vertical="center"/>
      <protection locked="0"/>
    </xf>
    <xf numFmtId="176" fontId="19" fillId="11" borderId="29" xfId="0" applyNumberFormat="1" applyFont="1" applyFill="1" applyBorder="1">
      <alignment vertical="center"/>
    </xf>
    <xf numFmtId="176" fontId="8" fillId="4" borderId="30" xfId="0" applyNumberFormat="1" applyFont="1" applyFill="1" applyBorder="1" applyProtection="1">
      <alignment vertical="center"/>
      <protection locked="0"/>
    </xf>
    <xf numFmtId="176" fontId="9" fillId="4" borderId="28" xfId="0" applyNumberFormat="1" applyFont="1" applyFill="1" applyBorder="1" applyProtection="1">
      <alignment vertical="center"/>
      <protection locked="0"/>
    </xf>
    <xf numFmtId="176" fontId="8" fillId="4" borderId="28" xfId="0" applyNumberFormat="1" applyFont="1" applyFill="1" applyBorder="1" applyAlignment="1">
      <alignment horizontal="right" vertical="center"/>
    </xf>
    <xf numFmtId="176" fontId="9" fillId="11" borderId="33" xfId="0" applyNumberFormat="1" applyFont="1" applyFill="1" applyBorder="1">
      <alignment vertical="center"/>
    </xf>
    <xf numFmtId="176" fontId="9" fillId="4" borderId="34" xfId="0" applyNumberFormat="1" applyFont="1" applyFill="1" applyBorder="1" applyAlignment="1">
      <alignment horizontal="right" vertical="center"/>
    </xf>
    <xf numFmtId="0" fontId="0" fillId="0" borderId="35" xfId="0" applyBorder="1" applyAlignment="1" applyProtection="1">
      <alignment horizontal="center" vertical="center"/>
      <protection locked="0"/>
    </xf>
    <xf numFmtId="14" fontId="15" fillId="10" borderId="36" xfId="0" applyNumberFormat="1" applyFont="1" applyFill="1" applyBorder="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10" fillId="3" borderId="0" xfId="0" applyFont="1" applyFill="1" applyAlignment="1" applyProtection="1">
      <alignment horizontal="center" vertical="center" shrinkToFit="1"/>
      <protection locked="0"/>
    </xf>
    <xf numFmtId="0" fontId="1" fillId="12" borderId="1" xfId="0" applyFont="1" applyFill="1" applyBorder="1" applyAlignment="1">
      <alignment horizontal="center" vertical="center" shrinkToFit="1"/>
    </xf>
    <xf numFmtId="0" fontId="20" fillId="7" borderId="4" xfId="0" applyFont="1" applyFill="1" applyBorder="1" applyProtection="1">
      <alignment vertical="center"/>
      <protection locked="0"/>
    </xf>
    <xf numFmtId="0" fontId="20" fillId="13" borderId="4" xfId="0" applyFont="1" applyFill="1" applyBorder="1" applyProtection="1">
      <alignment vertical="center"/>
      <protection locked="0"/>
    </xf>
    <xf numFmtId="0" fontId="20" fillId="9" borderId="4" xfId="0" applyFont="1" applyFill="1" applyBorder="1" applyProtection="1">
      <alignment vertical="center"/>
      <protection locked="0"/>
    </xf>
    <xf numFmtId="0" fontId="20" fillId="8" borderId="4" xfId="0" applyFont="1" applyFill="1" applyBorder="1" applyProtection="1">
      <alignment vertical="center"/>
      <protection locked="0"/>
    </xf>
    <xf numFmtId="0" fontId="20" fillId="11" borderId="4" xfId="0" applyFont="1" applyFill="1" applyBorder="1" applyProtection="1">
      <alignment vertical="center"/>
      <protection locked="0"/>
    </xf>
    <xf numFmtId="0" fontId="14" fillId="0" borderId="37" xfId="0" applyFont="1" applyBorder="1" applyAlignment="1" applyProtection="1">
      <alignment horizontal="center" vertical="center"/>
      <protection locked="0"/>
    </xf>
    <xf numFmtId="0" fontId="14" fillId="0" borderId="38" xfId="0" applyFont="1" applyBorder="1" applyAlignment="1" applyProtection="1">
      <alignment horizontal="center" vertical="center"/>
      <protection locked="0"/>
    </xf>
    <xf numFmtId="0" fontId="20" fillId="7" borderId="39" xfId="0" applyFont="1" applyFill="1" applyBorder="1" applyProtection="1">
      <alignment vertical="center"/>
      <protection locked="0"/>
    </xf>
    <xf numFmtId="0" fontId="20" fillId="7" borderId="40" xfId="0" applyFont="1" applyFill="1" applyBorder="1" applyProtection="1">
      <alignment vertical="center"/>
      <protection locked="0"/>
    </xf>
    <xf numFmtId="0" fontId="20" fillId="13" borderId="39" xfId="0" applyFont="1" applyFill="1" applyBorder="1" applyProtection="1">
      <alignment vertical="center"/>
      <protection locked="0"/>
    </xf>
    <xf numFmtId="0" fontId="20" fillId="13" borderId="40" xfId="0" applyFont="1" applyFill="1" applyBorder="1" applyProtection="1">
      <alignment vertical="center"/>
      <protection locked="0"/>
    </xf>
    <xf numFmtId="0" fontId="20" fillId="9" borderId="39" xfId="0" applyFont="1" applyFill="1" applyBorder="1" applyProtection="1">
      <alignment vertical="center"/>
      <protection locked="0"/>
    </xf>
    <xf numFmtId="0" fontId="20" fillId="9" borderId="40" xfId="0" applyFont="1" applyFill="1" applyBorder="1" applyProtection="1">
      <alignment vertical="center"/>
      <protection locked="0"/>
    </xf>
    <xf numFmtId="0" fontId="21" fillId="9" borderId="39" xfId="0" applyFont="1" applyFill="1" applyBorder="1" applyProtection="1">
      <alignment vertical="center"/>
      <protection locked="0"/>
    </xf>
    <xf numFmtId="0" fontId="21" fillId="9" borderId="40" xfId="0" applyFont="1" applyFill="1" applyBorder="1" applyProtection="1">
      <alignment vertical="center"/>
      <protection locked="0"/>
    </xf>
    <xf numFmtId="0" fontId="20" fillId="8" borderId="39" xfId="0" applyFont="1" applyFill="1" applyBorder="1" applyProtection="1">
      <alignment vertical="center"/>
      <protection locked="0"/>
    </xf>
    <xf numFmtId="0" fontId="20" fillId="8" borderId="40" xfId="0" applyFont="1" applyFill="1" applyBorder="1" applyProtection="1">
      <alignment vertical="center"/>
      <protection locked="0"/>
    </xf>
    <xf numFmtId="0" fontId="20" fillId="11" borderId="39" xfId="0" applyFont="1" applyFill="1" applyBorder="1" applyProtection="1">
      <alignment vertical="center"/>
      <protection locked="0"/>
    </xf>
    <xf numFmtId="0" fontId="20" fillId="11" borderId="40" xfId="0" applyFont="1" applyFill="1" applyBorder="1" applyProtection="1">
      <alignment vertical="center"/>
      <protection locked="0"/>
    </xf>
    <xf numFmtId="0" fontId="20" fillId="11" borderId="41" xfId="0" applyFont="1" applyFill="1" applyBorder="1" applyProtection="1">
      <alignment vertical="center"/>
      <protection locked="0"/>
    </xf>
    <xf numFmtId="0" fontId="20" fillId="11" borderId="42" xfId="0" applyFont="1" applyFill="1" applyBorder="1" applyProtection="1">
      <alignment vertical="center"/>
      <protection locked="0"/>
    </xf>
    <xf numFmtId="0" fontId="20" fillId="7" borderId="4" xfId="0" applyFont="1" applyFill="1" applyBorder="1" applyAlignment="1" applyProtection="1">
      <alignment vertical="center" shrinkToFit="1"/>
      <protection locked="0"/>
    </xf>
    <xf numFmtId="0" fontId="20" fillId="13" borderId="4" xfId="0" applyFont="1" applyFill="1" applyBorder="1" applyAlignment="1" applyProtection="1">
      <alignment vertical="center" shrinkToFit="1"/>
      <protection locked="0"/>
    </xf>
    <xf numFmtId="0" fontId="20" fillId="9" borderId="4" xfId="0" applyFont="1" applyFill="1" applyBorder="1" applyAlignment="1" applyProtection="1">
      <alignment vertical="center" shrinkToFit="1"/>
      <protection locked="0"/>
    </xf>
    <xf numFmtId="0" fontId="21" fillId="9" borderId="4" xfId="0" applyFont="1" applyFill="1" applyBorder="1" applyAlignment="1" applyProtection="1">
      <alignment vertical="center" shrinkToFit="1"/>
      <protection locked="0"/>
    </xf>
    <xf numFmtId="0" fontId="20" fillId="8" borderId="4" xfId="0" applyFont="1" applyFill="1" applyBorder="1" applyAlignment="1" applyProtection="1">
      <alignment vertical="center" shrinkToFit="1"/>
      <protection locked="0"/>
    </xf>
    <xf numFmtId="0" fontId="20" fillId="11" borderId="4" xfId="0" applyFont="1" applyFill="1" applyBorder="1" applyAlignment="1" applyProtection="1">
      <alignment vertical="center" shrinkToFit="1"/>
      <protection locked="0"/>
    </xf>
    <xf numFmtId="0" fontId="22" fillId="7" borderId="39" xfId="0" applyFont="1" applyFill="1" applyBorder="1" applyProtection="1">
      <alignment vertical="center"/>
      <protection locked="0"/>
    </xf>
    <xf numFmtId="0" fontId="22" fillId="7" borderId="40" xfId="0" applyFont="1" applyFill="1" applyBorder="1" applyProtection="1">
      <alignment vertical="center"/>
      <protection locked="0"/>
    </xf>
    <xf numFmtId="0" fontId="22" fillId="13" borderId="39" xfId="0" applyFont="1" applyFill="1" applyBorder="1" applyProtection="1">
      <alignment vertical="center"/>
      <protection locked="0"/>
    </xf>
    <xf numFmtId="0" fontId="22" fillId="13" borderId="40" xfId="0" applyFont="1" applyFill="1" applyBorder="1" applyProtection="1">
      <alignment vertical="center"/>
      <protection locked="0"/>
    </xf>
    <xf numFmtId="0" fontId="22" fillId="9" borderId="39" xfId="0" applyFont="1" applyFill="1" applyBorder="1" applyProtection="1">
      <alignment vertical="center"/>
      <protection locked="0"/>
    </xf>
    <xf numFmtId="0" fontId="22" fillId="9" borderId="40" xfId="0" applyFont="1" applyFill="1" applyBorder="1" applyProtection="1">
      <alignment vertical="center"/>
      <protection locked="0"/>
    </xf>
    <xf numFmtId="0" fontId="23" fillId="9" borderId="39" xfId="0" applyFont="1" applyFill="1" applyBorder="1" applyProtection="1">
      <alignment vertical="center"/>
      <protection locked="0"/>
    </xf>
    <xf numFmtId="0" fontId="23" fillId="9" borderId="40" xfId="0" applyFont="1" applyFill="1" applyBorder="1" applyProtection="1">
      <alignment vertical="center"/>
      <protection locked="0"/>
    </xf>
    <xf numFmtId="0" fontId="22" fillId="8" borderId="39" xfId="0" applyFont="1" applyFill="1" applyBorder="1" applyProtection="1">
      <alignment vertical="center"/>
      <protection locked="0"/>
    </xf>
    <xf numFmtId="0" fontId="22" fillId="8" borderId="40" xfId="0" applyFont="1" applyFill="1" applyBorder="1" applyProtection="1">
      <alignment vertical="center"/>
      <protection locked="0"/>
    </xf>
    <xf numFmtId="0" fontId="23" fillId="8" borderId="40" xfId="0" applyFont="1" applyFill="1" applyBorder="1" applyProtection="1">
      <alignment vertical="center"/>
      <protection locked="0"/>
    </xf>
    <xf numFmtId="0" fontId="22" fillId="11" borderId="39" xfId="0" applyFont="1" applyFill="1" applyBorder="1" applyProtection="1">
      <alignment vertical="center"/>
      <protection locked="0"/>
    </xf>
    <xf numFmtId="0" fontId="22" fillId="11" borderId="40" xfId="0" applyFont="1" applyFill="1" applyBorder="1" applyProtection="1">
      <alignment vertical="center"/>
      <protection locked="0"/>
    </xf>
    <xf numFmtId="0" fontId="14" fillId="0" borderId="1" xfId="0" applyFont="1" applyBorder="1" applyAlignment="1" applyProtection="1">
      <alignment horizontal="distributed" vertical="center"/>
      <protection locked="0"/>
    </xf>
    <xf numFmtId="0" fontId="14" fillId="0" borderId="0" xfId="0" applyFont="1" applyAlignment="1" applyProtection="1">
      <alignment horizontal="center" vertical="center"/>
      <protection locked="0"/>
    </xf>
    <xf numFmtId="181" fontId="14" fillId="3" borderId="1" xfId="0" applyNumberFormat="1" applyFont="1" applyFill="1" applyBorder="1" applyAlignment="1" applyProtection="1">
      <alignment horizontal="center" vertical="center"/>
      <protection locked="0"/>
    </xf>
    <xf numFmtId="181" fontId="14" fillId="2" borderId="1" xfId="0" applyNumberFormat="1" applyFont="1" applyFill="1" applyBorder="1" applyAlignment="1" applyProtection="1">
      <alignment horizontal="center" vertical="center"/>
      <protection locked="0"/>
    </xf>
    <xf numFmtId="181" fontId="14" fillId="5" borderId="1" xfId="0" applyNumberFormat="1" applyFont="1" applyFill="1" applyBorder="1" applyAlignment="1" applyProtection="1">
      <alignment horizontal="center" vertical="center"/>
      <protection locked="0"/>
    </xf>
    <xf numFmtId="0" fontId="0" fillId="0" borderId="1" xfId="0" applyBorder="1" applyAlignment="1" applyProtection="1">
      <alignment horizontal="distributed" vertical="center"/>
      <protection locked="0"/>
    </xf>
    <xf numFmtId="180" fontId="11" fillId="0" borderId="0" xfId="0" applyNumberFormat="1" applyFont="1" applyAlignment="1" applyProtection="1">
      <alignment horizontal="left" vertical="center"/>
      <protection locked="0"/>
    </xf>
    <xf numFmtId="0" fontId="14" fillId="0" borderId="1"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CCFF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840441</xdr:colOff>
      <xdr:row>16</xdr:row>
      <xdr:rowOff>212911</xdr:rowOff>
    </xdr:from>
    <xdr:to>
      <xdr:col>15</xdr:col>
      <xdr:colOff>44823</xdr:colOff>
      <xdr:row>19</xdr:row>
      <xdr:rowOff>134470</xdr:rowOff>
    </xdr:to>
    <xdr:sp macro="" textlink="">
      <xdr:nvSpPr>
        <xdr:cNvPr id="2" name="吹き出し: 角を丸めた四角形 1">
          <a:extLst>
            <a:ext uri="{FF2B5EF4-FFF2-40B4-BE49-F238E27FC236}">
              <a16:creationId xmlns:a16="http://schemas.microsoft.com/office/drawing/2014/main" id="{00000000-0008-0000-0200-000002000000}"/>
            </a:ext>
          </a:extLst>
        </xdr:cNvPr>
        <xdr:cNvSpPr/>
      </xdr:nvSpPr>
      <xdr:spPr>
        <a:xfrm>
          <a:off x="10085294" y="4538382"/>
          <a:ext cx="4191000" cy="661147"/>
        </a:xfrm>
        <a:prstGeom prst="wedgeRoundRectCallout">
          <a:avLst>
            <a:gd name="adj1" fmla="val -43026"/>
            <a:gd name="adj2" fmla="val 815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この枠の中の数値を次年度のファイルの</a:t>
          </a:r>
          <a:endParaRPr kumimoji="1" lang="en-US" altLang="ja-JP" sz="1100"/>
        </a:p>
        <a:p>
          <a:pPr algn="l"/>
          <a:r>
            <a:rPr kumimoji="1" lang="ja-JP" altLang="en-US" sz="1100"/>
            <a:t>資産期首金額・負債期首金額の欄に貼り付ける。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18236-9882-4AAA-85BE-3437CD971293}">
  <sheetPr codeName="Sheet1"/>
  <dimension ref="A1:H3503"/>
  <sheetViews>
    <sheetView tabSelected="1" zoomScaleNormal="100" workbookViewId="0">
      <pane xSplit="8" ySplit="3" topLeftCell="I4" activePane="bottomRight" state="frozen"/>
      <selection activeCell="I25" sqref="I25"/>
      <selection pane="topRight" activeCell="I25" sqref="I25"/>
      <selection pane="bottomLeft" activeCell="I25" sqref="I25"/>
      <selection pane="bottomRight" activeCell="B4" sqref="B4"/>
    </sheetView>
  </sheetViews>
  <sheetFormatPr defaultRowHeight="18.75" x14ac:dyDescent="0.4"/>
  <cols>
    <col min="1" max="1" width="7.875" customWidth="1"/>
    <col min="2" max="2" width="8.125" customWidth="1"/>
    <col min="3" max="3" width="28.375" customWidth="1"/>
    <col min="4" max="4" width="6" customWidth="1"/>
    <col min="5" max="6" width="10.5" customWidth="1"/>
    <col min="7" max="8" width="11.125" customWidth="1"/>
  </cols>
  <sheetData>
    <row r="1" spans="1:8" x14ac:dyDescent="0.4">
      <c r="A1" s="5" t="s">
        <v>90</v>
      </c>
      <c r="B1" s="2"/>
      <c r="C1" s="3"/>
      <c r="D1" s="4"/>
      <c r="E1" s="3"/>
      <c r="F1" s="3"/>
      <c r="G1" s="5"/>
      <c r="H1" s="6"/>
    </row>
    <row r="2" spans="1:8" x14ac:dyDescent="0.4">
      <c r="A2" s="1"/>
      <c r="B2" s="1"/>
      <c r="C2" s="2"/>
      <c r="D2" s="9"/>
      <c r="E2" s="10"/>
      <c r="F2" s="10"/>
      <c r="G2" s="11" t="s">
        <v>1</v>
      </c>
      <c r="H2" s="6" t="str">
        <f>IF(決算書!$D$40=決算書!$H$40,"","要確認")</f>
        <v/>
      </c>
    </row>
    <row r="3" spans="1:8" x14ac:dyDescent="0.4">
      <c r="A3" s="12" t="s">
        <v>2</v>
      </c>
      <c r="B3" s="12" t="s">
        <v>3</v>
      </c>
      <c r="C3" s="12" t="s">
        <v>4</v>
      </c>
      <c r="D3" s="13" t="s">
        <v>5</v>
      </c>
      <c r="E3" s="14" t="s">
        <v>6</v>
      </c>
      <c r="F3" s="14" t="s">
        <v>7</v>
      </c>
      <c r="G3" s="12" t="s">
        <v>5</v>
      </c>
      <c r="H3" s="12" t="s">
        <v>8</v>
      </c>
    </row>
    <row r="4" spans="1:8" x14ac:dyDescent="0.4">
      <c r="A4" s="8">
        <v>1</v>
      </c>
      <c r="B4" s="71">
        <v>43922</v>
      </c>
      <c r="C4" s="15" t="s">
        <v>190</v>
      </c>
      <c r="D4" s="16">
        <v>101</v>
      </c>
      <c r="E4" s="7">
        <v>5000</v>
      </c>
      <c r="F4" s="7">
        <v>0</v>
      </c>
      <c r="G4" s="254" t="str">
        <f>IF($D4&lt;&gt;"",VLOOKUP($D4,科目一覧!$A$5:'科目一覧'!$G$76,5,FALSE),"")</f>
        <v>食費</v>
      </c>
      <c r="H4" s="254" t="str">
        <f>IF($D4&lt;&gt;"",VLOOKUP($D4,科目一覧!$A$5:'科目一覧'!$G$76,6,FALSE),"")</f>
        <v>食費</v>
      </c>
    </row>
    <row r="5" spans="1:8" x14ac:dyDescent="0.4">
      <c r="A5" s="8">
        <v>2</v>
      </c>
      <c r="B5" s="71">
        <v>43922</v>
      </c>
      <c r="C5" s="15" t="s">
        <v>190</v>
      </c>
      <c r="D5" s="16">
        <v>311</v>
      </c>
      <c r="E5" s="7">
        <v>0</v>
      </c>
      <c r="F5" s="7">
        <v>5000</v>
      </c>
      <c r="G5" s="254" t="str">
        <f>IF($D5&lt;&gt;"",VLOOKUP($D5,科目一覧!$A$5:'科目一覧'!$G$76,5,FALSE),"")</f>
        <v>手元有高</v>
      </c>
      <c r="H5" s="254" t="str">
        <f>IF($D5&lt;&gt;"",VLOOKUP($D5,科目一覧!$A$5:'科目一覧'!$G$76,6,FALSE),"")</f>
        <v>財布</v>
      </c>
    </row>
    <row r="6" spans="1:8" x14ac:dyDescent="0.4">
      <c r="A6" s="8">
        <v>3</v>
      </c>
      <c r="B6" s="71">
        <v>43922</v>
      </c>
      <c r="C6" s="15" t="s">
        <v>187</v>
      </c>
      <c r="D6" s="16">
        <v>102</v>
      </c>
      <c r="E6" s="7">
        <v>50000</v>
      </c>
      <c r="F6" s="7">
        <v>0</v>
      </c>
      <c r="G6" s="254" t="str">
        <f>IF($D6&lt;&gt;"",VLOOKUP($D6,科目一覧!$A$5:'科目一覧'!$G$76,5,FALSE),"")</f>
        <v>家財住居費</v>
      </c>
      <c r="H6" s="254" t="str">
        <f>IF($D6&lt;&gt;"",VLOOKUP($D6,科目一覧!$A$5:'科目一覧'!$G$76,6,FALSE),"")</f>
        <v>家財住居</v>
      </c>
    </row>
    <row r="7" spans="1:8" x14ac:dyDescent="0.4">
      <c r="A7" s="8">
        <v>4</v>
      </c>
      <c r="B7" s="71">
        <v>43922</v>
      </c>
      <c r="C7" s="15" t="s">
        <v>187</v>
      </c>
      <c r="D7" s="16">
        <v>341</v>
      </c>
      <c r="E7" s="7">
        <v>0</v>
      </c>
      <c r="F7" s="7">
        <v>50000</v>
      </c>
      <c r="G7" s="254" t="str">
        <f>IF($D7&lt;&gt;"",VLOOKUP($D7,科目一覧!$A$5:'科目一覧'!$G$76,5,FALSE),"")</f>
        <v>普通預金</v>
      </c>
      <c r="H7" s="254" t="str">
        <f>IF($D7&lt;&gt;"",VLOOKUP($D7,科目一覧!$A$5:'科目一覧'!$G$76,6,FALSE),"")</f>
        <v>銀行1</v>
      </c>
    </row>
    <row r="8" spans="1:8" x14ac:dyDescent="0.4">
      <c r="A8" s="8">
        <v>5</v>
      </c>
      <c r="B8" s="71">
        <v>43929</v>
      </c>
      <c r="C8" s="15" t="s">
        <v>193</v>
      </c>
      <c r="D8" s="16">
        <v>311</v>
      </c>
      <c r="E8" s="7">
        <v>30000</v>
      </c>
      <c r="F8" s="7">
        <v>0</v>
      </c>
      <c r="G8" s="254" t="str">
        <f>IF($D8&lt;&gt;"",VLOOKUP($D8,科目一覧!$A$5:'科目一覧'!$G$76,5,FALSE),"")</f>
        <v>手元有高</v>
      </c>
      <c r="H8" s="254" t="str">
        <f>IF($D8&lt;&gt;"",VLOOKUP($D8,科目一覧!$A$5:'科目一覧'!$G$76,6,FALSE),"")</f>
        <v>財布</v>
      </c>
    </row>
    <row r="9" spans="1:8" x14ac:dyDescent="0.4">
      <c r="A9" s="8">
        <v>6</v>
      </c>
      <c r="B9" s="71">
        <v>43929</v>
      </c>
      <c r="C9" s="15" t="s">
        <v>193</v>
      </c>
      <c r="D9" s="16">
        <v>341</v>
      </c>
      <c r="E9" s="7">
        <v>0</v>
      </c>
      <c r="F9" s="7">
        <v>30000</v>
      </c>
      <c r="G9" s="254" t="str">
        <f>IF($D9&lt;&gt;"",VLOOKUP($D9,科目一覧!$A$5:'科目一覧'!$G$76,5,FALSE),"")</f>
        <v>普通預金</v>
      </c>
      <c r="H9" s="254" t="str">
        <f>IF($D9&lt;&gt;"",VLOOKUP($D9,科目一覧!$A$5:'科目一覧'!$G$76,6,FALSE),"")</f>
        <v>銀行1</v>
      </c>
    </row>
    <row r="10" spans="1:8" x14ac:dyDescent="0.4">
      <c r="A10" s="8">
        <v>7</v>
      </c>
      <c r="B10" s="71">
        <v>43929</v>
      </c>
      <c r="C10" s="15" t="s">
        <v>190</v>
      </c>
      <c r="D10" s="16">
        <v>101</v>
      </c>
      <c r="E10" s="7">
        <v>6000</v>
      </c>
      <c r="F10" s="7">
        <v>0</v>
      </c>
      <c r="G10" s="254" t="str">
        <f>IF($D10&lt;&gt;"",VLOOKUP($D10,科目一覧!$A$5:'科目一覧'!$G$76,5,FALSE),"")</f>
        <v>食費</v>
      </c>
      <c r="H10" s="254" t="str">
        <f>IF($D10&lt;&gt;"",VLOOKUP($D10,科目一覧!$A$5:'科目一覧'!$G$76,6,FALSE),"")</f>
        <v>食費</v>
      </c>
    </row>
    <row r="11" spans="1:8" x14ac:dyDescent="0.4">
      <c r="A11" s="8">
        <v>8</v>
      </c>
      <c r="B11" s="71">
        <v>43929</v>
      </c>
      <c r="C11" s="15" t="s">
        <v>190</v>
      </c>
      <c r="D11" s="16">
        <v>311</v>
      </c>
      <c r="E11" s="7">
        <v>0</v>
      </c>
      <c r="F11" s="7">
        <v>6000</v>
      </c>
      <c r="G11" s="254" t="str">
        <f>IF($D11&lt;&gt;"",VLOOKUP($D11,科目一覧!$A$5:'科目一覧'!$G$76,5,FALSE),"")</f>
        <v>手元有高</v>
      </c>
      <c r="H11" s="254" t="str">
        <f>IF($D11&lt;&gt;"",VLOOKUP($D11,科目一覧!$A$5:'科目一覧'!$G$76,6,FALSE),"")</f>
        <v>財布</v>
      </c>
    </row>
    <row r="12" spans="1:8" x14ac:dyDescent="0.4">
      <c r="A12" s="8">
        <v>9</v>
      </c>
      <c r="B12" s="71">
        <v>43930</v>
      </c>
      <c r="C12" s="15" t="s">
        <v>197</v>
      </c>
      <c r="D12" s="16">
        <v>101</v>
      </c>
      <c r="E12" s="7">
        <v>2000</v>
      </c>
      <c r="F12" s="7">
        <v>0</v>
      </c>
      <c r="G12" s="254" t="str">
        <f>IF($D12&lt;&gt;"",VLOOKUP($D12,科目一覧!$A$5:'科目一覧'!$G$76,5,FALSE),"")</f>
        <v>食費</v>
      </c>
      <c r="H12" s="254" t="str">
        <f>IF($D12&lt;&gt;"",VLOOKUP($D12,科目一覧!$A$5:'科目一覧'!$G$76,6,FALSE),"")</f>
        <v>食費</v>
      </c>
    </row>
    <row r="13" spans="1:8" x14ac:dyDescent="0.4">
      <c r="A13" s="8">
        <v>10</v>
      </c>
      <c r="B13" s="71">
        <v>43930</v>
      </c>
      <c r="C13" s="15" t="s">
        <v>197</v>
      </c>
      <c r="D13" s="16">
        <v>107</v>
      </c>
      <c r="E13" s="7">
        <v>3000</v>
      </c>
      <c r="F13" s="7">
        <v>0</v>
      </c>
      <c r="G13" s="254" t="str">
        <f>IF($D13&lt;&gt;"",VLOOKUP($D13,科目一覧!$A$5:'科目一覧'!$G$76,5,FALSE),"")</f>
        <v>交際費</v>
      </c>
      <c r="H13" s="254" t="str">
        <f>IF($D13&lt;&gt;"",VLOOKUP($D13,科目一覧!$A$5:'科目一覧'!$G$76,6,FALSE),"")</f>
        <v>交際費</v>
      </c>
    </row>
    <row r="14" spans="1:8" x14ac:dyDescent="0.4">
      <c r="A14" s="8">
        <v>11</v>
      </c>
      <c r="B14" s="71">
        <v>43930</v>
      </c>
      <c r="C14" s="15" t="s">
        <v>197</v>
      </c>
      <c r="D14" s="16">
        <v>311</v>
      </c>
      <c r="E14" s="7">
        <v>0</v>
      </c>
      <c r="F14" s="7">
        <v>5000</v>
      </c>
      <c r="G14" s="254" t="str">
        <f>IF($D14&lt;&gt;"",VLOOKUP($D14,科目一覧!$A$5:'科目一覧'!$G$76,5,FALSE),"")</f>
        <v>手元有高</v>
      </c>
      <c r="H14" s="254" t="str">
        <f>IF($D14&lt;&gt;"",VLOOKUP($D14,科目一覧!$A$5:'科目一覧'!$G$76,6,FALSE),"")</f>
        <v>財布</v>
      </c>
    </row>
    <row r="15" spans="1:8" x14ac:dyDescent="0.4">
      <c r="A15" s="8">
        <v>12</v>
      </c>
      <c r="B15" s="71">
        <v>43930</v>
      </c>
      <c r="C15" s="15" t="s">
        <v>198</v>
      </c>
      <c r="D15" s="16">
        <v>108</v>
      </c>
      <c r="E15" s="7">
        <v>4000</v>
      </c>
      <c r="F15" s="7">
        <v>0</v>
      </c>
      <c r="G15" s="254" t="str">
        <f>IF($D15&lt;&gt;"",VLOOKUP($D15,科目一覧!$A$5:'科目一覧'!$G$76,5,FALSE),"")</f>
        <v>交通通信費</v>
      </c>
      <c r="H15" s="254" t="str">
        <f>IF($D15&lt;&gt;"",VLOOKUP($D15,科目一覧!$A$5:'科目一覧'!$G$76,6,FALSE),"")</f>
        <v>交通通信</v>
      </c>
    </row>
    <row r="16" spans="1:8" x14ac:dyDescent="0.4">
      <c r="A16" s="8">
        <v>13</v>
      </c>
      <c r="B16" s="71">
        <v>43930</v>
      </c>
      <c r="C16" s="15" t="s">
        <v>198</v>
      </c>
      <c r="D16" s="16">
        <v>311</v>
      </c>
      <c r="E16" s="7">
        <v>0</v>
      </c>
      <c r="F16" s="7">
        <v>4000</v>
      </c>
      <c r="G16" s="254" t="str">
        <f>IF($D16&lt;&gt;"",VLOOKUP($D16,科目一覧!$A$5:'科目一覧'!$G$76,5,FALSE),"")</f>
        <v>手元有高</v>
      </c>
      <c r="H16" s="254" t="str">
        <f>IF($D16&lt;&gt;"",VLOOKUP($D16,科目一覧!$A$5:'科目一覧'!$G$76,6,FALSE),"")</f>
        <v>財布</v>
      </c>
    </row>
    <row r="17" spans="1:8" x14ac:dyDescent="0.4">
      <c r="A17" s="8">
        <v>14</v>
      </c>
      <c r="B17" s="71">
        <v>43931</v>
      </c>
      <c r="C17" s="15" t="s">
        <v>196</v>
      </c>
      <c r="D17" s="16">
        <v>104</v>
      </c>
      <c r="E17" s="7">
        <v>20000</v>
      </c>
      <c r="F17" s="7">
        <v>0</v>
      </c>
      <c r="G17" s="254" t="str">
        <f>IF($D17&lt;&gt;"",VLOOKUP($D17,科目一覧!$A$5:'科目一覧'!$G$76,5,FALSE),"")</f>
        <v>衣類費</v>
      </c>
      <c r="H17" s="254" t="str">
        <f>IF($D17&lt;&gt;"",VLOOKUP($D17,科目一覧!$A$5:'科目一覧'!$G$76,6,FALSE),"")</f>
        <v>衣類</v>
      </c>
    </row>
    <row r="18" spans="1:8" x14ac:dyDescent="0.4">
      <c r="A18" s="8">
        <v>15</v>
      </c>
      <c r="B18" s="71">
        <v>43931</v>
      </c>
      <c r="C18" s="15" t="s">
        <v>196</v>
      </c>
      <c r="D18" s="16">
        <v>411</v>
      </c>
      <c r="E18" s="7">
        <v>0</v>
      </c>
      <c r="F18" s="7">
        <v>20000</v>
      </c>
      <c r="G18" s="254" t="str">
        <f>IF($D18&lt;&gt;"",VLOOKUP($D18,科目一覧!$A$5:'科目一覧'!$G$76,5,FALSE),"")</f>
        <v>未払金</v>
      </c>
      <c r="H18" s="254" t="str">
        <f>IF($D18&lt;&gt;"",VLOOKUP($D18,科目一覧!$A$5:'科目一覧'!$G$76,6,FALSE),"")</f>
        <v>クレカ1</v>
      </c>
    </row>
    <row r="19" spans="1:8" x14ac:dyDescent="0.4">
      <c r="A19" s="8">
        <v>16</v>
      </c>
      <c r="B19" s="71">
        <v>43934</v>
      </c>
      <c r="C19" s="15" t="s">
        <v>195</v>
      </c>
      <c r="D19" s="16">
        <v>103</v>
      </c>
      <c r="E19" s="7">
        <v>2500</v>
      </c>
      <c r="F19" s="7">
        <v>0</v>
      </c>
      <c r="G19" s="254" t="str">
        <f>IF($D19&lt;&gt;"",VLOOKUP($D19,科目一覧!$A$5:'科目一覧'!$G$76,5,FALSE),"")</f>
        <v>水道光熱費</v>
      </c>
      <c r="H19" s="254" t="str">
        <f>IF($D19&lt;&gt;"",VLOOKUP($D19,科目一覧!$A$5:'科目一覧'!$G$76,6,FALSE),"")</f>
        <v>水道光熱</v>
      </c>
    </row>
    <row r="20" spans="1:8" x14ac:dyDescent="0.4">
      <c r="A20" s="8">
        <v>17</v>
      </c>
      <c r="B20" s="71">
        <v>43934</v>
      </c>
      <c r="C20" s="15" t="s">
        <v>195</v>
      </c>
      <c r="D20" s="16">
        <v>341</v>
      </c>
      <c r="E20" s="7">
        <v>0</v>
      </c>
      <c r="F20" s="7">
        <v>2500</v>
      </c>
      <c r="G20" s="254" t="str">
        <f>IF($D20&lt;&gt;"",VLOOKUP($D20,科目一覧!$A$5:'科目一覧'!$G$76,5,FALSE),"")</f>
        <v>普通預金</v>
      </c>
      <c r="H20" s="254" t="str">
        <f>IF($D20&lt;&gt;"",VLOOKUP($D20,科目一覧!$A$5:'科目一覧'!$G$76,6,FALSE),"")</f>
        <v>銀行1</v>
      </c>
    </row>
    <row r="21" spans="1:8" x14ac:dyDescent="0.4">
      <c r="A21" s="8">
        <v>18</v>
      </c>
      <c r="B21" s="71">
        <v>43936</v>
      </c>
      <c r="C21" s="15" t="s">
        <v>190</v>
      </c>
      <c r="D21" s="16">
        <v>101</v>
      </c>
      <c r="E21" s="7">
        <v>5000</v>
      </c>
      <c r="F21" s="7">
        <v>0</v>
      </c>
      <c r="G21" s="254" t="str">
        <f>IF($D21&lt;&gt;"",VLOOKUP($D21,科目一覧!$A$5:'科目一覧'!$G$76,5,FALSE),"")</f>
        <v>食費</v>
      </c>
      <c r="H21" s="254" t="str">
        <f>IF($D21&lt;&gt;"",VLOOKUP($D21,科目一覧!$A$5:'科目一覧'!$G$76,6,FALSE),"")</f>
        <v>食費</v>
      </c>
    </row>
    <row r="22" spans="1:8" x14ac:dyDescent="0.4">
      <c r="A22" s="8">
        <v>19</v>
      </c>
      <c r="B22" s="71">
        <v>43936</v>
      </c>
      <c r="C22" s="15" t="s">
        <v>190</v>
      </c>
      <c r="D22" s="16">
        <v>311</v>
      </c>
      <c r="E22" s="7">
        <v>0</v>
      </c>
      <c r="F22" s="7">
        <v>5000</v>
      </c>
      <c r="G22" s="254" t="str">
        <f>IF($D22&lt;&gt;"",VLOOKUP($D22,科目一覧!$A$5:'科目一覧'!$G$76,5,FALSE),"")</f>
        <v>手元有高</v>
      </c>
      <c r="H22" s="254" t="str">
        <f>IF($D22&lt;&gt;"",VLOOKUP($D22,科目一覧!$A$5:'科目一覧'!$G$76,6,FALSE),"")</f>
        <v>財布</v>
      </c>
    </row>
    <row r="23" spans="1:8" x14ac:dyDescent="0.4">
      <c r="A23" s="8">
        <v>20</v>
      </c>
      <c r="B23" s="71">
        <v>43936</v>
      </c>
      <c r="C23" s="15" t="s">
        <v>192</v>
      </c>
      <c r="D23" s="16">
        <v>103</v>
      </c>
      <c r="E23" s="7">
        <v>3000</v>
      </c>
      <c r="F23" s="7">
        <v>0</v>
      </c>
      <c r="G23" s="254" t="str">
        <f>IF($D23&lt;&gt;"",VLOOKUP($D23,科目一覧!$A$5:'科目一覧'!$G$76,5,FALSE),"")</f>
        <v>水道光熱費</v>
      </c>
      <c r="H23" s="254" t="str">
        <f>IF($D23&lt;&gt;"",VLOOKUP($D23,科目一覧!$A$5:'科目一覧'!$G$76,6,FALSE),"")</f>
        <v>水道光熱</v>
      </c>
    </row>
    <row r="24" spans="1:8" x14ac:dyDescent="0.4">
      <c r="A24" s="8">
        <v>21</v>
      </c>
      <c r="B24" s="71">
        <v>43936</v>
      </c>
      <c r="C24" s="15" t="s">
        <v>192</v>
      </c>
      <c r="D24" s="16">
        <v>341</v>
      </c>
      <c r="E24" s="7">
        <v>0</v>
      </c>
      <c r="F24" s="7">
        <v>3000</v>
      </c>
      <c r="G24" s="254" t="str">
        <f>IF($D24&lt;&gt;"",VLOOKUP($D24,科目一覧!$A$5:'科目一覧'!$G$76,5,FALSE),"")</f>
        <v>普通預金</v>
      </c>
      <c r="H24" s="254" t="str">
        <f>IF($D24&lt;&gt;"",VLOOKUP($D24,科目一覧!$A$5:'科目一覧'!$G$76,6,FALSE),"")</f>
        <v>銀行1</v>
      </c>
    </row>
    <row r="25" spans="1:8" x14ac:dyDescent="0.4">
      <c r="A25" s="8">
        <v>22</v>
      </c>
      <c r="B25" s="71">
        <v>43938</v>
      </c>
      <c r="C25" s="15" t="s">
        <v>191</v>
      </c>
      <c r="D25" s="16">
        <v>103</v>
      </c>
      <c r="E25" s="7">
        <v>1600</v>
      </c>
      <c r="F25" s="7">
        <v>0</v>
      </c>
      <c r="G25" s="254" t="str">
        <f>IF($D25&lt;&gt;"",VLOOKUP($D25,科目一覧!$A$5:'科目一覧'!$G$76,5,FALSE),"")</f>
        <v>水道光熱費</v>
      </c>
      <c r="H25" s="254" t="str">
        <f>IF($D25&lt;&gt;"",VLOOKUP($D25,科目一覧!$A$5:'科目一覧'!$G$76,6,FALSE),"")</f>
        <v>水道光熱</v>
      </c>
    </row>
    <row r="26" spans="1:8" x14ac:dyDescent="0.4">
      <c r="A26" s="8">
        <v>23</v>
      </c>
      <c r="B26" s="71">
        <v>43938</v>
      </c>
      <c r="C26" s="15" t="s">
        <v>191</v>
      </c>
      <c r="D26" s="16">
        <v>341</v>
      </c>
      <c r="E26" s="7">
        <v>0</v>
      </c>
      <c r="F26" s="7">
        <v>1600</v>
      </c>
      <c r="G26" s="254" t="str">
        <f>IF($D26&lt;&gt;"",VLOOKUP($D26,科目一覧!$A$5:'科目一覧'!$G$76,5,FALSE),"")</f>
        <v>普通預金</v>
      </c>
      <c r="H26" s="254" t="str">
        <f>IF($D26&lt;&gt;"",VLOOKUP($D26,科目一覧!$A$5:'科目一覧'!$G$76,6,FALSE),"")</f>
        <v>銀行1</v>
      </c>
    </row>
    <row r="27" spans="1:8" x14ac:dyDescent="0.4">
      <c r="A27" s="8">
        <v>24</v>
      </c>
      <c r="B27" s="71">
        <v>43943</v>
      </c>
      <c r="C27" s="15" t="s">
        <v>190</v>
      </c>
      <c r="D27" s="16">
        <v>101</v>
      </c>
      <c r="E27" s="7">
        <v>4000</v>
      </c>
      <c r="F27" s="7">
        <v>0</v>
      </c>
      <c r="G27" s="254" t="str">
        <f>IF($D27&lt;&gt;"",VLOOKUP($D27,科目一覧!$A$5:'科目一覧'!$G$76,5,FALSE),"")</f>
        <v>食費</v>
      </c>
      <c r="H27" s="254" t="str">
        <f>IF($D27&lt;&gt;"",VLOOKUP($D27,科目一覧!$A$5:'科目一覧'!$G$76,6,FALSE),"")</f>
        <v>食費</v>
      </c>
    </row>
    <row r="28" spans="1:8" x14ac:dyDescent="0.4">
      <c r="A28" s="8">
        <v>25</v>
      </c>
      <c r="B28" s="71">
        <v>43943</v>
      </c>
      <c r="C28" s="15" t="s">
        <v>190</v>
      </c>
      <c r="D28" s="16">
        <v>311</v>
      </c>
      <c r="E28" s="7">
        <v>0</v>
      </c>
      <c r="F28" s="7">
        <v>4000</v>
      </c>
      <c r="G28" s="254" t="str">
        <f>IF($D28&lt;&gt;"",VLOOKUP($D28,科目一覧!$A$5:'科目一覧'!$G$76,5,FALSE),"")</f>
        <v>手元有高</v>
      </c>
      <c r="H28" s="254" t="str">
        <f>IF($D28&lt;&gt;"",VLOOKUP($D28,科目一覧!$A$5:'科目一覧'!$G$76,6,FALSE),"")</f>
        <v>財布</v>
      </c>
    </row>
    <row r="29" spans="1:8" x14ac:dyDescent="0.4">
      <c r="A29" s="8">
        <v>26</v>
      </c>
      <c r="B29" s="71">
        <v>43946</v>
      </c>
      <c r="C29" s="15" t="s">
        <v>189</v>
      </c>
      <c r="D29" s="16">
        <v>341</v>
      </c>
      <c r="E29" s="7">
        <v>250000</v>
      </c>
      <c r="F29" s="7">
        <v>0</v>
      </c>
      <c r="G29" s="254" t="str">
        <f>IF($D29&lt;&gt;"",VLOOKUP($D29,科目一覧!$A$5:'科目一覧'!$G$76,5,FALSE),"")</f>
        <v>普通預金</v>
      </c>
      <c r="H29" s="254" t="str">
        <f>IF($D29&lt;&gt;"",VLOOKUP($D29,科目一覧!$A$5:'科目一覧'!$G$76,6,FALSE),"")</f>
        <v>銀行1</v>
      </c>
    </row>
    <row r="30" spans="1:8" x14ac:dyDescent="0.4">
      <c r="A30" s="8">
        <v>27</v>
      </c>
      <c r="B30" s="71">
        <v>43946</v>
      </c>
      <c r="C30" s="15" t="s">
        <v>189</v>
      </c>
      <c r="D30" s="16">
        <v>201</v>
      </c>
      <c r="E30" s="7">
        <v>0</v>
      </c>
      <c r="F30" s="7">
        <v>250000</v>
      </c>
      <c r="G30" s="254" t="str">
        <f>IF($D30&lt;&gt;"",VLOOKUP($D30,科目一覧!$A$5:'科目一覧'!$G$76,5,FALSE),"")</f>
        <v>給与</v>
      </c>
      <c r="H30" s="254" t="str">
        <f>IF($D30&lt;&gt;"",VLOOKUP($D30,科目一覧!$A$5:'科目一覧'!$G$76,6,FALSE),"")</f>
        <v>給与</v>
      </c>
    </row>
    <row r="31" spans="1:8" x14ac:dyDescent="0.4">
      <c r="A31" s="8">
        <v>28</v>
      </c>
      <c r="B31" s="71">
        <v>43946</v>
      </c>
      <c r="C31" s="15" t="s">
        <v>188</v>
      </c>
      <c r="D31" s="16">
        <v>109</v>
      </c>
      <c r="E31" s="7">
        <v>40000</v>
      </c>
      <c r="F31" s="7">
        <v>0</v>
      </c>
      <c r="G31" s="254" t="str">
        <f>IF($D31&lt;&gt;"",VLOOKUP($D31,科目一覧!$A$5:'科目一覧'!$G$76,5,FALSE),"")</f>
        <v>保険費</v>
      </c>
      <c r="H31" s="254" t="str">
        <f>IF($D31&lt;&gt;"",VLOOKUP($D31,科目一覧!$A$5:'科目一覧'!$G$76,6,FALSE),"")</f>
        <v>保険費</v>
      </c>
    </row>
    <row r="32" spans="1:8" x14ac:dyDescent="0.4">
      <c r="A32" s="8">
        <v>29</v>
      </c>
      <c r="B32" s="71">
        <v>43946</v>
      </c>
      <c r="C32" s="15" t="s">
        <v>188</v>
      </c>
      <c r="D32" s="16">
        <v>341</v>
      </c>
      <c r="E32" s="7">
        <v>0</v>
      </c>
      <c r="F32" s="7">
        <v>40000</v>
      </c>
      <c r="G32" s="254" t="str">
        <f>IF($D32&lt;&gt;"",VLOOKUP($D32,科目一覧!$A$5:'科目一覧'!$G$76,5,FALSE),"")</f>
        <v>普通預金</v>
      </c>
      <c r="H32" s="254" t="str">
        <f>IF($D32&lt;&gt;"",VLOOKUP($D32,科目一覧!$A$5:'科目一覧'!$G$76,6,FALSE),"")</f>
        <v>銀行1</v>
      </c>
    </row>
    <row r="33" spans="1:8" x14ac:dyDescent="0.4">
      <c r="A33" s="8">
        <v>30</v>
      </c>
      <c r="B33" s="71">
        <v>43948</v>
      </c>
      <c r="C33" s="15" t="s">
        <v>194</v>
      </c>
      <c r="D33" s="16">
        <v>411</v>
      </c>
      <c r="E33" s="7">
        <v>10000</v>
      </c>
      <c r="F33" s="7">
        <v>0</v>
      </c>
      <c r="G33" s="254" t="str">
        <f>IF($D33&lt;&gt;"",VLOOKUP($D33,科目一覧!$A$5:'科目一覧'!$G$76,5,FALSE),"")</f>
        <v>未払金</v>
      </c>
      <c r="H33" s="254" t="str">
        <f>IF($D33&lt;&gt;"",VLOOKUP($D33,科目一覧!$A$5:'科目一覧'!$G$76,6,FALSE),"")</f>
        <v>クレカ1</v>
      </c>
    </row>
    <row r="34" spans="1:8" x14ac:dyDescent="0.4">
      <c r="A34" s="8">
        <v>31</v>
      </c>
      <c r="B34" s="71">
        <v>43948</v>
      </c>
      <c r="C34" s="15" t="s">
        <v>194</v>
      </c>
      <c r="D34" s="16">
        <v>341</v>
      </c>
      <c r="E34" s="7">
        <v>0</v>
      </c>
      <c r="F34" s="7">
        <v>10000</v>
      </c>
      <c r="G34" s="254" t="str">
        <f>IF($D34&lt;&gt;"",VLOOKUP($D34,科目一覧!$A$5:'科目一覧'!$G$76,5,FALSE),"")</f>
        <v>普通預金</v>
      </c>
      <c r="H34" s="254" t="str">
        <f>IF($D34&lt;&gt;"",VLOOKUP($D34,科目一覧!$A$5:'科目一覧'!$G$76,6,FALSE),"")</f>
        <v>銀行1</v>
      </c>
    </row>
    <row r="35" spans="1:8" x14ac:dyDescent="0.4">
      <c r="A35" s="8">
        <v>32</v>
      </c>
      <c r="B35" s="71">
        <v>43952</v>
      </c>
      <c r="C35" s="15" t="s">
        <v>190</v>
      </c>
      <c r="D35" s="16">
        <v>101</v>
      </c>
      <c r="E35" s="7">
        <v>5000</v>
      </c>
      <c r="F35" s="7">
        <v>0</v>
      </c>
      <c r="G35" s="254" t="str">
        <f>IF($D35&lt;&gt;"",VLOOKUP($D35,科目一覧!$A$5:'科目一覧'!$G$76,5,FALSE),"")</f>
        <v>食費</v>
      </c>
      <c r="H35" s="254" t="str">
        <f>IF($D35&lt;&gt;"",VLOOKUP($D35,科目一覧!$A$5:'科目一覧'!$G$76,6,FALSE),"")</f>
        <v>食費</v>
      </c>
    </row>
    <row r="36" spans="1:8" x14ac:dyDescent="0.4">
      <c r="A36" s="8">
        <v>33</v>
      </c>
      <c r="B36" s="71">
        <v>43952</v>
      </c>
      <c r="C36" s="15" t="s">
        <v>190</v>
      </c>
      <c r="D36" s="16">
        <v>311</v>
      </c>
      <c r="E36" s="7">
        <v>0</v>
      </c>
      <c r="F36" s="7">
        <v>5000</v>
      </c>
      <c r="G36" s="254" t="str">
        <f>IF($D36&lt;&gt;"",VLOOKUP($D36,科目一覧!$A$5:'科目一覧'!$G$76,5,FALSE),"")</f>
        <v>手元有高</v>
      </c>
      <c r="H36" s="254" t="str">
        <f>IF($D36&lt;&gt;"",VLOOKUP($D36,科目一覧!$A$5:'科目一覧'!$G$76,6,FALSE),"")</f>
        <v>財布</v>
      </c>
    </row>
    <row r="37" spans="1:8" x14ac:dyDescent="0.4">
      <c r="A37" s="8">
        <v>34</v>
      </c>
      <c r="B37" s="71">
        <v>43952</v>
      </c>
      <c r="C37" s="15" t="s">
        <v>187</v>
      </c>
      <c r="D37" s="16">
        <v>102</v>
      </c>
      <c r="E37" s="7">
        <v>50000</v>
      </c>
      <c r="F37" s="7">
        <v>0</v>
      </c>
      <c r="G37" s="254" t="str">
        <f>IF($D37&lt;&gt;"",VLOOKUP($D37,科目一覧!$A$5:'科目一覧'!$G$76,5,FALSE),"")</f>
        <v>家財住居費</v>
      </c>
      <c r="H37" s="254" t="str">
        <f>IF($D37&lt;&gt;"",VLOOKUP($D37,科目一覧!$A$5:'科目一覧'!$G$76,6,FALSE),"")</f>
        <v>家財住居</v>
      </c>
    </row>
    <row r="38" spans="1:8" x14ac:dyDescent="0.4">
      <c r="A38" s="8">
        <v>35</v>
      </c>
      <c r="B38" s="71">
        <v>43952</v>
      </c>
      <c r="C38" s="15" t="s">
        <v>187</v>
      </c>
      <c r="D38" s="16">
        <v>341</v>
      </c>
      <c r="E38" s="7">
        <v>0</v>
      </c>
      <c r="F38" s="7">
        <v>50000</v>
      </c>
      <c r="G38" s="254" t="str">
        <f>IF($D38&lt;&gt;"",VLOOKUP($D38,科目一覧!$A$5:'科目一覧'!$G$76,5,FALSE),"")</f>
        <v>普通預金</v>
      </c>
      <c r="H38" s="254" t="str">
        <f>IF($D38&lt;&gt;"",VLOOKUP($D38,科目一覧!$A$5:'科目一覧'!$G$76,6,FALSE),"")</f>
        <v>銀行1</v>
      </c>
    </row>
    <row r="39" spans="1:8" x14ac:dyDescent="0.4">
      <c r="A39" s="8">
        <v>36</v>
      </c>
      <c r="B39" s="71">
        <v>43959</v>
      </c>
      <c r="C39" s="15" t="s">
        <v>193</v>
      </c>
      <c r="D39" s="16">
        <v>311</v>
      </c>
      <c r="E39" s="7">
        <v>30000</v>
      </c>
      <c r="F39" s="7">
        <v>0</v>
      </c>
      <c r="G39" s="254" t="str">
        <f>IF($D39&lt;&gt;"",VLOOKUP($D39,科目一覧!$A$5:'科目一覧'!$G$76,5,FALSE),"")</f>
        <v>手元有高</v>
      </c>
      <c r="H39" s="254" t="str">
        <f>IF($D39&lt;&gt;"",VLOOKUP($D39,科目一覧!$A$5:'科目一覧'!$G$76,6,FALSE),"")</f>
        <v>財布</v>
      </c>
    </row>
    <row r="40" spans="1:8" x14ac:dyDescent="0.4">
      <c r="A40" s="8">
        <v>37</v>
      </c>
      <c r="B40" s="71">
        <v>43959</v>
      </c>
      <c r="C40" s="15" t="s">
        <v>193</v>
      </c>
      <c r="D40" s="16">
        <v>341</v>
      </c>
      <c r="E40" s="7">
        <v>0</v>
      </c>
      <c r="F40" s="7">
        <v>30000</v>
      </c>
      <c r="G40" s="254" t="str">
        <f>IF($D40&lt;&gt;"",VLOOKUP($D40,科目一覧!$A$5:'科目一覧'!$G$76,5,FALSE),"")</f>
        <v>普通預金</v>
      </c>
      <c r="H40" s="254" t="str">
        <f>IF($D40&lt;&gt;"",VLOOKUP($D40,科目一覧!$A$5:'科目一覧'!$G$76,6,FALSE),"")</f>
        <v>銀行1</v>
      </c>
    </row>
    <row r="41" spans="1:8" x14ac:dyDescent="0.4">
      <c r="A41" s="8">
        <v>38</v>
      </c>
      <c r="B41" s="71">
        <v>43959</v>
      </c>
      <c r="C41" s="15" t="s">
        <v>190</v>
      </c>
      <c r="D41" s="16">
        <v>101</v>
      </c>
      <c r="E41" s="7">
        <v>6000</v>
      </c>
      <c r="F41" s="7">
        <v>0</v>
      </c>
      <c r="G41" s="254" t="str">
        <f>IF($D41&lt;&gt;"",VLOOKUP($D41,科目一覧!$A$5:'科目一覧'!$G$76,5,FALSE),"")</f>
        <v>食費</v>
      </c>
      <c r="H41" s="254" t="str">
        <f>IF($D41&lt;&gt;"",VLOOKUP($D41,科目一覧!$A$5:'科目一覧'!$G$76,6,FALSE),"")</f>
        <v>食費</v>
      </c>
    </row>
    <row r="42" spans="1:8" x14ac:dyDescent="0.4">
      <c r="A42" s="8">
        <v>39</v>
      </c>
      <c r="B42" s="71">
        <v>43959</v>
      </c>
      <c r="C42" s="15" t="s">
        <v>190</v>
      </c>
      <c r="D42" s="16">
        <v>311</v>
      </c>
      <c r="E42" s="7">
        <v>0</v>
      </c>
      <c r="F42" s="7">
        <v>6000</v>
      </c>
      <c r="G42" s="254" t="str">
        <f>IF($D42&lt;&gt;"",VLOOKUP($D42,科目一覧!$A$5:'科目一覧'!$G$76,5,FALSE),"")</f>
        <v>手元有高</v>
      </c>
      <c r="H42" s="254" t="str">
        <f>IF($D42&lt;&gt;"",VLOOKUP($D42,科目一覧!$A$5:'科目一覧'!$G$76,6,FALSE),"")</f>
        <v>財布</v>
      </c>
    </row>
    <row r="43" spans="1:8" x14ac:dyDescent="0.4">
      <c r="A43" s="8">
        <v>40</v>
      </c>
      <c r="B43" s="71">
        <v>43964</v>
      </c>
      <c r="C43" s="15" t="s">
        <v>195</v>
      </c>
      <c r="D43" s="16">
        <v>103</v>
      </c>
      <c r="E43" s="7">
        <v>2500</v>
      </c>
      <c r="F43" s="7">
        <v>0</v>
      </c>
      <c r="G43" s="254" t="str">
        <f>IF($D43&lt;&gt;"",VLOOKUP($D43,科目一覧!$A$5:'科目一覧'!$G$76,5,FALSE),"")</f>
        <v>水道光熱費</v>
      </c>
      <c r="H43" s="254" t="str">
        <f>IF($D43&lt;&gt;"",VLOOKUP($D43,科目一覧!$A$5:'科目一覧'!$G$76,6,FALSE),"")</f>
        <v>水道光熱</v>
      </c>
    </row>
    <row r="44" spans="1:8" x14ac:dyDescent="0.4">
      <c r="A44" s="8">
        <v>41</v>
      </c>
      <c r="B44" s="71">
        <v>43964</v>
      </c>
      <c r="C44" s="15" t="s">
        <v>195</v>
      </c>
      <c r="D44" s="16">
        <v>341</v>
      </c>
      <c r="E44" s="7">
        <v>0</v>
      </c>
      <c r="F44" s="7">
        <v>2500</v>
      </c>
      <c r="G44" s="254" t="str">
        <f>IF($D44&lt;&gt;"",VLOOKUP($D44,科目一覧!$A$5:'科目一覧'!$G$76,5,FALSE),"")</f>
        <v>普通預金</v>
      </c>
      <c r="H44" s="254" t="str">
        <f>IF($D44&lt;&gt;"",VLOOKUP($D44,科目一覧!$A$5:'科目一覧'!$G$76,6,FALSE),"")</f>
        <v>銀行1</v>
      </c>
    </row>
    <row r="45" spans="1:8" x14ac:dyDescent="0.4">
      <c r="A45" s="8">
        <v>42</v>
      </c>
      <c r="B45" s="71">
        <v>43966</v>
      </c>
      <c r="C45" s="15" t="s">
        <v>190</v>
      </c>
      <c r="D45" s="16">
        <v>101</v>
      </c>
      <c r="E45" s="7">
        <v>5000</v>
      </c>
      <c r="F45" s="7">
        <v>0</v>
      </c>
      <c r="G45" s="254" t="str">
        <f>IF($D45&lt;&gt;"",VLOOKUP($D45,科目一覧!$A$5:'科目一覧'!$G$76,5,FALSE),"")</f>
        <v>食費</v>
      </c>
      <c r="H45" s="254" t="str">
        <f>IF($D45&lt;&gt;"",VLOOKUP($D45,科目一覧!$A$5:'科目一覧'!$G$76,6,FALSE),"")</f>
        <v>食費</v>
      </c>
    </row>
    <row r="46" spans="1:8" x14ac:dyDescent="0.4">
      <c r="A46" s="8">
        <v>43</v>
      </c>
      <c r="B46" s="71">
        <v>43966</v>
      </c>
      <c r="C46" s="15" t="s">
        <v>190</v>
      </c>
      <c r="D46" s="16">
        <v>311</v>
      </c>
      <c r="E46" s="7">
        <v>0</v>
      </c>
      <c r="F46" s="7">
        <v>5000</v>
      </c>
      <c r="G46" s="254" t="str">
        <f>IF($D46&lt;&gt;"",VLOOKUP($D46,科目一覧!$A$5:'科目一覧'!$G$76,5,FALSE),"")</f>
        <v>手元有高</v>
      </c>
      <c r="H46" s="254" t="str">
        <f>IF($D46&lt;&gt;"",VLOOKUP($D46,科目一覧!$A$5:'科目一覧'!$G$76,6,FALSE),"")</f>
        <v>財布</v>
      </c>
    </row>
    <row r="47" spans="1:8" x14ac:dyDescent="0.4">
      <c r="A47" s="8">
        <v>44</v>
      </c>
      <c r="B47" s="71">
        <v>43966</v>
      </c>
      <c r="C47" s="15" t="s">
        <v>192</v>
      </c>
      <c r="D47" s="16">
        <v>103</v>
      </c>
      <c r="E47" s="7">
        <v>3000</v>
      </c>
      <c r="F47" s="7">
        <v>0</v>
      </c>
      <c r="G47" s="254" t="str">
        <f>IF($D47&lt;&gt;"",VLOOKUP($D47,科目一覧!$A$5:'科目一覧'!$G$76,5,FALSE),"")</f>
        <v>水道光熱費</v>
      </c>
      <c r="H47" s="254" t="str">
        <f>IF($D47&lt;&gt;"",VLOOKUP($D47,科目一覧!$A$5:'科目一覧'!$G$76,6,FALSE),"")</f>
        <v>水道光熱</v>
      </c>
    </row>
    <row r="48" spans="1:8" x14ac:dyDescent="0.4">
      <c r="A48" s="8">
        <v>45</v>
      </c>
      <c r="B48" s="71">
        <v>43966</v>
      </c>
      <c r="C48" s="15" t="s">
        <v>192</v>
      </c>
      <c r="D48" s="16">
        <v>341</v>
      </c>
      <c r="E48" s="7">
        <v>0</v>
      </c>
      <c r="F48" s="7">
        <v>3000</v>
      </c>
      <c r="G48" s="254" t="str">
        <f>IF($D48&lt;&gt;"",VLOOKUP($D48,科目一覧!$A$5:'科目一覧'!$G$76,5,FALSE),"")</f>
        <v>普通預金</v>
      </c>
      <c r="H48" s="254" t="str">
        <f>IF($D48&lt;&gt;"",VLOOKUP($D48,科目一覧!$A$5:'科目一覧'!$G$76,6,FALSE),"")</f>
        <v>銀行1</v>
      </c>
    </row>
    <row r="49" spans="1:8" x14ac:dyDescent="0.4">
      <c r="A49" s="8">
        <v>46</v>
      </c>
      <c r="B49" s="71">
        <v>43968</v>
      </c>
      <c r="C49" s="15" t="s">
        <v>191</v>
      </c>
      <c r="D49" s="16">
        <v>103</v>
      </c>
      <c r="E49" s="7">
        <v>1600</v>
      </c>
      <c r="F49" s="7">
        <v>0</v>
      </c>
      <c r="G49" s="254" t="str">
        <f>IF($D49&lt;&gt;"",VLOOKUP($D49,科目一覧!$A$5:'科目一覧'!$G$76,5,FALSE),"")</f>
        <v>水道光熱費</v>
      </c>
      <c r="H49" s="254" t="str">
        <f>IF($D49&lt;&gt;"",VLOOKUP($D49,科目一覧!$A$5:'科目一覧'!$G$76,6,FALSE),"")</f>
        <v>水道光熱</v>
      </c>
    </row>
    <row r="50" spans="1:8" x14ac:dyDescent="0.4">
      <c r="A50" s="8">
        <v>47</v>
      </c>
      <c r="B50" s="71">
        <v>43968</v>
      </c>
      <c r="C50" s="15" t="s">
        <v>191</v>
      </c>
      <c r="D50" s="16">
        <v>341</v>
      </c>
      <c r="E50" s="7">
        <v>0</v>
      </c>
      <c r="F50" s="7">
        <v>1600</v>
      </c>
      <c r="G50" s="254" t="str">
        <f>IF($D50&lt;&gt;"",VLOOKUP($D50,科目一覧!$A$5:'科目一覧'!$G$76,5,FALSE),"")</f>
        <v>普通預金</v>
      </c>
      <c r="H50" s="254" t="str">
        <f>IF($D50&lt;&gt;"",VLOOKUP($D50,科目一覧!$A$5:'科目一覧'!$G$76,6,FALSE),"")</f>
        <v>銀行1</v>
      </c>
    </row>
    <row r="51" spans="1:8" x14ac:dyDescent="0.4">
      <c r="A51" s="8">
        <v>48</v>
      </c>
      <c r="B51" s="71">
        <v>43973</v>
      </c>
      <c r="C51" s="15" t="s">
        <v>190</v>
      </c>
      <c r="D51" s="16">
        <v>101</v>
      </c>
      <c r="E51" s="7">
        <v>4000</v>
      </c>
      <c r="F51" s="7">
        <v>0</v>
      </c>
      <c r="G51" s="254" t="str">
        <f>IF($D51&lt;&gt;"",VLOOKUP($D51,科目一覧!$A$5:'科目一覧'!$G$76,5,FALSE),"")</f>
        <v>食費</v>
      </c>
      <c r="H51" s="254" t="str">
        <f>IF($D51&lt;&gt;"",VLOOKUP($D51,科目一覧!$A$5:'科目一覧'!$G$76,6,FALSE),"")</f>
        <v>食費</v>
      </c>
    </row>
    <row r="52" spans="1:8" x14ac:dyDescent="0.4">
      <c r="A52" s="8">
        <v>49</v>
      </c>
      <c r="B52" s="71">
        <v>43973</v>
      </c>
      <c r="C52" s="15" t="s">
        <v>190</v>
      </c>
      <c r="D52" s="16">
        <v>311</v>
      </c>
      <c r="E52" s="7">
        <v>0</v>
      </c>
      <c r="F52" s="7">
        <v>4000</v>
      </c>
      <c r="G52" s="254" t="str">
        <f>IF($D52&lt;&gt;"",VLOOKUP($D52,科目一覧!$A$5:'科目一覧'!$G$76,5,FALSE),"")</f>
        <v>手元有高</v>
      </c>
      <c r="H52" s="254" t="str">
        <f>IF($D52&lt;&gt;"",VLOOKUP($D52,科目一覧!$A$5:'科目一覧'!$G$76,6,FALSE),"")</f>
        <v>財布</v>
      </c>
    </row>
    <row r="53" spans="1:8" x14ac:dyDescent="0.4">
      <c r="A53" s="8">
        <v>50</v>
      </c>
      <c r="B53" s="71">
        <v>43976</v>
      </c>
      <c r="C53" s="15" t="s">
        <v>189</v>
      </c>
      <c r="D53" s="16">
        <v>341</v>
      </c>
      <c r="E53" s="7">
        <v>250000</v>
      </c>
      <c r="F53" s="7">
        <v>0</v>
      </c>
      <c r="G53" s="254" t="str">
        <f>IF($D53&lt;&gt;"",VLOOKUP($D53,科目一覧!$A$5:'科目一覧'!$G$76,5,FALSE),"")</f>
        <v>普通預金</v>
      </c>
      <c r="H53" s="254" t="str">
        <f>IF($D53&lt;&gt;"",VLOOKUP($D53,科目一覧!$A$5:'科目一覧'!$G$76,6,FALSE),"")</f>
        <v>銀行1</v>
      </c>
    </row>
    <row r="54" spans="1:8" x14ac:dyDescent="0.4">
      <c r="A54" s="8">
        <v>51</v>
      </c>
      <c r="B54" s="71">
        <v>43976</v>
      </c>
      <c r="C54" s="15" t="s">
        <v>189</v>
      </c>
      <c r="D54" s="16">
        <v>201</v>
      </c>
      <c r="E54" s="7">
        <v>0</v>
      </c>
      <c r="F54" s="7">
        <v>250000</v>
      </c>
      <c r="G54" s="254" t="str">
        <f>IF($D54&lt;&gt;"",VLOOKUP($D54,科目一覧!$A$5:'科目一覧'!$G$76,5,FALSE),"")</f>
        <v>給与</v>
      </c>
      <c r="H54" s="254" t="str">
        <f>IF($D54&lt;&gt;"",VLOOKUP($D54,科目一覧!$A$5:'科目一覧'!$G$76,6,FALSE),"")</f>
        <v>給与</v>
      </c>
    </row>
    <row r="55" spans="1:8" x14ac:dyDescent="0.4">
      <c r="A55" s="8">
        <v>52</v>
      </c>
      <c r="B55" s="71">
        <v>43976</v>
      </c>
      <c r="C55" s="15" t="s">
        <v>188</v>
      </c>
      <c r="D55" s="16">
        <v>109</v>
      </c>
      <c r="E55" s="7">
        <v>40000</v>
      </c>
      <c r="F55" s="7">
        <v>0</v>
      </c>
      <c r="G55" s="254" t="str">
        <f>IF($D55&lt;&gt;"",VLOOKUP($D55,科目一覧!$A$5:'科目一覧'!$G$76,5,FALSE),"")</f>
        <v>保険費</v>
      </c>
      <c r="H55" s="254" t="str">
        <f>IF($D55&lt;&gt;"",VLOOKUP($D55,科目一覧!$A$5:'科目一覧'!$G$76,6,FALSE),"")</f>
        <v>保険費</v>
      </c>
    </row>
    <row r="56" spans="1:8" x14ac:dyDescent="0.4">
      <c r="A56" s="8">
        <v>53</v>
      </c>
      <c r="B56" s="71">
        <v>43976</v>
      </c>
      <c r="C56" s="15" t="s">
        <v>188</v>
      </c>
      <c r="D56" s="16">
        <v>341</v>
      </c>
      <c r="E56" s="7">
        <v>0</v>
      </c>
      <c r="F56" s="7">
        <v>40000</v>
      </c>
      <c r="G56" s="254" t="str">
        <f>IF($D56&lt;&gt;"",VLOOKUP($D56,科目一覧!$A$5:'科目一覧'!$G$76,5,FALSE),"")</f>
        <v>普通預金</v>
      </c>
      <c r="H56" s="254" t="str">
        <f>IF($D56&lt;&gt;"",VLOOKUP($D56,科目一覧!$A$5:'科目一覧'!$G$76,6,FALSE),"")</f>
        <v>銀行1</v>
      </c>
    </row>
    <row r="57" spans="1:8" x14ac:dyDescent="0.4">
      <c r="A57" s="8">
        <v>54</v>
      </c>
      <c r="B57" s="71">
        <v>43978</v>
      </c>
      <c r="C57" s="15" t="s">
        <v>194</v>
      </c>
      <c r="D57" s="16">
        <v>411</v>
      </c>
      <c r="E57" s="7">
        <v>20000</v>
      </c>
      <c r="F57" s="7">
        <v>0</v>
      </c>
      <c r="G57" s="254" t="str">
        <f>IF($D57&lt;&gt;"",VLOOKUP($D57,科目一覧!$A$5:'科目一覧'!$G$76,5,FALSE),"")</f>
        <v>未払金</v>
      </c>
      <c r="H57" s="254" t="str">
        <f>IF($D57&lt;&gt;"",VLOOKUP($D57,科目一覧!$A$5:'科目一覧'!$G$76,6,FALSE),"")</f>
        <v>クレカ1</v>
      </c>
    </row>
    <row r="58" spans="1:8" x14ac:dyDescent="0.4">
      <c r="A58" s="8">
        <v>55</v>
      </c>
      <c r="B58" s="71">
        <v>43978</v>
      </c>
      <c r="C58" s="15" t="s">
        <v>194</v>
      </c>
      <c r="D58" s="16">
        <v>341</v>
      </c>
      <c r="E58" s="7">
        <v>0</v>
      </c>
      <c r="F58" s="7">
        <v>20000</v>
      </c>
      <c r="G58" s="254" t="str">
        <f>IF($D58&lt;&gt;"",VLOOKUP($D58,科目一覧!$A$5:'科目一覧'!$G$76,5,FALSE),"")</f>
        <v>普通預金</v>
      </c>
      <c r="H58" s="254" t="str">
        <f>IF($D58&lt;&gt;"",VLOOKUP($D58,科目一覧!$A$5:'科目一覧'!$G$76,6,FALSE),"")</f>
        <v>銀行1</v>
      </c>
    </row>
    <row r="59" spans="1:8" x14ac:dyDescent="0.4">
      <c r="A59" s="8">
        <v>56</v>
      </c>
      <c r="B59" s="71"/>
      <c r="C59" s="15"/>
      <c r="D59" s="16"/>
      <c r="E59" s="7">
        <v>0</v>
      </c>
      <c r="F59" s="7">
        <v>0</v>
      </c>
      <c r="G59" s="254" t="str">
        <f>IF($D59&lt;&gt;"",VLOOKUP($D59,科目一覧!$A$5:'科目一覧'!$G$76,5,FALSE),"")</f>
        <v/>
      </c>
      <c r="H59" s="254" t="str">
        <f>IF($D59&lt;&gt;"",VLOOKUP($D59,科目一覧!$A$5:'科目一覧'!$G$76,6,FALSE),"")</f>
        <v/>
      </c>
    </row>
    <row r="60" spans="1:8" x14ac:dyDescent="0.4">
      <c r="A60" s="8">
        <v>57</v>
      </c>
      <c r="B60" s="71"/>
      <c r="C60" s="15"/>
      <c r="D60" s="16"/>
      <c r="E60" s="7">
        <v>0</v>
      </c>
      <c r="F60" s="7">
        <v>0</v>
      </c>
      <c r="G60" s="254" t="str">
        <f>IF($D60&lt;&gt;"",VLOOKUP($D60,科目一覧!$A$5:'科目一覧'!$G$76,5,FALSE),"")</f>
        <v/>
      </c>
      <c r="H60" s="254" t="str">
        <f>IF($D60&lt;&gt;"",VLOOKUP($D60,科目一覧!$A$5:'科目一覧'!$G$76,6,FALSE),"")</f>
        <v/>
      </c>
    </row>
    <row r="61" spans="1:8" x14ac:dyDescent="0.4">
      <c r="A61" s="8">
        <v>58</v>
      </c>
      <c r="B61" s="71"/>
      <c r="C61" s="15"/>
      <c r="D61" s="16"/>
      <c r="E61" s="7">
        <v>0</v>
      </c>
      <c r="F61" s="7">
        <v>0</v>
      </c>
      <c r="G61" s="254" t="str">
        <f>IF($D61&lt;&gt;"",VLOOKUP($D61,科目一覧!$A$5:'科目一覧'!$G$76,5,FALSE),"")</f>
        <v/>
      </c>
      <c r="H61" s="254" t="str">
        <f>IF($D61&lt;&gt;"",VLOOKUP($D61,科目一覧!$A$5:'科目一覧'!$G$76,6,FALSE),"")</f>
        <v/>
      </c>
    </row>
    <row r="62" spans="1:8" x14ac:dyDescent="0.4">
      <c r="A62" s="8">
        <v>59</v>
      </c>
      <c r="B62" s="71"/>
      <c r="C62" s="15"/>
      <c r="D62" s="16"/>
      <c r="E62" s="7">
        <v>0</v>
      </c>
      <c r="F62" s="7">
        <v>0</v>
      </c>
      <c r="G62" s="254" t="str">
        <f>IF($D62&lt;&gt;"",VLOOKUP($D62,科目一覧!$A$5:'科目一覧'!$G$76,5,FALSE),"")</f>
        <v/>
      </c>
      <c r="H62" s="254" t="str">
        <f>IF($D62&lt;&gt;"",VLOOKUP($D62,科目一覧!$A$5:'科目一覧'!$G$76,6,FALSE),"")</f>
        <v/>
      </c>
    </row>
    <row r="63" spans="1:8" x14ac:dyDescent="0.4">
      <c r="A63" s="8">
        <v>60</v>
      </c>
      <c r="B63" s="71"/>
      <c r="C63" s="15"/>
      <c r="D63" s="16"/>
      <c r="E63" s="7">
        <v>0</v>
      </c>
      <c r="F63" s="7">
        <v>0</v>
      </c>
      <c r="G63" s="254" t="str">
        <f>IF($D63&lt;&gt;"",VLOOKUP($D63,科目一覧!$A$5:'科目一覧'!$G$76,5,FALSE),"")</f>
        <v/>
      </c>
      <c r="H63" s="254" t="str">
        <f>IF($D63&lt;&gt;"",VLOOKUP($D63,科目一覧!$A$5:'科目一覧'!$G$76,6,FALSE),"")</f>
        <v/>
      </c>
    </row>
    <row r="64" spans="1:8" x14ac:dyDescent="0.4">
      <c r="A64" s="8">
        <v>61</v>
      </c>
      <c r="B64" s="71"/>
      <c r="C64" s="15"/>
      <c r="D64" s="16"/>
      <c r="E64" s="7">
        <v>0</v>
      </c>
      <c r="F64" s="7">
        <v>0</v>
      </c>
      <c r="G64" s="254" t="str">
        <f>IF($D64&lt;&gt;"",VLOOKUP($D64,科目一覧!$A$5:'科目一覧'!$G$76,5,FALSE),"")</f>
        <v/>
      </c>
      <c r="H64" s="254" t="str">
        <f>IF($D64&lt;&gt;"",VLOOKUP($D64,科目一覧!$A$5:'科目一覧'!$G$76,6,FALSE),"")</f>
        <v/>
      </c>
    </row>
    <row r="65" spans="1:8" x14ac:dyDescent="0.4">
      <c r="A65" s="8">
        <v>62</v>
      </c>
      <c r="B65" s="71"/>
      <c r="C65" s="15"/>
      <c r="D65" s="16"/>
      <c r="E65" s="7">
        <v>0</v>
      </c>
      <c r="F65" s="7">
        <v>0</v>
      </c>
      <c r="G65" s="254" t="str">
        <f>IF($D65&lt;&gt;"",VLOOKUP($D65,科目一覧!$A$5:'科目一覧'!$G$76,5,FALSE),"")</f>
        <v/>
      </c>
      <c r="H65" s="254" t="str">
        <f>IF($D65&lt;&gt;"",VLOOKUP($D65,科目一覧!$A$5:'科目一覧'!$G$76,6,FALSE),"")</f>
        <v/>
      </c>
    </row>
    <row r="66" spans="1:8" x14ac:dyDescent="0.4">
      <c r="A66" s="8">
        <v>63</v>
      </c>
      <c r="B66" s="71"/>
      <c r="C66" s="15"/>
      <c r="D66" s="16"/>
      <c r="E66" s="7">
        <v>0</v>
      </c>
      <c r="F66" s="7">
        <v>0</v>
      </c>
      <c r="G66" s="254" t="str">
        <f>IF($D66&lt;&gt;"",VLOOKUP($D66,科目一覧!$A$5:'科目一覧'!$G$76,5,FALSE),"")</f>
        <v/>
      </c>
      <c r="H66" s="254" t="str">
        <f>IF($D66&lt;&gt;"",VLOOKUP($D66,科目一覧!$A$5:'科目一覧'!$G$76,6,FALSE),"")</f>
        <v/>
      </c>
    </row>
    <row r="67" spans="1:8" x14ac:dyDescent="0.4">
      <c r="A67" s="8">
        <v>64</v>
      </c>
      <c r="B67" s="71"/>
      <c r="C67" s="15"/>
      <c r="D67" s="16"/>
      <c r="E67" s="7">
        <v>0</v>
      </c>
      <c r="F67" s="7">
        <v>0</v>
      </c>
      <c r="G67" s="254" t="str">
        <f>IF($D67&lt;&gt;"",VLOOKUP($D67,科目一覧!$A$5:'科目一覧'!$G$76,5,FALSE),"")</f>
        <v/>
      </c>
      <c r="H67" s="254" t="str">
        <f>IF($D67&lt;&gt;"",VLOOKUP($D67,科目一覧!$A$5:'科目一覧'!$G$76,6,FALSE),"")</f>
        <v/>
      </c>
    </row>
    <row r="68" spans="1:8" x14ac:dyDescent="0.4">
      <c r="A68" s="8">
        <v>65</v>
      </c>
      <c r="B68" s="71"/>
      <c r="C68" s="15"/>
      <c r="D68" s="16"/>
      <c r="E68" s="7">
        <v>0</v>
      </c>
      <c r="F68" s="7">
        <v>0</v>
      </c>
      <c r="G68" s="254" t="str">
        <f>IF($D68&lt;&gt;"",VLOOKUP($D68,科目一覧!$A$5:'科目一覧'!$G$76,5,FALSE),"")</f>
        <v/>
      </c>
      <c r="H68" s="254" t="str">
        <f>IF($D68&lt;&gt;"",VLOOKUP($D68,科目一覧!$A$5:'科目一覧'!$G$76,6,FALSE),"")</f>
        <v/>
      </c>
    </row>
    <row r="69" spans="1:8" x14ac:dyDescent="0.4">
      <c r="A69" s="8">
        <v>66</v>
      </c>
      <c r="B69" s="71"/>
      <c r="C69" s="15"/>
      <c r="D69" s="16"/>
      <c r="E69" s="7">
        <v>0</v>
      </c>
      <c r="F69" s="7">
        <v>0</v>
      </c>
      <c r="G69" s="254" t="str">
        <f>IF($D69&lt;&gt;"",VLOOKUP($D69,科目一覧!$A$5:'科目一覧'!$G$76,5,FALSE),"")</f>
        <v/>
      </c>
      <c r="H69" s="254" t="str">
        <f>IF($D69&lt;&gt;"",VLOOKUP($D69,科目一覧!$A$5:'科目一覧'!$G$76,6,FALSE),"")</f>
        <v/>
      </c>
    </row>
    <row r="70" spans="1:8" x14ac:dyDescent="0.4">
      <c r="A70" s="8">
        <v>67</v>
      </c>
      <c r="B70" s="71"/>
      <c r="C70" s="15"/>
      <c r="D70" s="16"/>
      <c r="E70" s="7">
        <v>0</v>
      </c>
      <c r="F70" s="7">
        <v>0</v>
      </c>
      <c r="G70" s="254" t="str">
        <f>IF($D70&lt;&gt;"",VLOOKUP($D70,科目一覧!$A$5:'科目一覧'!$G$76,5,FALSE),"")</f>
        <v/>
      </c>
      <c r="H70" s="254" t="str">
        <f>IF($D70&lt;&gt;"",VLOOKUP($D70,科目一覧!$A$5:'科目一覧'!$G$76,6,FALSE),"")</f>
        <v/>
      </c>
    </row>
    <row r="71" spans="1:8" x14ac:dyDescent="0.4">
      <c r="A71" s="8">
        <v>68</v>
      </c>
      <c r="B71" s="71"/>
      <c r="C71" s="15"/>
      <c r="D71" s="16"/>
      <c r="E71" s="7">
        <v>0</v>
      </c>
      <c r="F71" s="7">
        <v>0</v>
      </c>
      <c r="G71" s="254" t="str">
        <f>IF($D71&lt;&gt;"",VLOOKUP($D71,科目一覧!$A$5:'科目一覧'!$G$76,5,FALSE),"")</f>
        <v/>
      </c>
      <c r="H71" s="254" t="str">
        <f>IF($D71&lt;&gt;"",VLOOKUP($D71,科目一覧!$A$5:'科目一覧'!$G$76,6,FALSE),"")</f>
        <v/>
      </c>
    </row>
    <row r="72" spans="1:8" x14ac:dyDescent="0.4">
      <c r="A72" s="8">
        <v>69</v>
      </c>
      <c r="B72" s="71"/>
      <c r="C72" s="15"/>
      <c r="D72" s="16"/>
      <c r="E72" s="7">
        <v>0</v>
      </c>
      <c r="F72" s="7">
        <v>0</v>
      </c>
      <c r="G72" s="254" t="str">
        <f>IF($D72&lt;&gt;"",VLOOKUP($D72,科目一覧!$A$5:'科目一覧'!$G$76,5,FALSE),"")</f>
        <v/>
      </c>
      <c r="H72" s="254" t="str">
        <f>IF($D72&lt;&gt;"",VLOOKUP($D72,科目一覧!$A$5:'科目一覧'!$G$76,6,FALSE),"")</f>
        <v/>
      </c>
    </row>
    <row r="73" spans="1:8" x14ac:dyDescent="0.4">
      <c r="A73" s="8">
        <v>70</v>
      </c>
      <c r="B73" s="71"/>
      <c r="C73" s="15"/>
      <c r="D73" s="16"/>
      <c r="E73" s="7">
        <v>0</v>
      </c>
      <c r="F73" s="7">
        <v>0</v>
      </c>
      <c r="G73" s="254" t="str">
        <f>IF($D73&lt;&gt;"",VLOOKUP($D73,科目一覧!$A$5:'科目一覧'!$G$76,5,FALSE),"")</f>
        <v/>
      </c>
      <c r="H73" s="254" t="str">
        <f>IF($D73&lt;&gt;"",VLOOKUP($D73,科目一覧!$A$5:'科目一覧'!$G$76,6,FALSE),"")</f>
        <v/>
      </c>
    </row>
    <row r="74" spans="1:8" x14ac:dyDescent="0.4">
      <c r="A74" s="8">
        <v>71</v>
      </c>
      <c r="B74" s="71"/>
      <c r="C74" s="15"/>
      <c r="D74" s="16"/>
      <c r="E74" s="7">
        <v>0</v>
      </c>
      <c r="F74" s="7">
        <v>0</v>
      </c>
      <c r="G74" s="254" t="str">
        <f>IF($D74&lt;&gt;"",VLOOKUP($D74,科目一覧!$A$5:'科目一覧'!$G$76,5,FALSE),"")</f>
        <v/>
      </c>
      <c r="H74" s="254" t="str">
        <f>IF($D74&lt;&gt;"",VLOOKUP($D74,科目一覧!$A$5:'科目一覧'!$G$76,6,FALSE),"")</f>
        <v/>
      </c>
    </row>
    <row r="75" spans="1:8" x14ac:dyDescent="0.4">
      <c r="A75" s="8">
        <v>72</v>
      </c>
      <c r="B75" s="71"/>
      <c r="C75" s="15"/>
      <c r="D75" s="16"/>
      <c r="E75" s="7">
        <v>0</v>
      </c>
      <c r="F75" s="7">
        <v>0</v>
      </c>
      <c r="G75" s="254" t="str">
        <f>IF($D75&lt;&gt;"",VLOOKUP($D75,科目一覧!$A$5:'科目一覧'!$G$76,5,FALSE),"")</f>
        <v/>
      </c>
      <c r="H75" s="254" t="str">
        <f>IF($D75&lt;&gt;"",VLOOKUP($D75,科目一覧!$A$5:'科目一覧'!$G$76,6,FALSE),"")</f>
        <v/>
      </c>
    </row>
    <row r="76" spans="1:8" x14ac:dyDescent="0.4">
      <c r="A76" s="8">
        <v>73</v>
      </c>
      <c r="B76" s="71"/>
      <c r="C76" s="15"/>
      <c r="D76" s="16"/>
      <c r="E76" s="7">
        <v>0</v>
      </c>
      <c r="F76" s="7">
        <v>0</v>
      </c>
      <c r="G76" s="254" t="str">
        <f>IF($D76&lt;&gt;"",VLOOKUP($D76,科目一覧!$A$5:'科目一覧'!$G$76,5,FALSE),"")</f>
        <v/>
      </c>
      <c r="H76" s="254" t="str">
        <f>IF($D76&lt;&gt;"",VLOOKUP($D76,科目一覧!$A$5:'科目一覧'!$G$76,6,FALSE),"")</f>
        <v/>
      </c>
    </row>
    <row r="77" spans="1:8" x14ac:dyDescent="0.4">
      <c r="A77" s="8">
        <v>74</v>
      </c>
      <c r="B77" s="71"/>
      <c r="C77" s="15"/>
      <c r="D77" s="16"/>
      <c r="E77" s="7">
        <v>0</v>
      </c>
      <c r="F77" s="7">
        <v>0</v>
      </c>
      <c r="G77" s="254" t="str">
        <f>IF($D77&lt;&gt;"",VLOOKUP($D77,科目一覧!$A$5:'科目一覧'!$G$76,5,FALSE),"")</f>
        <v/>
      </c>
      <c r="H77" s="254" t="str">
        <f>IF($D77&lt;&gt;"",VLOOKUP($D77,科目一覧!$A$5:'科目一覧'!$G$76,6,FALSE),"")</f>
        <v/>
      </c>
    </row>
    <row r="78" spans="1:8" x14ac:dyDescent="0.4">
      <c r="A78" s="8">
        <v>75</v>
      </c>
      <c r="B78" s="71"/>
      <c r="C78" s="15"/>
      <c r="D78" s="16"/>
      <c r="E78" s="7">
        <v>0</v>
      </c>
      <c r="F78" s="7">
        <v>0</v>
      </c>
      <c r="G78" s="254" t="str">
        <f>IF($D78&lt;&gt;"",VLOOKUP($D78,科目一覧!$A$5:'科目一覧'!$G$76,5,FALSE),"")</f>
        <v/>
      </c>
      <c r="H78" s="254" t="str">
        <f>IF($D78&lt;&gt;"",VLOOKUP($D78,科目一覧!$A$5:'科目一覧'!$G$76,6,FALSE),"")</f>
        <v/>
      </c>
    </row>
    <row r="79" spans="1:8" x14ac:dyDescent="0.4">
      <c r="A79" s="8">
        <v>76</v>
      </c>
      <c r="B79" s="71"/>
      <c r="C79" s="15"/>
      <c r="D79" s="16"/>
      <c r="E79" s="7">
        <v>0</v>
      </c>
      <c r="F79" s="7">
        <v>0</v>
      </c>
      <c r="G79" s="254" t="str">
        <f>IF($D79&lt;&gt;"",VLOOKUP($D79,科目一覧!$A$5:'科目一覧'!$G$76,5,FALSE),"")</f>
        <v/>
      </c>
      <c r="H79" s="254" t="str">
        <f>IF($D79&lt;&gt;"",VLOOKUP($D79,科目一覧!$A$5:'科目一覧'!$G$76,6,FALSE),"")</f>
        <v/>
      </c>
    </row>
    <row r="80" spans="1:8" x14ac:dyDescent="0.4">
      <c r="A80" s="8">
        <v>77</v>
      </c>
      <c r="B80" s="71"/>
      <c r="C80" s="15"/>
      <c r="D80" s="16"/>
      <c r="E80" s="7">
        <v>0</v>
      </c>
      <c r="F80" s="7">
        <v>0</v>
      </c>
      <c r="G80" s="254" t="str">
        <f>IF($D80&lt;&gt;"",VLOOKUP($D80,科目一覧!$A$5:'科目一覧'!$G$76,5,FALSE),"")</f>
        <v/>
      </c>
      <c r="H80" s="254" t="str">
        <f>IF($D80&lt;&gt;"",VLOOKUP($D80,科目一覧!$A$5:'科目一覧'!$G$76,6,FALSE),"")</f>
        <v/>
      </c>
    </row>
    <row r="81" spans="1:8" x14ac:dyDescent="0.4">
      <c r="A81" s="8">
        <v>78</v>
      </c>
      <c r="B81" s="71"/>
      <c r="C81" s="15"/>
      <c r="D81" s="16"/>
      <c r="E81" s="7">
        <v>0</v>
      </c>
      <c r="F81" s="7">
        <v>0</v>
      </c>
      <c r="G81" s="254" t="str">
        <f>IF($D81&lt;&gt;"",VLOOKUP($D81,科目一覧!$A$5:'科目一覧'!$G$76,5,FALSE),"")</f>
        <v/>
      </c>
      <c r="H81" s="254" t="str">
        <f>IF($D81&lt;&gt;"",VLOOKUP($D81,科目一覧!$A$5:'科目一覧'!$G$76,6,FALSE),"")</f>
        <v/>
      </c>
    </row>
    <row r="82" spans="1:8" x14ac:dyDescent="0.4">
      <c r="A82" s="8">
        <v>79</v>
      </c>
      <c r="B82" s="71"/>
      <c r="C82" s="15"/>
      <c r="D82" s="16"/>
      <c r="E82" s="7">
        <v>0</v>
      </c>
      <c r="F82" s="7">
        <v>0</v>
      </c>
      <c r="G82" s="254" t="str">
        <f>IF($D82&lt;&gt;"",VLOOKUP($D82,科目一覧!$A$5:'科目一覧'!$G$76,5,FALSE),"")</f>
        <v/>
      </c>
      <c r="H82" s="254" t="str">
        <f>IF($D82&lt;&gt;"",VLOOKUP($D82,科目一覧!$A$5:'科目一覧'!$G$76,6,FALSE),"")</f>
        <v/>
      </c>
    </row>
    <row r="83" spans="1:8" x14ac:dyDescent="0.4">
      <c r="A83" s="8">
        <v>80</v>
      </c>
      <c r="B83" s="71"/>
      <c r="C83" s="15"/>
      <c r="D83" s="16"/>
      <c r="E83" s="7">
        <v>0</v>
      </c>
      <c r="F83" s="7">
        <v>0</v>
      </c>
      <c r="G83" s="254" t="str">
        <f>IF($D83&lt;&gt;"",VLOOKUP($D83,科目一覧!$A$5:'科目一覧'!$G$76,5,FALSE),"")</f>
        <v/>
      </c>
      <c r="H83" s="254" t="str">
        <f>IF($D83&lt;&gt;"",VLOOKUP($D83,科目一覧!$A$5:'科目一覧'!$G$76,6,FALSE),"")</f>
        <v/>
      </c>
    </row>
    <row r="84" spans="1:8" x14ac:dyDescent="0.4">
      <c r="A84" s="8">
        <v>81</v>
      </c>
      <c r="B84" s="71"/>
      <c r="C84" s="15"/>
      <c r="D84" s="16"/>
      <c r="E84" s="7">
        <v>0</v>
      </c>
      <c r="F84" s="7">
        <v>0</v>
      </c>
      <c r="G84" s="254" t="str">
        <f>IF($D84&lt;&gt;"",VLOOKUP($D84,科目一覧!$A$5:'科目一覧'!$G$76,5,FALSE),"")</f>
        <v/>
      </c>
      <c r="H84" s="254" t="str">
        <f>IF($D84&lt;&gt;"",VLOOKUP($D84,科目一覧!$A$5:'科目一覧'!$G$76,6,FALSE),"")</f>
        <v/>
      </c>
    </row>
    <row r="85" spans="1:8" x14ac:dyDescent="0.4">
      <c r="A85" s="8">
        <v>82</v>
      </c>
      <c r="B85" s="71"/>
      <c r="C85" s="15"/>
      <c r="D85" s="16"/>
      <c r="E85" s="7">
        <v>0</v>
      </c>
      <c r="F85" s="7">
        <v>0</v>
      </c>
      <c r="G85" s="254" t="str">
        <f>IF($D85&lt;&gt;"",VLOOKUP($D85,科目一覧!$A$5:'科目一覧'!$G$76,5,FALSE),"")</f>
        <v/>
      </c>
      <c r="H85" s="254" t="str">
        <f>IF($D85&lt;&gt;"",VLOOKUP($D85,科目一覧!$A$5:'科目一覧'!$G$76,6,FALSE),"")</f>
        <v/>
      </c>
    </row>
    <row r="86" spans="1:8" x14ac:dyDescent="0.4">
      <c r="A86" s="8">
        <v>83</v>
      </c>
      <c r="B86" s="71"/>
      <c r="C86" s="15"/>
      <c r="D86" s="16"/>
      <c r="E86" s="7">
        <v>0</v>
      </c>
      <c r="F86" s="7">
        <v>0</v>
      </c>
      <c r="G86" s="254" t="str">
        <f>IF($D86&lt;&gt;"",VLOOKUP($D86,科目一覧!$A$5:'科目一覧'!$G$76,5,FALSE),"")</f>
        <v/>
      </c>
      <c r="H86" s="254" t="str">
        <f>IF($D86&lt;&gt;"",VLOOKUP($D86,科目一覧!$A$5:'科目一覧'!$G$76,6,FALSE),"")</f>
        <v/>
      </c>
    </row>
    <row r="87" spans="1:8" x14ac:dyDescent="0.4">
      <c r="A87" s="8">
        <v>84</v>
      </c>
      <c r="B87" s="71"/>
      <c r="C87" s="15"/>
      <c r="D87" s="16"/>
      <c r="E87" s="7">
        <v>0</v>
      </c>
      <c r="F87" s="7">
        <v>0</v>
      </c>
      <c r="G87" s="254" t="str">
        <f>IF($D87&lt;&gt;"",VLOOKUP($D87,科目一覧!$A$5:'科目一覧'!$G$76,5,FALSE),"")</f>
        <v/>
      </c>
      <c r="H87" s="254" t="str">
        <f>IF($D87&lt;&gt;"",VLOOKUP($D87,科目一覧!$A$5:'科目一覧'!$G$76,6,FALSE),"")</f>
        <v/>
      </c>
    </row>
    <row r="88" spans="1:8" x14ac:dyDescent="0.4">
      <c r="A88" s="8">
        <v>85</v>
      </c>
      <c r="B88" s="71"/>
      <c r="C88" s="15"/>
      <c r="D88" s="16"/>
      <c r="E88" s="7">
        <v>0</v>
      </c>
      <c r="F88" s="7">
        <v>0</v>
      </c>
      <c r="G88" s="254" t="str">
        <f>IF($D88&lt;&gt;"",VLOOKUP($D88,科目一覧!$A$5:'科目一覧'!$G$76,5,FALSE),"")</f>
        <v/>
      </c>
      <c r="H88" s="254" t="str">
        <f>IF($D88&lt;&gt;"",VLOOKUP($D88,科目一覧!$A$5:'科目一覧'!$G$76,6,FALSE),"")</f>
        <v/>
      </c>
    </row>
    <row r="89" spans="1:8" x14ac:dyDescent="0.4">
      <c r="A89" s="8">
        <v>86</v>
      </c>
      <c r="B89" s="71"/>
      <c r="C89" s="15"/>
      <c r="D89" s="16"/>
      <c r="E89" s="7">
        <v>0</v>
      </c>
      <c r="F89" s="7">
        <v>0</v>
      </c>
      <c r="G89" s="254" t="str">
        <f>IF($D89&lt;&gt;"",VLOOKUP($D89,科目一覧!$A$5:'科目一覧'!$G$76,5,FALSE),"")</f>
        <v/>
      </c>
      <c r="H89" s="254" t="str">
        <f>IF($D89&lt;&gt;"",VLOOKUP($D89,科目一覧!$A$5:'科目一覧'!$G$76,6,FALSE),"")</f>
        <v/>
      </c>
    </row>
    <row r="90" spans="1:8" x14ac:dyDescent="0.4">
      <c r="A90" s="8">
        <v>87</v>
      </c>
      <c r="B90" s="71"/>
      <c r="C90" s="15"/>
      <c r="D90" s="16"/>
      <c r="E90" s="7">
        <v>0</v>
      </c>
      <c r="F90" s="7">
        <v>0</v>
      </c>
      <c r="G90" s="254" t="str">
        <f>IF($D90&lt;&gt;"",VLOOKUP($D90,科目一覧!$A$5:'科目一覧'!$G$76,5,FALSE),"")</f>
        <v/>
      </c>
      <c r="H90" s="254" t="str">
        <f>IF($D90&lt;&gt;"",VLOOKUP($D90,科目一覧!$A$5:'科目一覧'!$G$76,6,FALSE),"")</f>
        <v/>
      </c>
    </row>
    <row r="91" spans="1:8" x14ac:dyDescent="0.4">
      <c r="A91" s="8">
        <v>88</v>
      </c>
      <c r="B91" s="71"/>
      <c r="C91" s="15"/>
      <c r="D91" s="16"/>
      <c r="E91" s="7">
        <v>0</v>
      </c>
      <c r="F91" s="7">
        <v>0</v>
      </c>
      <c r="G91" s="254" t="str">
        <f>IF($D91&lt;&gt;"",VLOOKUP($D91,科目一覧!$A$5:'科目一覧'!$G$76,5,FALSE),"")</f>
        <v/>
      </c>
      <c r="H91" s="254" t="str">
        <f>IF($D91&lt;&gt;"",VLOOKUP($D91,科目一覧!$A$5:'科目一覧'!$G$76,6,FALSE),"")</f>
        <v/>
      </c>
    </row>
    <row r="92" spans="1:8" x14ac:dyDescent="0.4">
      <c r="A92" s="8">
        <v>89</v>
      </c>
      <c r="B92" s="71"/>
      <c r="C92" s="15"/>
      <c r="D92" s="16"/>
      <c r="E92" s="7">
        <v>0</v>
      </c>
      <c r="F92" s="7">
        <v>0</v>
      </c>
      <c r="G92" s="254" t="str">
        <f>IF($D92&lt;&gt;"",VLOOKUP($D92,科目一覧!$A$5:'科目一覧'!$G$76,5,FALSE),"")</f>
        <v/>
      </c>
      <c r="H92" s="254" t="str">
        <f>IF($D92&lt;&gt;"",VLOOKUP($D92,科目一覧!$A$5:'科目一覧'!$G$76,6,FALSE),"")</f>
        <v/>
      </c>
    </row>
    <row r="93" spans="1:8" x14ac:dyDescent="0.4">
      <c r="A93" s="8">
        <v>90</v>
      </c>
      <c r="B93" s="71"/>
      <c r="C93" s="15"/>
      <c r="D93" s="16"/>
      <c r="E93" s="7">
        <v>0</v>
      </c>
      <c r="F93" s="7">
        <v>0</v>
      </c>
      <c r="G93" s="254" t="str">
        <f>IF($D93&lt;&gt;"",VLOOKUP($D93,科目一覧!$A$5:'科目一覧'!$G$76,5,FALSE),"")</f>
        <v/>
      </c>
      <c r="H93" s="254" t="str">
        <f>IF($D93&lt;&gt;"",VLOOKUP($D93,科目一覧!$A$5:'科目一覧'!$G$76,6,FALSE),"")</f>
        <v/>
      </c>
    </row>
    <row r="94" spans="1:8" x14ac:dyDescent="0.4">
      <c r="A94" s="8">
        <v>91</v>
      </c>
      <c r="B94" s="71"/>
      <c r="C94" s="15"/>
      <c r="D94" s="16"/>
      <c r="E94" s="7">
        <v>0</v>
      </c>
      <c r="F94" s="7">
        <v>0</v>
      </c>
      <c r="G94" s="254" t="str">
        <f>IF($D94&lt;&gt;"",VLOOKUP($D94,科目一覧!$A$5:'科目一覧'!$G$76,5,FALSE),"")</f>
        <v/>
      </c>
      <c r="H94" s="254" t="str">
        <f>IF($D94&lt;&gt;"",VLOOKUP($D94,科目一覧!$A$5:'科目一覧'!$G$76,6,FALSE),"")</f>
        <v/>
      </c>
    </row>
    <row r="95" spans="1:8" x14ac:dyDescent="0.4">
      <c r="A95" s="8">
        <v>92</v>
      </c>
      <c r="B95" s="71"/>
      <c r="C95" s="15"/>
      <c r="D95" s="16"/>
      <c r="E95" s="7">
        <v>0</v>
      </c>
      <c r="F95" s="7">
        <v>0</v>
      </c>
      <c r="G95" s="254" t="str">
        <f>IF($D95&lt;&gt;"",VLOOKUP($D95,科目一覧!$A$5:'科目一覧'!$G$76,5,FALSE),"")</f>
        <v/>
      </c>
      <c r="H95" s="254" t="str">
        <f>IF($D95&lt;&gt;"",VLOOKUP($D95,科目一覧!$A$5:'科目一覧'!$G$76,6,FALSE),"")</f>
        <v/>
      </c>
    </row>
    <row r="96" spans="1:8" x14ac:dyDescent="0.4">
      <c r="A96" s="8">
        <v>93</v>
      </c>
      <c r="B96" s="71"/>
      <c r="C96" s="15"/>
      <c r="D96" s="16"/>
      <c r="E96" s="7">
        <v>0</v>
      </c>
      <c r="F96" s="7">
        <v>0</v>
      </c>
      <c r="G96" s="254" t="str">
        <f>IF($D96&lt;&gt;"",VLOOKUP($D96,科目一覧!$A$5:'科目一覧'!$G$76,5,FALSE),"")</f>
        <v/>
      </c>
      <c r="H96" s="254" t="str">
        <f>IF($D96&lt;&gt;"",VLOOKUP($D96,科目一覧!$A$5:'科目一覧'!$G$76,6,FALSE),"")</f>
        <v/>
      </c>
    </row>
    <row r="97" spans="1:8" x14ac:dyDescent="0.4">
      <c r="A97" s="8">
        <v>94</v>
      </c>
      <c r="B97" s="71"/>
      <c r="C97" s="15"/>
      <c r="D97" s="16"/>
      <c r="E97" s="7">
        <v>0</v>
      </c>
      <c r="F97" s="7">
        <v>0</v>
      </c>
      <c r="G97" s="254" t="str">
        <f>IF($D97&lt;&gt;"",VLOOKUP($D97,科目一覧!$A$5:'科目一覧'!$G$76,5,FALSE),"")</f>
        <v/>
      </c>
      <c r="H97" s="254" t="str">
        <f>IF($D97&lt;&gt;"",VLOOKUP($D97,科目一覧!$A$5:'科目一覧'!$G$76,6,FALSE),"")</f>
        <v/>
      </c>
    </row>
    <row r="98" spans="1:8" x14ac:dyDescent="0.4">
      <c r="A98" s="8">
        <v>95</v>
      </c>
      <c r="B98" s="71"/>
      <c r="C98" s="15"/>
      <c r="D98" s="16"/>
      <c r="E98" s="7">
        <v>0</v>
      </c>
      <c r="F98" s="7">
        <v>0</v>
      </c>
      <c r="G98" s="254" t="str">
        <f>IF($D98&lt;&gt;"",VLOOKUP($D98,科目一覧!$A$5:'科目一覧'!$G$76,5,FALSE),"")</f>
        <v/>
      </c>
      <c r="H98" s="254" t="str">
        <f>IF($D98&lt;&gt;"",VLOOKUP($D98,科目一覧!$A$5:'科目一覧'!$G$76,6,FALSE),"")</f>
        <v/>
      </c>
    </row>
    <row r="99" spans="1:8" x14ac:dyDescent="0.4">
      <c r="A99" s="8">
        <v>96</v>
      </c>
      <c r="B99" s="71"/>
      <c r="C99" s="15"/>
      <c r="D99" s="16"/>
      <c r="E99" s="7">
        <v>0</v>
      </c>
      <c r="F99" s="7">
        <v>0</v>
      </c>
      <c r="G99" s="254" t="str">
        <f>IF($D99&lt;&gt;"",VLOOKUP($D99,科目一覧!$A$5:'科目一覧'!$G$76,5,FALSE),"")</f>
        <v/>
      </c>
      <c r="H99" s="254" t="str">
        <f>IF($D99&lt;&gt;"",VLOOKUP($D99,科目一覧!$A$5:'科目一覧'!$G$76,6,FALSE),"")</f>
        <v/>
      </c>
    </row>
    <row r="100" spans="1:8" x14ac:dyDescent="0.4">
      <c r="A100" s="8">
        <v>97</v>
      </c>
      <c r="B100" s="71"/>
      <c r="C100" s="15"/>
      <c r="D100" s="16"/>
      <c r="E100" s="7">
        <v>0</v>
      </c>
      <c r="F100" s="7">
        <v>0</v>
      </c>
      <c r="G100" s="254" t="str">
        <f>IF($D100&lt;&gt;"",VLOOKUP($D100,科目一覧!$A$5:'科目一覧'!$G$76,5,FALSE),"")</f>
        <v/>
      </c>
      <c r="H100" s="254" t="str">
        <f>IF($D100&lt;&gt;"",VLOOKUP($D100,科目一覧!$A$5:'科目一覧'!$G$76,6,FALSE),"")</f>
        <v/>
      </c>
    </row>
    <row r="101" spans="1:8" x14ac:dyDescent="0.4">
      <c r="A101" s="8">
        <v>98</v>
      </c>
      <c r="B101" s="71"/>
      <c r="C101" s="15"/>
      <c r="D101" s="16"/>
      <c r="E101" s="7">
        <v>0</v>
      </c>
      <c r="F101" s="7">
        <v>0</v>
      </c>
      <c r="G101" s="254" t="str">
        <f>IF($D101&lt;&gt;"",VLOOKUP($D101,科目一覧!$A$5:'科目一覧'!$G$76,5,FALSE),"")</f>
        <v/>
      </c>
      <c r="H101" s="254" t="str">
        <f>IF($D101&lt;&gt;"",VLOOKUP($D101,科目一覧!$A$5:'科目一覧'!$G$76,6,FALSE),"")</f>
        <v/>
      </c>
    </row>
    <row r="102" spans="1:8" x14ac:dyDescent="0.4">
      <c r="A102" s="8">
        <v>99</v>
      </c>
      <c r="B102" s="71"/>
      <c r="C102" s="15"/>
      <c r="D102" s="16"/>
      <c r="E102" s="7">
        <v>0</v>
      </c>
      <c r="F102" s="7">
        <v>0</v>
      </c>
      <c r="G102" s="254" t="str">
        <f>IF($D102&lt;&gt;"",VLOOKUP($D102,科目一覧!$A$5:'科目一覧'!$G$76,5,FALSE),"")</f>
        <v/>
      </c>
      <c r="H102" s="254" t="str">
        <f>IF($D102&lt;&gt;"",VLOOKUP($D102,科目一覧!$A$5:'科目一覧'!$G$76,6,FALSE),"")</f>
        <v/>
      </c>
    </row>
    <row r="103" spans="1:8" x14ac:dyDescent="0.4">
      <c r="A103" s="8">
        <v>100</v>
      </c>
      <c r="B103" s="71"/>
      <c r="C103" s="15"/>
      <c r="D103" s="16"/>
      <c r="E103" s="7">
        <v>0</v>
      </c>
      <c r="F103" s="7">
        <v>0</v>
      </c>
      <c r="G103" s="254" t="str">
        <f>IF($D103&lt;&gt;"",VLOOKUP($D103,科目一覧!$A$5:'科目一覧'!$G$76,5,FALSE),"")</f>
        <v/>
      </c>
      <c r="H103" s="254" t="str">
        <f>IF($D103&lt;&gt;"",VLOOKUP($D103,科目一覧!$A$5:'科目一覧'!$G$76,6,FALSE),"")</f>
        <v/>
      </c>
    </row>
    <row r="104" spans="1:8" x14ac:dyDescent="0.4">
      <c r="A104" s="8">
        <v>101</v>
      </c>
      <c r="B104" s="71"/>
      <c r="C104" s="15"/>
      <c r="D104" s="16"/>
      <c r="E104" s="7">
        <v>0</v>
      </c>
      <c r="F104" s="7">
        <v>0</v>
      </c>
      <c r="G104" s="254" t="str">
        <f>IF($D104&lt;&gt;"",VLOOKUP($D104,科目一覧!$A$5:'科目一覧'!$G$76,5,FALSE),"")</f>
        <v/>
      </c>
      <c r="H104" s="254" t="str">
        <f>IF($D104&lt;&gt;"",VLOOKUP($D104,科目一覧!$A$5:'科目一覧'!$G$76,6,FALSE),"")</f>
        <v/>
      </c>
    </row>
    <row r="105" spans="1:8" x14ac:dyDescent="0.4">
      <c r="A105" s="8">
        <v>102</v>
      </c>
      <c r="B105" s="71"/>
      <c r="C105" s="15"/>
      <c r="D105" s="16"/>
      <c r="E105" s="7">
        <v>0</v>
      </c>
      <c r="F105" s="7">
        <v>0</v>
      </c>
      <c r="G105" s="254" t="str">
        <f>IF($D105&lt;&gt;"",VLOOKUP($D105,科目一覧!$A$5:'科目一覧'!$G$76,5,FALSE),"")</f>
        <v/>
      </c>
      <c r="H105" s="254" t="str">
        <f>IF($D105&lt;&gt;"",VLOOKUP($D105,科目一覧!$A$5:'科目一覧'!$G$76,6,FALSE),"")</f>
        <v/>
      </c>
    </row>
    <row r="106" spans="1:8" x14ac:dyDescent="0.4">
      <c r="A106" s="8">
        <v>103</v>
      </c>
      <c r="B106" s="71"/>
      <c r="C106" s="15"/>
      <c r="D106" s="16"/>
      <c r="E106" s="7">
        <v>0</v>
      </c>
      <c r="F106" s="7">
        <v>0</v>
      </c>
      <c r="G106" s="254" t="str">
        <f>IF($D106&lt;&gt;"",VLOOKUP($D106,科目一覧!$A$5:'科目一覧'!$G$76,5,FALSE),"")</f>
        <v/>
      </c>
      <c r="H106" s="254" t="str">
        <f>IF($D106&lt;&gt;"",VLOOKUP($D106,科目一覧!$A$5:'科目一覧'!$G$76,6,FALSE),"")</f>
        <v/>
      </c>
    </row>
    <row r="107" spans="1:8" x14ac:dyDescent="0.4">
      <c r="A107" s="8">
        <v>104</v>
      </c>
      <c r="B107" s="71"/>
      <c r="C107" s="15"/>
      <c r="D107" s="16"/>
      <c r="E107" s="7">
        <v>0</v>
      </c>
      <c r="F107" s="7">
        <v>0</v>
      </c>
      <c r="G107" s="254" t="str">
        <f>IF($D107&lt;&gt;"",VLOOKUP($D107,科目一覧!$A$5:'科目一覧'!$G$76,5,FALSE),"")</f>
        <v/>
      </c>
      <c r="H107" s="254" t="str">
        <f>IF($D107&lt;&gt;"",VLOOKUP($D107,科目一覧!$A$5:'科目一覧'!$G$76,6,FALSE),"")</f>
        <v/>
      </c>
    </row>
    <row r="108" spans="1:8" x14ac:dyDescent="0.4">
      <c r="A108" s="8">
        <v>105</v>
      </c>
      <c r="B108" s="71"/>
      <c r="C108" s="15"/>
      <c r="D108" s="16"/>
      <c r="E108" s="7">
        <v>0</v>
      </c>
      <c r="F108" s="7">
        <v>0</v>
      </c>
      <c r="G108" s="254" t="str">
        <f>IF($D108&lt;&gt;"",VLOOKUP($D108,科目一覧!$A$5:'科目一覧'!$G$76,5,FALSE),"")</f>
        <v/>
      </c>
      <c r="H108" s="254" t="str">
        <f>IF($D108&lt;&gt;"",VLOOKUP($D108,科目一覧!$A$5:'科目一覧'!$G$76,6,FALSE),"")</f>
        <v/>
      </c>
    </row>
    <row r="109" spans="1:8" x14ac:dyDescent="0.4">
      <c r="A109" s="8">
        <v>106</v>
      </c>
      <c r="B109" s="71"/>
      <c r="C109" s="15"/>
      <c r="D109" s="16"/>
      <c r="E109" s="7">
        <v>0</v>
      </c>
      <c r="F109" s="7">
        <v>0</v>
      </c>
      <c r="G109" s="254" t="str">
        <f>IF($D109&lt;&gt;"",VLOOKUP($D109,科目一覧!$A$5:'科目一覧'!$G$76,5,FALSE),"")</f>
        <v/>
      </c>
      <c r="H109" s="254" t="str">
        <f>IF($D109&lt;&gt;"",VLOOKUP($D109,科目一覧!$A$5:'科目一覧'!$G$76,6,FALSE),"")</f>
        <v/>
      </c>
    </row>
    <row r="110" spans="1:8" x14ac:dyDescent="0.4">
      <c r="A110" s="8">
        <v>107</v>
      </c>
      <c r="B110" s="71"/>
      <c r="C110" s="15"/>
      <c r="D110" s="16"/>
      <c r="E110" s="7">
        <v>0</v>
      </c>
      <c r="F110" s="7">
        <v>0</v>
      </c>
      <c r="G110" s="254" t="str">
        <f>IF($D110&lt;&gt;"",VLOOKUP($D110,科目一覧!$A$5:'科目一覧'!$G$76,5,FALSE),"")</f>
        <v/>
      </c>
      <c r="H110" s="254" t="str">
        <f>IF($D110&lt;&gt;"",VLOOKUP($D110,科目一覧!$A$5:'科目一覧'!$G$76,6,FALSE),"")</f>
        <v/>
      </c>
    </row>
    <row r="111" spans="1:8" x14ac:dyDescent="0.4">
      <c r="A111" s="8">
        <v>108</v>
      </c>
      <c r="B111" s="71"/>
      <c r="C111" s="15"/>
      <c r="D111" s="16"/>
      <c r="E111" s="7">
        <v>0</v>
      </c>
      <c r="F111" s="7">
        <v>0</v>
      </c>
      <c r="G111" s="254" t="str">
        <f>IF($D111&lt;&gt;"",VLOOKUP($D111,科目一覧!$A$5:'科目一覧'!$G$76,5,FALSE),"")</f>
        <v/>
      </c>
      <c r="H111" s="254" t="str">
        <f>IF($D111&lt;&gt;"",VLOOKUP($D111,科目一覧!$A$5:'科目一覧'!$G$76,6,FALSE),"")</f>
        <v/>
      </c>
    </row>
    <row r="112" spans="1:8" x14ac:dyDescent="0.4">
      <c r="A112" s="8">
        <v>109</v>
      </c>
      <c r="B112" s="71"/>
      <c r="C112" s="15"/>
      <c r="D112" s="16"/>
      <c r="E112" s="7">
        <v>0</v>
      </c>
      <c r="F112" s="7">
        <v>0</v>
      </c>
      <c r="G112" s="254" t="str">
        <f>IF($D112&lt;&gt;"",VLOOKUP($D112,科目一覧!$A$5:'科目一覧'!$G$76,5,FALSE),"")</f>
        <v/>
      </c>
      <c r="H112" s="254" t="str">
        <f>IF($D112&lt;&gt;"",VLOOKUP($D112,科目一覧!$A$5:'科目一覧'!$G$76,6,FALSE),"")</f>
        <v/>
      </c>
    </row>
    <row r="113" spans="1:8" x14ac:dyDescent="0.4">
      <c r="A113" s="8">
        <v>110</v>
      </c>
      <c r="B113" s="71"/>
      <c r="C113" s="15"/>
      <c r="D113" s="16"/>
      <c r="E113" s="7">
        <v>0</v>
      </c>
      <c r="F113" s="7">
        <v>0</v>
      </c>
      <c r="G113" s="254" t="str">
        <f>IF($D113&lt;&gt;"",VLOOKUP($D113,科目一覧!$A$5:'科目一覧'!$G$76,5,FALSE),"")</f>
        <v/>
      </c>
      <c r="H113" s="254" t="str">
        <f>IF($D113&lt;&gt;"",VLOOKUP($D113,科目一覧!$A$5:'科目一覧'!$G$76,6,FALSE),"")</f>
        <v/>
      </c>
    </row>
    <row r="114" spans="1:8" x14ac:dyDescent="0.4">
      <c r="A114" s="8">
        <v>111</v>
      </c>
      <c r="B114" s="71"/>
      <c r="C114" s="15"/>
      <c r="D114" s="16"/>
      <c r="E114" s="7">
        <v>0</v>
      </c>
      <c r="F114" s="7">
        <v>0</v>
      </c>
      <c r="G114" s="254" t="str">
        <f>IF($D114&lt;&gt;"",VLOOKUP($D114,科目一覧!$A$5:'科目一覧'!$G$76,5,FALSE),"")</f>
        <v/>
      </c>
      <c r="H114" s="254" t="str">
        <f>IF($D114&lt;&gt;"",VLOOKUP($D114,科目一覧!$A$5:'科目一覧'!$G$76,6,FALSE),"")</f>
        <v/>
      </c>
    </row>
    <row r="115" spans="1:8" x14ac:dyDescent="0.4">
      <c r="A115" s="8">
        <v>112</v>
      </c>
      <c r="B115" s="71"/>
      <c r="C115" s="15"/>
      <c r="D115" s="16"/>
      <c r="E115" s="7">
        <v>0</v>
      </c>
      <c r="F115" s="7">
        <v>0</v>
      </c>
      <c r="G115" s="254" t="str">
        <f>IF($D115&lt;&gt;"",VLOOKUP($D115,科目一覧!$A$5:'科目一覧'!$G$76,5,FALSE),"")</f>
        <v/>
      </c>
      <c r="H115" s="254" t="str">
        <f>IF($D115&lt;&gt;"",VLOOKUP($D115,科目一覧!$A$5:'科目一覧'!$G$76,6,FALSE),"")</f>
        <v/>
      </c>
    </row>
    <row r="116" spans="1:8" x14ac:dyDescent="0.4">
      <c r="A116" s="8">
        <v>113</v>
      </c>
      <c r="B116" s="71"/>
      <c r="C116" s="15"/>
      <c r="D116" s="16"/>
      <c r="E116" s="7">
        <v>0</v>
      </c>
      <c r="F116" s="7">
        <v>0</v>
      </c>
      <c r="G116" s="254" t="str">
        <f>IF($D116&lt;&gt;"",VLOOKUP($D116,科目一覧!$A$5:'科目一覧'!$G$76,5,FALSE),"")</f>
        <v/>
      </c>
      <c r="H116" s="254" t="str">
        <f>IF($D116&lt;&gt;"",VLOOKUP($D116,科目一覧!$A$5:'科目一覧'!$G$76,6,FALSE),"")</f>
        <v/>
      </c>
    </row>
    <row r="117" spans="1:8" x14ac:dyDescent="0.4">
      <c r="A117" s="8">
        <v>114</v>
      </c>
      <c r="B117" s="71"/>
      <c r="C117" s="15"/>
      <c r="D117" s="16"/>
      <c r="E117" s="7">
        <v>0</v>
      </c>
      <c r="F117" s="7">
        <v>0</v>
      </c>
      <c r="G117" s="254" t="str">
        <f>IF($D117&lt;&gt;"",VLOOKUP($D117,科目一覧!$A$5:'科目一覧'!$G$76,5,FALSE),"")</f>
        <v/>
      </c>
      <c r="H117" s="254" t="str">
        <f>IF($D117&lt;&gt;"",VLOOKUP($D117,科目一覧!$A$5:'科目一覧'!$G$76,6,FALSE),"")</f>
        <v/>
      </c>
    </row>
    <row r="118" spans="1:8" x14ac:dyDescent="0.4">
      <c r="A118" s="8">
        <v>115</v>
      </c>
      <c r="B118" s="71"/>
      <c r="C118" s="15"/>
      <c r="D118" s="16"/>
      <c r="E118" s="7">
        <v>0</v>
      </c>
      <c r="F118" s="7">
        <v>0</v>
      </c>
      <c r="G118" s="254" t="str">
        <f>IF($D118&lt;&gt;"",VLOOKUP($D118,科目一覧!$A$5:'科目一覧'!$G$76,5,FALSE),"")</f>
        <v/>
      </c>
      <c r="H118" s="254" t="str">
        <f>IF($D118&lt;&gt;"",VLOOKUP($D118,科目一覧!$A$5:'科目一覧'!$G$76,6,FALSE),"")</f>
        <v/>
      </c>
    </row>
    <row r="119" spans="1:8" x14ac:dyDescent="0.4">
      <c r="A119" s="8">
        <v>116</v>
      </c>
      <c r="B119" s="71"/>
      <c r="C119" s="15"/>
      <c r="D119" s="16"/>
      <c r="E119" s="7">
        <v>0</v>
      </c>
      <c r="F119" s="7">
        <v>0</v>
      </c>
      <c r="G119" s="254" t="str">
        <f>IF($D119&lt;&gt;"",VLOOKUP($D119,科目一覧!$A$5:'科目一覧'!$G$76,5,FALSE),"")</f>
        <v/>
      </c>
      <c r="H119" s="254" t="str">
        <f>IF($D119&lt;&gt;"",VLOOKUP($D119,科目一覧!$A$5:'科目一覧'!$G$76,6,FALSE),"")</f>
        <v/>
      </c>
    </row>
    <row r="120" spans="1:8" x14ac:dyDescent="0.4">
      <c r="A120" s="8">
        <v>117</v>
      </c>
      <c r="B120" s="71"/>
      <c r="C120" s="15"/>
      <c r="D120" s="16"/>
      <c r="E120" s="7">
        <v>0</v>
      </c>
      <c r="F120" s="7">
        <v>0</v>
      </c>
      <c r="G120" s="254" t="str">
        <f>IF($D120&lt;&gt;"",VLOOKUP($D120,科目一覧!$A$5:'科目一覧'!$G$76,5,FALSE),"")</f>
        <v/>
      </c>
      <c r="H120" s="254" t="str">
        <f>IF($D120&lt;&gt;"",VLOOKUP($D120,科目一覧!$A$5:'科目一覧'!$G$76,6,FALSE),"")</f>
        <v/>
      </c>
    </row>
    <row r="121" spans="1:8" x14ac:dyDescent="0.4">
      <c r="A121" s="8">
        <v>118</v>
      </c>
      <c r="B121" s="71"/>
      <c r="C121" s="15"/>
      <c r="D121" s="16"/>
      <c r="E121" s="7">
        <v>0</v>
      </c>
      <c r="F121" s="7">
        <v>0</v>
      </c>
      <c r="G121" s="254" t="str">
        <f>IF($D121&lt;&gt;"",VLOOKUP($D121,科目一覧!$A$5:'科目一覧'!$G$76,5,FALSE),"")</f>
        <v/>
      </c>
      <c r="H121" s="254" t="str">
        <f>IF($D121&lt;&gt;"",VLOOKUP($D121,科目一覧!$A$5:'科目一覧'!$G$76,6,FALSE),"")</f>
        <v/>
      </c>
    </row>
    <row r="122" spans="1:8" x14ac:dyDescent="0.4">
      <c r="A122" s="8">
        <v>119</v>
      </c>
      <c r="B122" s="71"/>
      <c r="C122" s="15"/>
      <c r="D122" s="16"/>
      <c r="E122" s="7">
        <v>0</v>
      </c>
      <c r="F122" s="7">
        <v>0</v>
      </c>
      <c r="G122" s="254" t="str">
        <f>IF($D122&lt;&gt;"",VLOOKUP($D122,科目一覧!$A$5:'科目一覧'!$G$76,5,FALSE),"")</f>
        <v/>
      </c>
      <c r="H122" s="254" t="str">
        <f>IF($D122&lt;&gt;"",VLOOKUP($D122,科目一覧!$A$5:'科目一覧'!$G$76,6,FALSE),"")</f>
        <v/>
      </c>
    </row>
    <row r="123" spans="1:8" x14ac:dyDescent="0.4">
      <c r="A123" s="8">
        <v>120</v>
      </c>
      <c r="B123" s="71"/>
      <c r="C123" s="15"/>
      <c r="D123" s="16"/>
      <c r="E123" s="7">
        <v>0</v>
      </c>
      <c r="F123" s="7">
        <v>0</v>
      </c>
      <c r="G123" s="254" t="str">
        <f>IF($D123&lt;&gt;"",VLOOKUP($D123,科目一覧!$A$5:'科目一覧'!$G$76,5,FALSE),"")</f>
        <v/>
      </c>
      <c r="H123" s="254" t="str">
        <f>IF($D123&lt;&gt;"",VLOOKUP($D123,科目一覧!$A$5:'科目一覧'!$G$76,6,FALSE),"")</f>
        <v/>
      </c>
    </row>
    <row r="124" spans="1:8" x14ac:dyDescent="0.4">
      <c r="A124" s="8">
        <v>121</v>
      </c>
      <c r="B124" s="71"/>
      <c r="C124" s="15"/>
      <c r="D124" s="16"/>
      <c r="E124" s="7">
        <v>0</v>
      </c>
      <c r="F124" s="7">
        <v>0</v>
      </c>
      <c r="G124" s="254" t="str">
        <f>IF($D124&lt;&gt;"",VLOOKUP($D124,科目一覧!$A$5:'科目一覧'!$G$76,5,FALSE),"")</f>
        <v/>
      </c>
      <c r="H124" s="254" t="str">
        <f>IF($D124&lt;&gt;"",VLOOKUP($D124,科目一覧!$A$5:'科目一覧'!$G$76,6,FALSE),"")</f>
        <v/>
      </c>
    </row>
    <row r="125" spans="1:8" x14ac:dyDescent="0.4">
      <c r="A125" s="8">
        <v>122</v>
      </c>
      <c r="B125" s="71"/>
      <c r="C125" s="15"/>
      <c r="D125" s="16"/>
      <c r="E125" s="7">
        <v>0</v>
      </c>
      <c r="F125" s="7">
        <v>0</v>
      </c>
      <c r="G125" s="254" t="str">
        <f>IF($D125&lt;&gt;"",VLOOKUP($D125,科目一覧!$A$5:'科目一覧'!$G$76,5,FALSE),"")</f>
        <v/>
      </c>
      <c r="H125" s="254" t="str">
        <f>IF($D125&lt;&gt;"",VLOOKUP($D125,科目一覧!$A$5:'科目一覧'!$G$76,6,FALSE),"")</f>
        <v/>
      </c>
    </row>
    <row r="126" spans="1:8" x14ac:dyDescent="0.4">
      <c r="A126" s="8">
        <v>123</v>
      </c>
      <c r="B126" s="71"/>
      <c r="C126" s="15"/>
      <c r="D126" s="16"/>
      <c r="E126" s="7">
        <v>0</v>
      </c>
      <c r="F126" s="7">
        <v>0</v>
      </c>
      <c r="G126" s="254" t="str">
        <f>IF($D126&lt;&gt;"",VLOOKUP($D126,科目一覧!$A$5:'科目一覧'!$G$76,5,FALSE),"")</f>
        <v/>
      </c>
      <c r="H126" s="254" t="str">
        <f>IF($D126&lt;&gt;"",VLOOKUP($D126,科目一覧!$A$5:'科目一覧'!$G$76,6,FALSE),"")</f>
        <v/>
      </c>
    </row>
    <row r="127" spans="1:8" x14ac:dyDescent="0.4">
      <c r="A127" s="8">
        <v>124</v>
      </c>
      <c r="B127" s="71"/>
      <c r="C127" s="15"/>
      <c r="D127" s="16"/>
      <c r="E127" s="7">
        <v>0</v>
      </c>
      <c r="F127" s="7">
        <v>0</v>
      </c>
      <c r="G127" s="254" t="str">
        <f>IF($D127&lt;&gt;"",VLOOKUP($D127,科目一覧!$A$5:'科目一覧'!$G$76,5,FALSE),"")</f>
        <v/>
      </c>
      <c r="H127" s="254" t="str">
        <f>IF($D127&lt;&gt;"",VLOOKUP($D127,科目一覧!$A$5:'科目一覧'!$G$76,6,FALSE),"")</f>
        <v/>
      </c>
    </row>
    <row r="128" spans="1:8" x14ac:dyDescent="0.4">
      <c r="A128" s="8">
        <v>125</v>
      </c>
      <c r="B128" s="71"/>
      <c r="C128" s="15"/>
      <c r="D128" s="16"/>
      <c r="E128" s="7">
        <v>0</v>
      </c>
      <c r="F128" s="7">
        <v>0</v>
      </c>
      <c r="G128" s="254" t="str">
        <f>IF($D128&lt;&gt;"",VLOOKUP($D128,科目一覧!$A$5:'科目一覧'!$G$76,5,FALSE),"")</f>
        <v/>
      </c>
      <c r="H128" s="254" t="str">
        <f>IF($D128&lt;&gt;"",VLOOKUP($D128,科目一覧!$A$5:'科目一覧'!$G$76,6,FALSE),"")</f>
        <v/>
      </c>
    </row>
    <row r="129" spans="1:8" x14ac:dyDescent="0.4">
      <c r="A129" s="8">
        <v>126</v>
      </c>
      <c r="B129" s="71"/>
      <c r="C129" s="15"/>
      <c r="D129" s="16"/>
      <c r="E129" s="7">
        <v>0</v>
      </c>
      <c r="F129" s="7">
        <v>0</v>
      </c>
      <c r="G129" s="254" t="str">
        <f>IF($D129&lt;&gt;"",VLOOKUP($D129,科目一覧!$A$5:'科目一覧'!$G$76,5,FALSE),"")</f>
        <v/>
      </c>
      <c r="H129" s="254" t="str">
        <f>IF($D129&lt;&gt;"",VLOOKUP($D129,科目一覧!$A$5:'科目一覧'!$G$76,6,FALSE),"")</f>
        <v/>
      </c>
    </row>
    <row r="130" spans="1:8" x14ac:dyDescent="0.4">
      <c r="A130" s="8">
        <v>127</v>
      </c>
      <c r="B130" s="71"/>
      <c r="C130" s="15"/>
      <c r="D130" s="16"/>
      <c r="E130" s="7">
        <v>0</v>
      </c>
      <c r="F130" s="7">
        <v>0</v>
      </c>
      <c r="G130" s="254" t="str">
        <f>IF($D130&lt;&gt;"",VLOOKUP($D130,科目一覧!$A$5:'科目一覧'!$G$76,5,FALSE),"")</f>
        <v/>
      </c>
      <c r="H130" s="254" t="str">
        <f>IF($D130&lt;&gt;"",VLOOKUP($D130,科目一覧!$A$5:'科目一覧'!$G$76,6,FALSE),"")</f>
        <v/>
      </c>
    </row>
    <row r="131" spans="1:8" x14ac:dyDescent="0.4">
      <c r="A131" s="8">
        <v>128</v>
      </c>
      <c r="B131" s="71"/>
      <c r="C131" s="15"/>
      <c r="D131" s="16"/>
      <c r="E131" s="7">
        <v>0</v>
      </c>
      <c r="F131" s="7">
        <v>0</v>
      </c>
      <c r="G131" s="254" t="str">
        <f>IF($D131&lt;&gt;"",VLOOKUP($D131,科目一覧!$A$5:'科目一覧'!$G$76,5,FALSE),"")</f>
        <v/>
      </c>
      <c r="H131" s="254" t="str">
        <f>IF($D131&lt;&gt;"",VLOOKUP($D131,科目一覧!$A$5:'科目一覧'!$G$76,6,FALSE),"")</f>
        <v/>
      </c>
    </row>
    <row r="132" spans="1:8" x14ac:dyDescent="0.4">
      <c r="A132" s="8">
        <v>129</v>
      </c>
      <c r="B132" s="71"/>
      <c r="C132" s="15"/>
      <c r="D132" s="16"/>
      <c r="E132" s="7">
        <v>0</v>
      </c>
      <c r="F132" s="7">
        <v>0</v>
      </c>
      <c r="G132" s="254" t="str">
        <f>IF($D132&lt;&gt;"",VLOOKUP($D132,科目一覧!$A$5:'科目一覧'!$G$76,5,FALSE),"")</f>
        <v/>
      </c>
      <c r="H132" s="254" t="str">
        <f>IF($D132&lt;&gt;"",VLOOKUP($D132,科目一覧!$A$5:'科目一覧'!$G$76,6,FALSE),"")</f>
        <v/>
      </c>
    </row>
    <row r="133" spans="1:8" x14ac:dyDescent="0.4">
      <c r="A133" s="8">
        <v>130</v>
      </c>
      <c r="B133" s="71"/>
      <c r="C133" s="15"/>
      <c r="D133" s="16"/>
      <c r="E133" s="7">
        <v>0</v>
      </c>
      <c r="F133" s="7">
        <v>0</v>
      </c>
      <c r="G133" s="254" t="str">
        <f>IF($D133&lt;&gt;"",VLOOKUP($D133,科目一覧!$A$5:'科目一覧'!$G$76,5,FALSE),"")</f>
        <v/>
      </c>
      <c r="H133" s="254" t="str">
        <f>IF($D133&lt;&gt;"",VLOOKUP($D133,科目一覧!$A$5:'科目一覧'!$G$76,6,FALSE),"")</f>
        <v/>
      </c>
    </row>
    <row r="134" spans="1:8" x14ac:dyDescent="0.4">
      <c r="A134" s="8">
        <v>131</v>
      </c>
      <c r="B134" s="71"/>
      <c r="C134" s="15"/>
      <c r="D134" s="16"/>
      <c r="E134" s="7">
        <v>0</v>
      </c>
      <c r="F134" s="7">
        <v>0</v>
      </c>
      <c r="G134" s="254" t="str">
        <f>IF($D134&lt;&gt;"",VLOOKUP($D134,科目一覧!$A$5:'科目一覧'!$G$76,5,FALSE),"")</f>
        <v/>
      </c>
      <c r="H134" s="254" t="str">
        <f>IF($D134&lt;&gt;"",VLOOKUP($D134,科目一覧!$A$5:'科目一覧'!$G$76,6,FALSE),"")</f>
        <v/>
      </c>
    </row>
    <row r="135" spans="1:8" x14ac:dyDescent="0.4">
      <c r="A135" s="8">
        <v>132</v>
      </c>
      <c r="B135" s="71"/>
      <c r="C135" s="15"/>
      <c r="D135" s="16"/>
      <c r="E135" s="7">
        <v>0</v>
      </c>
      <c r="F135" s="7">
        <v>0</v>
      </c>
      <c r="G135" s="254" t="str">
        <f>IF($D135&lt;&gt;"",VLOOKUP($D135,科目一覧!$A$5:'科目一覧'!$G$76,5,FALSE),"")</f>
        <v/>
      </c>
      <c r="H135" s="254" t="str">
        <f>IF($D135&lt;&gt;"",VLOOKUP($D135,科目一覧!$A$5:'科目一覧'!$G$76,6,FALSE),"")</f>
        <v/>
      </c>
    </row>
    <row r="136" spans="1:8" x14ac:dyDescent="0.4">
      <c r="A136" s="8">
        <v>133</v>
      </c>
      <c r="B136" s="71"/>
      <c r="C136" s="15"/>
      <c r="D136" s="16"/>
      <c r="E136" s="7">
        <v>0</v>
      </c>
      <c r="F136" s="7">
        <v>0</v>
      </c>
      <c r="G136" s="254" t="str">
        <f>IF($D136&lt;&gt;"",VLOOKUP($D136,科目一覧!$A$5:'科目一覧'!$G$76,5,FALSE),"")</f>
        <v/>
      </c>
      <c r="H136" s="254" t="str">
        <f>IF($D136&lt;&gt;"",VLOOKUP($D136,科目一覧!$A$5:'科目一覧'!$G$76,6,FALSE),"")</f>
        <v/>
      </c>
    </row>
    <row r="137" spans="1:8" x14ac:dyDescent="0.4">
      <c r="A137" s="8">
        <v>134</v>
      </c>
      <c r="B137" s="71"/>
      <c r="C137" s="15"/>
      <c r="D137" s="16"/>
      <c r="E137" s="7">
        <v>0</v>
      </c>
      <c r="F137" s="7">
        <v>0</v>
      </c>
      <c r="G137" s="254" t="str">
        <f>IF($D137&lt;&gt;"",VLOOKUP($D137,科目一覧!$A$5:'科目一覧'!$G$76,5,FALSE),"")</f>
        <v/>
      </c>
      <c r="H137" s="254" t="str">
        <f>IF($D137&lt;&gt;"",VLOOKUP($D137,科目一覧!$A$5:'科目一覧'!$G$76,6,FALSE),"")</f>
        <v/>
      </c>
    </row>
    <row r="138" spans="1:8" x14ac:dyDescent="0.4">
      <c r="A138" s="8">
        <v>135</v>
      </c>
      <c r="B138" s="71"/>
      <c r="C138" s="15"/>
      <c r="D138" s="16"/>
      <c r="E138" s="7">
        <v>0</v>
      </c>
      <c r="F138" s="7">
        <v>0</v>
      </c>
      <c r="G138" s="254" t="str">
        <f>IF($D138&lt;&gt;"",VLOOKUP($D138,科目一覧!$A$5:'科目一覧'!$G$76,5,FALSE),"")</f>
        <v/>
      </c>
      <c r="H138" s="254" t="str">
        <f>IF($D138&lt;&gt;"",VLOOKUP($D138,科目一覧!$A$5:'科目一覧'!$G$76,6,FALSE),"")</f>
        <v/>
      </c>
    </row>
    <row r="139" spans="1:8" x14ac:dyDescent="0.4">
      <c r="A139" s="8">
        <v>136</v>
      </c>
      <c r="B139" s="71"/>
      <c r="C139" s="15"/>
      <c r="D139" s="16"/>
      <c r="E139" s="7">
        <v>0</v>
      </c>
      <c r="F139" s="7">
        <v>0</v>
      </c>
      <c r="G139" s="254" t="str">
        <f>IF($D139&lt;&gt;"",VLOOKUP($D139,科目一覧!$A$5:'科目一覧'!$G$76,5,FALSE),"")</f>
        <v/>
      </c>
      <c r="H139" s="254" t="str">
        <f>IF($D139&lt;&gt;"",VLOOKUP($D139,科目一覧!$A$5:'科目一覧'!$G$76,6,FALSE),"")</f>
        <v/>
      </c>
    </row>
    <row r="140" spans="1:8" x14ac:dyDescent="0.4">
      <c r="A140" s="8">
        <v>137</v>
      </c>
      <c r="B140" s="71"/>
      <c r="C140" s="15"/>
      <c r="D140" s="16"/>
      <c r="E140" s="7">
        <v>0</v>
      </c>
      <c r="F140" s="7">
        <v>0</v>
      </c>
      <c r="G140" s="254" t="str">
        <f>IF($D140&lt;&gt;"",VLOOKUP($D140,科目一覧!$A$5:'科目一覧'!$G$76,5,FALSE),"")</f>
        <v/>
      </c>
      <c r="H140" s="254" t="str">
        <f>IF($D140&lt;&gt;"",VLOOKUP($D140,科目一覧!$A$5:'科目一覧'!$G$76,6,FALSE),"")</f>
        <v/>
      </c>
    </row>
    <row r="141" spans="1:8" x14ac:dyDescent="0.4">
      <c r="A141" s="8">
        <v>138</v>
      </c>
      <c r="B141" s="71"/>
      <c r="C141" s="15"/>
      <c r="D141" s="16"/>
      <c r="E141" s="7">
        <v>0</v>
      </c>
      <c r="F141" s="7">
        <v>0</v>
      </c>
      <c r="G141" s="254" t="str">
        <f>IF($D141&lt;&gt;"",VLOOKUP($D141,科目一覧!$A$5:'科目一覧'!$G$76,5,FALSE),"")</f>
        <v/>
      </c>
      <c r="H141" s="254" t="str">
        <f>IF($D141&lt;&gt;"",VLOOKUP($D141,科目一覧!$A$5:'科目一覧'!$G$76,6,FALSE),"")</f>
        <v/>
      </c>
    </row>
    <row r="142" spans="1:8" x14ac:dyDescent="0.4">
      <c r="A142" s="8">
        <v>139</v>
      </c>
      <c r="B142" s="71"/>
      <c r="C142" s="15"/>
      <c r="D142" s="16"/>
      <c r="E142" s="7">
        <v>0</v>
      </c>
      <c r="F142" s="7">
        <v>0</v>
      </c>
      <c r="G142" s="254" t="str">
        <f>IF($D142&lt;&gt;"",VLOOKUP($D142,科目一覧!$A$5:'科目一覧'!$G$76,5,FALSE),"")</f>
        <v/>
      </c>
      <c r="H142" s="254" t="str">
        <f>IF($D142&lt;&gt;"",VLOOKUP($D142,科目一覧!$A$5:'科目一覧'!$G$76,6,FALSE),"")</f>
        <v/>
      </c>
    </row>
    <row r="143" spans="1:8" x14ac:dyDescent="0.4">
      <c r="A143" s="8">
        <v>140</v>
      </c>
      <c r="B143" s="71"/>
      <c r="C143" s="15"/>
      <c r="D143" s="16"/>
      <c r="E143" s="7">
        <v>0</v>
      </c>
      <c r="F143" s="7">
        <v>0</v>
      </c>
      <c r="G143" s="254" t="str">
        <f>IF($D143&lt;&gt;"",VLOOKUP($D143,科目一覧!$A$5:'科目一覧'!$G$76,5,FALSE),"")</f>
        <v/>
      </c>
      <c r="H143" s="254" t="str">
        <f>IF($D143&lt;&gt;"",VLOOKUP($D143,科目一覧!$A$5:'科目一覧'!$G$76,6,FALSE),"")</f>
        <v/>
      </c>
    </row>
    <row r="144" spans="1:8" x14ac:dyDescent="0.4">
      <c r="A144" s="8">
        <v>141</v>
      </c>
      <c r="B144" s="71"/>
      <c r="C144" s="15"/>
      <c r="D144" s="16"/>
      <c r="E144" s="7">
        <v>0</v>
      </c>
      <c r="F144" s="7">
        <v>0</v>
      </c>
      <c r="G144" s="254" t="str">
        <f>IF($D144&lt;&gt;"",VLOOKUP($D144,科目一覧!$A$5:'科目一覧'!$G$76,5,FALSE),"")</f>
        <v/>
      </c>
      <c r="H144" s="254" t="str">
        <f>IF($D144&lt;&gt;"",VLOOKUP($D144,科目一覧!$A$5:'科目一覧'!$G$76,6,FALSE),"")</f>
        <v/>
      </c>
    </row>
    <row r="145" spans="1:8" x14ac:dyDescent="0.4">
      <c r="A145" s="8">
        <v>142</v>
      </c>
      <c r="B145" s="71"/>
      <c r="C145" s="15"/>
      <c r="D145" s="16"/>
      <c r="E145" s="7">
        <v>0</v>
      </c>
      <c r="F145" s="7">
        <v>0</v>
      </c>
      <c r="G145" s="254" t="str">
        <f>IF($D145&lt;&gt;"",VLOOKUP($D145,科目一覧!$A$5:'科目一覧'!$G$76,5,FALSE),"")</f>
        <v/>
      </c>
      <c r="H145" s="254" t="str">
        <f>IF($D145&lt;&gt;"",VLOOKUP($D145,科目一覧!$A$5:'科目一覧'!$G$76,6,FALSE),"")</f>
        <v/>
      </c>
    </row>
    <row r="146" spans="1:8" x14ac:dyDescent="0.4">
      <c r="A146" s="8">
        <v>143</v>
      </c>
      <c r="B146" s="71"/>
      <c r="C146" s="15"/>
      <c r="D146" s="16"/>
      <c r="E146" s="7">
        <v>0</v>
      </c>
      <c r="F146" s="7">
        <v>0</v>
      </c>
      <c r="G146" s="254" t="str">
        <f>IF($D146&lt;&gt;"",VLOOKUP($D146,科目一覧!$A$5:'科目一覧'!$G$76,5,FALSE),"")</f>
        <v/>
      </c>
      <c r="H146" s="254" t="str">
        <f>IF($D146&lt;&gt;"",VLOOKUP($D146,科目一覧!$A$5:'科目一覧'!$G$76,6,FALSE),"")</f>
        <v/>
      </c>
    </row>
    <row r="147" spans="1:8" x14ac:dyDescent="0.4">
      <c r="A147" s="8">
        <v>144</v>
      </c>
      <c r="B147" s="71"/>
      <c r="C147" s="15"/>
      <c r="D147" s="16"/>
      <c r="E147" s="7">
        <v>0</v>
      </c>
      <c r="F147" s="7">
        <v>0</v>
      </c>
      <c r="G147" s="254" t="str">
        <f>IF($D147&lt;&gt;"",VLOOKUP($D147,科目一覧!$A$5:'科目一覧'!$G$76,5,FALSE),"")</f>
        <v/>
      </c>
      <c r="H147" s="254" t="str">
        <f>IF($D147&lt;&gt;"",VLOOKUP($D147,科目一覧!$A$5:'科目一覧'!$G$76,6,FALSE),"")</f>
        <v/>
      </c>
    </row>
    <row r="148" spans="1:8" x14ac:dyDescent="0.4">
      <c r="A148" s="8">
        <v>145</v>
      </c>
      <c r="B148" s="71"/>
      <c r="C148" s="15"/>
      <c r="D148" s="16"/>
      <c r="E148" s="7">
        <v>0</v>
      </c>
      <c r="F148" s="7">
        <v>0</v>
      </c>
      <c r="G148" s="254" t="str">
        <f>IF($D148&lt;&gt;"",VLOOKUP($D148,科目一覧!$A$5:'科目一覧'!$G$76,5,FALSE),"")</f>
        <v/>
      </c>
      <c r="H148" s="254" t="str">
        <f>IF($D148&lt;&gt;"",VLOOKUP($D148,科目一覧!$A$5:'科目一覧'!$G$76,6,FALSE),"")</f>
        <v/>
      </c>
    </row>
    <row r="149" spans="1:8" x14ac:dyDescent="0.4">
      <c r="A149" s="8">
        <v>146</v>
      </c>
      <c r="B149" s="71"/>
      <c r="C149" s="15"/>
      <c r="D149" s="16"/>
      <c r="E149" s="7">
        <v>0</v>
      </c>
      <c r="F149" s="7">
        <v>0</v>
      </c>
      <c r="G149" s="254" t="str">
        <f>IF($D149&lt;&gt;"",VLOOKUP($D149,科目一覧!$A$5:'科目一覧'!$G$76,5,FALSE),"")</f>
        <v/>
      </c>
      <c r="H149" s="254" t="str">
        <f>IF($D149&lt;&gt;"",VLOOKUP($D149,科目一覧!$A$5:'科目一覧'!$G$76,6,FALSE),"")</f>
        <v/>
      </c>
    </row>
    <row r="150" spans="1:8" x14ac:dyDescent="0.4">
      <c r="A150" s="8">
        <v>147</v>
      </c>
      <c r="B150" s="71"/>
      <c r="C150" s="15"/>
      <c r="D150" s="16"/>
      <c r="E150" s="7">
        <v>0</v>
      </c>
      <c r="F150" s="7">
        <v>0</v>
      </c>
      <c r="G150" s="254" t="str">
        <f>IF($D150&lt;&gt;"",VLOOKUP($D150,科目一覧!$A$5:'科目一覧'!$G$76,5,FALSE),"")</f>
        <v/>
      </c>
      <c r="H150" s="254" t="str">
        <f>IF($D150&lt;&gt;"",VLOOKUP($D150,科目一覧!$A$5:'科目一覧'!$G$76,6,FALSE),"")</f>
        <v/>
      </c>
    </row>
    <row r="151" spans="1:8" x14ac:dyDescent="0.4">
      <c r="A151" s="8">
        <v>148</v>
      </c>
      <c r="B151" s="71"/>
      <c r="C151" s="15"/>
      <c r="D151" s="16"/>
      <c r="E151" s="7">
        <v>0</v>
      </c>
      <c r="F151" s="7">
        <v>0</v>
      </c>
      <c r="G151" s="254" t="str">
        <f>IF($D151&lt;&gt;"",VLOOKUP($D151,科目一覧!$A$5:'科目一覧'!$G$76,5,FALSE),"")</f>
        <v/>
      </c>
      <c r="H151" s="254" t="str">
        <f>IF($D151&lt;&gt;"",VLOOKUP($D151,科目一覧!$A$5:'科目一覧'!$G$76,6,FALSE),"")</f>
        <v/>
      </c>
    </row>
    <row r="152" spans="1:8" x14ac:dyDescent="0.4">
      <c r="A152" s="8">
        <v>149</v>
      </c>
      <c r="B152" s="71"/>
      <c r="C152" s="15"/>
      <c r="D152" s="16"/>
      <c r="E152" s="7">
        <v>0</v>
      </c>
      <c r="F152" s="7">
        <v>0</v>
      </c>
      <c r="G152" s="254" t="str">
        <f>IF($D152&lt;&gt;"",VLOOKUP($D152,科目一覧!$A$5:'科目一覧'!$G$76,5,FALSE),"")</f>
        <v/>
      </c>
      <c r="H152" s="254" t="str">
        <f>IF($D152&lt;&gt;"",VLOOKUP($D152,科目一覧!$A$5:'科目一覧'!$G$76,6,FALSE),"")</f>
        <v/>
      </c>
    </row>
    <row r="153" spans="1:8" x14ac:dyDescent="0.4">
      <c r="A153" s="8">
        <v>150</v>
      </c>
      <c r="B153" s="71"/>
      <c r="C153" s="15"/>
      <c r="D153" s="16"/>
      <c r="E153" s="7">
        <v>0</v>
      </c>
      <c r="F153" s="7">
        <v>0</v>
      </c>
      <c r="G153" s="254" t="str">
        <f>IF($D153&lt;&gt;"",VLOOKUP($D153,科目一覧!$A$5:'科目一覧'!$G$76,5,FALSE),"")</f>
        <v/>
      </c>
      <c r="H153" s="254" t="str">
        <f>IF($D153&lt;&gt;"",VLOOKUP($D153,科目一覧!$A$5:'科目一覧'!$G$76,6,FALSE),"")</f>
        <v/>
      </c>
    </row>
    <row r="154" spans="1:8" x14ac:dyDescent="0.4">
      <c r="A154" s="8">
        <v>151</v>
      </c>
      <c r="B154" s="71"/>
      <c r="C154" s="15"/>
      <c r="D154" s="16"/>
      <c r="E154" s="7">
        <v>0</v>
      </c>
      <c r="F154" s="7">
        <v>0</v>
      </c>
      <c r="G154" s="254" t="str">
        <f>IF($D154&lt;&gt;"",VLOOKUP($D154,科目一覧!$A$5:'科目一覧'!$G$76,5,FALSE),"")</f>
        <v/>
      </c>
      <c r="H154" s="254" t="str">
        <f>IF($D154&lt;&gt;"",VLOOKUP($D154,科目一覧!$A$5:'科目一覧'!$G$76,6,FALSE),"")</f>
        <v/>
      </c>
    </row>
    <row r="155" spans="1:8" x14ac:dyDescent="0.4">
      <c r="A155" s="8">
        <v>152</v>
      </c>
      <c r="B155" s="71"/>
      <c r="C155" s="15"/>
      <c r="D155" s="16"/>
      <c r="E155" s="7">
        <v>0</v>
      </c>
      <c r="F155" s="7">
        <v>0</v>
      </c>
      <c r="G155" s="254" t="str">
        <f>IF($D155&lt;&gt;"",VLOOKUP($D155,科目一覧!$A$5:'科目一覧'!$G$76,5,FALSE),"")</f>
        <v/>
      </c>
      <c r="H155" s="254" t="str">
        <f>IF($D155&lt;&gt;"",VLOOKUP($D155,科目一覧!$A$5:'科目一覧'!$G$76,6,FALSE),"")</f>
        <v/>
      </c>
    </row>
    <row r="156" spans="1:8" x14ac:dyDescent="0.4">
      <c r="A156" s="8">
        <v>153</v>
      </c>
      <c r="B156" s="71"/>
      <c r="C156" s="15"/>
      <c r="D156" s="16"/>
      <c r="E156" s="7">
        <v>0</v>
      </c>
      <c r="F156" s="7">
        <v>0</v>
      </c>
      <c r="G156" s="254" t="str">
        <f>IF($D156&lt;&gt;"",VLOOKUP($D156,科目一覧!$A$5:'科目一覧'!$G$76,5,FALSE),"")</f>
        <v/>
      </c>
      <c r="H156" s="254" t="str">
        <f>IF($D156&lt;&gt;"",VLOOKUP($D156,科目一覧!$A$5:'科目一覧'!$G$76,6,FALSE),"")</f>
        <v/>
      </c>
    </row>
    <row r="157" spans="1:8" x14ac:dyDescent="0.4">
      <c r="A157" s="8">
        <v>154</v>
      </c>
      <c r="B157" s="71"/>
      <c r="C157" s="15"/>
      <c r="D157" s="16"/>
      <c r="E157" s="7">
        <v>0</v>
      </c>
      <c r="F157" s="7">
        <v>0</v>
      </c>
      <c r="G157" s="254" t="str">
        <f>IF($D157&lt;&gt;"",VLOOKUP($D157,科目一覧!$A$5:'科目一覧'!$G$76,5,FALSE),"")</f>
        <v/>
      </c>
      <c r="H157" s="254" t="str">
        <f>IF($D157&lt;&gt;"",VLOOKUP($D157,科目一覧!$A$5:'科目一覧'!$G$76,6,FALSE),"")</f>
        <v/>
      </c>
    </row>
    <row r="158" spans="1:8" x14ac:dyDescent="0.4">
      <c r="A158" s="8">
        <v>155</v>
      </c>
      <c r="B158" s="71"/>
      <c r="C158" s="15"/>
      <c r="D158" s="16"/>
      <c r="E158" s="7">
        <v>0</v>
      </c>
      <c r="F158" s="7">
        <v>0</v>
      </c>
      <c r="G158" s="254" t="str">
        <f>IF($D158&lt;&gt;"",VLOOKUP($D158,科目一覧!$A$5:'科目一覧'!$G$76,5,FALSE),"")</f>
        <v/>
      </c>
      <c r="H158" s="254" t="str">
        <f>IF($D158&lt;&gt;"",VLOOKUP($D158,科目一覧!$A$5:'科目一覧'!$G$76,6,FALSE),"")</f>
        <v/>
      </c>
    </row>
    <row r="159" spans="1:8" x14ac:dyDescent="0.4">
      <c r="A159" s="8">
        <v>156</v>
      </c>
      <c r="B159" s="71"/>
      <c r="C159" s="15"/>
      <c r="D159" s="16"/>
      <c r="E159" s="7">
        <v>0</v>
      </c>
      <c r="F159" s="7">
        <v>0</v>
      </c>
      <c r="G159" s="254" t="str">
        <f>IF($D159&lt;&gt;"",VLOOKUP($D159,科目一覧!$A$5:'科目一覧'!$G$76,5,FALSE),"")</f>
        <v/>
      </c>
      <c r="H159" s="254" t="str">
        <f>IF($D159&lt;&gt;"",VLOOKUP($D159,科目一覧!$A$5:'科目一覧'!$G$76,6,FALSE),"")</f>
        <v/>
      </c>
    </row>
    <row r="160" spans="1:8" x14ac:dyDescent="0.4">
      <c r="A160" s="8">
        <v>157</v>
      </c>
      <c r="B160" s="71"/>
      <c r="C160" s="15"/>
      <c r="D160" s="16"/>
      <c r="E160" s="7">
        <v>0</v>
      </c>
      <c r="F160" s="7">
        <v>0</v>
      </c>
      <c r="G160" s="254" t="str">
        <f>IF($D160&lt;&gt;"",VLOOKUP($D160,科目一覧!$A$5:'科目一覧'!$G$76,5,FALSE),"")</f>
        <v/>
      </c>
      <c r="H160" s="254" t="str">
        <f>IF($D160&lt;&gt;"",VLOOKUP($D160,科目一覧!$A$5:'科目一覧'!$G$76,6,FALSE),"")</f>
        <v/>
      </c>
    </row>
    <row r="161" spans="1:8" x14ac:dyDescent="0.4">
      <c r="A161" s="8">
        <v>158</v>
      </c>
      <c r="B161" s="71"/>
      <c r="C161" s="15"/>
      <c r="D161" s="16"/>
      <c r="E161" s="7">
        <v>0</v>
      </c>
      <c r="F161" s="7">
        <v>0</v>
      </c>
      <c r="G161" s="254" t="str">
        <f>IF($D161&lt;&gt;"",VLOOKUP($D161,科目一覧!$A$5:'科目一覧'!$G$76,5,FALSE),"")</f>
        <v/>
      </c>
      <c r="H161" s="254" t="str">
        <f>IF($D161&lt;&gt;"",VLOOKUP($D161,科目一覧!$A$5:'科目一覧'!$G$76,6,FALSE),"")</f>
        <v/>
      </c>
    </row>
    <row r="162" spans="1:8" x14ac:dyDescent="0.4">
      <c r="A162" s="8">
        <v>159</v>
      </c>
      <c r="B162" s="71"/>
      <c r="C162" s="15"/>
      <c r="D162" s="16"/>
      <c r="E162" s="7">
        <v>0</v>
      </c>
      <c r="F162" s="7">
        <v>0</v>
      </c>
      <c r="G162" s="254" t="str">
        <f>IF($D162&lt;&gt;"",VLOOKUP($D162,科目一覧!$A$5:'科目一覧'!$G$76,5,FALSE),"")</f>
        <v/>
      </c>
      <c r="H162" s="254" t="str">
        <f>IF($D162&lt;&gt;"",VLOOKUP($D162,科目一覧!$A$5:'科目一覧'!$G$76,6,FALSE),"")</f>
        <v/>
      </c>
    </row>
    <row r="163" spans="1:8" x14ac:dyDescent="0.4">
      <c r="A163" s="8">
        <v>160</v>
      </c>
      <c r="B163" s="71"/>
      <c r="C163" s="15"/>
      <c r="D163" s="16"/>
      <c r="E163" s="7">
        <v>0</v>
      </c>
      <c r="F163" s="7">
        <v>0</v>
      </c>
      <c r="G163" s="254" t="str">
        <f>IF($D163&lt;&gt;"",VLOOKUP($D163,科目一覧!$A$5:'科目一覧'!$G$76,5,FALSE),"")</f>
        <v/>
      </c>
      <c r="H163" s="254" t="str">
        <f>IF($D163&lt;&gt;"",VLOOKUP($D163,科目一覧!$A$5:'科目一覧'!$G$76,6,FALSE),"")</f>
        <v/>
      </c>
    </row>
    <row r="164" spans="1:8" x14ac:dyDescent="0.4">
      <c r="A164" s="8">
        <v>161</v>
      </c>
      <c r="B164" s="71"/>
      <c r="C164" s="15"/>
      <c r="D164" s="16"/>
      <c r="E164" s="7">
        <v>0</v>
      </c>
      <c r="F164" s="7">
        <v>0</v>
      </c>
      <c r="G164" s="254" t="str">
        <f>IF($D164&lt;&gt;"",VLOOKUP($D164,科目一覧!$A$5:'科目一覧'!$G$76,5,FALSE),"")</f>
        <v/>
      </c>
      <c r="H164" s="254" t="str">
        <f>IF($D164&lt;&gt;"",VLOOKUP($D164,科目一覧!$A$5:'科目一覧'!$G$76,6,FALSE),"")</f>
        <v/>
      </c>
    </row>
    <row r="165" spans="1:8" x14ac:dyDescent="0.4">
      <c r="A165" s="8">
        <v>162</v>
      </c>
      <c r="B165" s="71"/>
      <c r="C165" s="15"/>
      <c r="D165" s="16"/>
      <c r="E165" s="7">
        <v>0</v>
      </c>
      <c r="F165" s="7">
        <v>0</v>
      </c>
      <c r="G165" s="254" t="str">
        <f>IF($D165&lt;&gt;"",VLOOKUP($D165,科目一覧!$A$5:'科目一覧'!$G$76,5,FALSE),"")</f>
        <v/>
      </c>
      <c r="H165" s="254" t="str">
        <f>IF($D165&lt;&gt;"",VLOOKUP($D165,科目一覧!$A$5:'科目一覧'!$G$76,6,FALSE),"")</f>
        <v/>
      </c>
    </row>
    <row r="166" spans="1:8" x14ac:dyDescent="0.4">
      <c r="A166" s="8">
        <v>163</v>
      </c>
      <c r="B166" s="71"/>
      <c r="C166" s="15"/>
      <c r="D166" s="16"/>
      <c r="E166" s="7">
        <v>0</v>
      </c>
      <c r="F166" s="7">
        <v>0</v>
      </c>
      <c r="G166" s="254" t="str">
        <f>IF($D166&lt;&gt;"",VLOOKUP($D166,科目一覧!$A$5:'科目一覧'!$G$76,5,FALSE),"")</f>
        <v/>
      </c>
      <c r="H166" s="254" t="str">
        <f>IF($D166&lt;&gt;"",VLOOKUP($D166,科目一覧!$A$5:'科目一覧'!$G$76,6,FALSE),"")</f>
        <v/>
      </c>
    </row>
    <row r="167" spans="1:8" x14ac:dyDescent="0.4">
      <c r="A167" s="8">
        <v>164</v>
      </c>
      <c r="B167" s="71"/>
      <c r="C167" s="15"/>
      <c r="D167" s="16"/>
      <c r="E167" s="7">
        <v>0</v>
      </c>
      <c r="F167" s="7">
        <v>0</v>
      </c>
      <c r="G167" s="254" t="str">
        <f>IF($D167&lt;&gt;"",VLOOKUP($D167,科目一覧!$A$5:'科目一覧'!$G$76,5,FALSE),"")</f>
        <v/>
      </c>
      <c r="H167" s="254" t="str">
        <f>IF($D167&lt;&gt;"",VLOOKUP($D167,科目一覧!$A$5:'科目一覧'!$G$76,6,FALSE),"")</f>
        <v/>
      </c>
    </row>
    <row r="168" spans="1:8" x14ac:dyDescent="0.4">
      <c r="A168" s="8">
        <v>165</v>
      </c>
      <c r="B168" s="71"/>
      <c r="C168" s="15"/>
      <c r="D168" s="16"/>
      <c r="E168" s="7">
        <v>0</v>
      </c>
      <c r="F168" s="7">
        <v>0</v>
      </c>
      <c r="G168" s="254" t="str">
        <f>IF($D168&lt;&gt;"",VLOOKUP($D168,科目一覧!$A$5:'科目一覧'!$G$76,5,FALSE),"")</f>
        <v/>
      </c>
      <c r="H168" s="254" t="str">
        <f>IF($D168&lt;&gt;"",VLOOKUP($D168,科目一覧!$A$5:'科目一覧'!$G$76,6,FALSE),"")</f>
        <v/>
      </c>
    </row>
    <row r="169" spans="1:8" x14ac:dyDescent="0.4">
      <c r="A169" s="8">
        <v>166</v>
      </c>
      <c r="B169" s="71"/>
      <c r="C169" s="15"/>
      <c r="D169" s="16"/>
      <c r="E169" s="7">
        <v>0</v>
      </c>
      <c r="F169" s="7">
        <v>0</v>
      </c>
      <c r="G169" s="254" t="str">
        <f>IF($D169&lt;&gt;"",VLOOKUP($D169,科目一覧!$A$5:'科目一覧'!$G$76,5,FALSE),"")</f>
        <v/>
      </c>
      <c r="H169" s="254" t="str">
        <f>IF($D169&lt;&gt;"",VLOOKUP($D169,科目一覧!$A$5:'科目一覧'!$G$76,6,FALSE),"")</f>
        <v/>
      </c>
    </row>
    <row r="170" spans="1:8" x14ac:dyDescent="0.4">
      <c r="A170" s="8">
        <v>167</v>
      </c>
      <c r="B170" s="71"/>
      <c r="C170" s="15"/>
      <c r="D170" s="16"/>
      <c r="E170" s="7">
        <v>0</v>
      </c>
      <c r="F170" s="7">
        <v>0</v>
      </c>
      <c r="G170" s="254" t="str">
        <f>IF($D170&lt;&gt;"",VLOOKUP($D170,科目一覧!$A$5:'科目一覧'!$G$76,5,FALSE),"")</f>
        <v/>
      </c>
      <c r="H170" s="254" t="str">
        <f>IF($D170&lt;&gt;"",VLOOKUP($D170,科目一覧!$A$5:'科目一覧'!$G$76,6,FALSE),"")</f>
        <v/>
      </c>
    </row>
    <row r="171" spans="1:8" x14ac:dyDescent="0.4">
      <c r="A171" s="8">
        <v>168</v>
      </c>
      <c r="B171" s="71"/>
      <c r="C171" s="15"/>
      <c r="D171" s="16"/>
      <c r="E171" s="7">
        <v>0</v>
      </c>
      <c r="F171" s="7">
        <v>0</v>
      </c>
      <c r="G171" s="254" t="str">
        <f>IF($D171&lt;&gt;"",VLOOKUP($D171,科目一覧!$A$5:'科目一覧'!$G$76,5,FALSE),"")</f>
        <v/>
      </c>
      <c r="H171" s="254" t="str">
        <f>IF($D171&lt;&gt;"",VLOOKUP($D171,科目一覧!$A$5:'科目一覧'!$G$76,6,FALSE),"")</f>
        <v/>
      </c>
    </row>
    <row r="172" spans="1:8" x14ac:dyDescent="0.4">
      <c r="A172" s="8">
        <v>169</v>
      </c>
      <c r="B172" s="71"/>
      <c r="C172" s="15"/>
      <c r="D172" s="16"/>
      <c r="E172" s="7">
        <v>0</v>
      </c>
      <c r="F172" s="7">
        <v>0</v>
      </c>
      <c r="G172" s="254" t="str">
        <f>IF($D172&lt;&gt;"",VLOOKUP($D172,科目一覧!$A$5:'科目一覧'!$G$76,5,FALSE),"")</f>
        <v/>
      </c>
      <c r="H172" s="254" t="str">
        <f>IF($D172&lt;&gt;"",VLOOKUP($D172,科目一覧!$A$5:'科目一覧'!$G$76,6,FALSE),"")</f>
        <v/>
      </c>
    </row>
    <row r="173" spans="1:8" x14ac:dyDescent="0.4">
      <c r="A173" s="8">
        <v>170</v>
      </c>
      <c r="B173" s="71"/>
      <c r="C173" s="15"/>
      <c r="D173" s="16"/>
      <c r="E173" s="7">
        <v>0</v>
      </c>
      <c r="F173" s="7">
        <v>0</v>
      </c>
      <c r="G173" s="254" t="str">
        <f>IF($D173&lt;&gt;"",VLOOKUP($D173,科目一覧!$A$5:'科目一覧'!$G$76,5,FALSE),"")</f>
        <v/>
      </c>
      <c r="H173" s="254" t="str">
        <f>IF($D173&lt;&gt;"",VLOOKUP($D173,科目一覧!$A$5:'科目一覧'!$G$76,6,FALSE),"")</f>
        <v/>
      </c>
    </row>
    <row r="174" spans="1:8" x14ac:dyDescent="0.4">
      <c r="A174" s="8">
        <v>171</v>
      </c>
      <c r="B174" s="71"/>
      <c r="C174" s="15"/>
      <c r="D174" s="16"/>
      <c r="E174" s="7">
        <v>0</v>
      </c>
      <c r="F174" s="7">
        <v>0</v>
      </c>
      <c r="G174" s="254" t="str">
        <f>IF($D174&lt;&gt;"",VLOOKUP($D174,科目一覧!$A$5:'科目一覧'!$G$76,5,FALSE),"")</f>
        <v/>
      </c>
      <c r="H174" s="254" t="str">
        <f>IF($D174&lt;&gt;"",VLOOKUP($D174,科目一覧!$A$5:'科目一覧'!$G$76,6,FALSE),"")</f>
        <v/>
      </c>
    </row>
    <row r="175" spans="1:8" x14ac:dyDescent="0.4">
      <c r="A175" s="8">
        <v>172</v>
      </c>
      <c r="B175" s="71"/>
      <c r="C175" s="15"/>
      <c r="D175" s="16"/>
      <c r="E175" s="7">
        <v>0</v>
      </c>
      <c r="F175" s="7">
        <v>0</v>
      </c>
      <c r="G175" s="254" t="str">
        <f>IF($D175&lt;&gt;"",VLOOKUP($D175,科目一覧!$A$5:'科目一覧'!$G$76,5,FALSE),"")</f>
        <v/>
      </c>
      <c r="H175" s="254" t="str">
        <f>IF($D175&lt;&gt;"",VLOOKUP($D175,科目一覧!$A$5:'科目一覧'!$G$76,6,FALSE),"")</f>
        <v/>
      </c>
    </row>
    <row r="176" spans="1:8" x14ac:dyDescent="0.4">
      <c r="A176" s="8">
        <v>173</v>
      </c>
      <c r="B176" s="71"/>
      <c r="C176" s="15"/>
      <c r="D176" s="16"/>
      <c r="E176" s="7">
        <v>0</v>
      </c>
      <c r="F176" s="7">
        <v>0</v>
      </c>
      <c r="G176" s="254" t="str">
        <f>IF($D176&lt;&gt;"",VLOOKUP($D176,科目一覧!$A$5:'科目一覧'!$G$76,5,FALSE),"")</f>
        <v/>
      </c>
      <c r="H176" s="254" t="str">
        <f>IF($D176&lt;&gt;"",VLOOKUP($D176,科目一覧!$A$5:'科目一覧'!$G$76,6,FALSE),"")</f>
        <v/>
      </c>
    </row>
    <row r="177" spans="1:8" x14ac:dyDescent="0.4">
      <c r="A177" s="8">
        <v>174</v>
      </c>
      <c r="B177" s="71"/>
      <c r="C177" s="15"/>
      <c r="D177" s="16"/>
      <c r="E177" s="7">
        <v>0</v>
      </c>
      <c r="F177" s="7">
        <v>0</v>
      </c>
      <c r="G177" s="254" t="str">
        <f>IF($D177&lt;&gt;"",VLOOKUP($D177,科目一覧!$A$5:'科目一覧'!$G$76,5,FALSE),"")</f>
        <v/>
      </c>
      <c r="H177" s="254" t="str">
        <f>IF($D177&lt;&gt;"",VLOOKUP($D177,科目一覧!$A$5:'科目一覧'!$G$76,6,FALSE),"")</f>
        <v/>
      </c>
    </row>
    <row r="178" spans="1:8" x14ac:dyDescent="0.4">
      <c r="A178" s="8">
        <v>175</v>
      </c>
      <c r="B178" s="71"/>
      <c r="C178" s="15"/>
      <c r="D178" s="16"/>
      <c r="E178" s="7">
        <v>0</v>
      </c>
      <c r="F178" s="7">
        <v>0</v>
      </c>
      <c r="G178" s="254" t="str">
        <f>IF($D178&lt;&gt;"",VLOOKUP($D178,科目一覧!$A$5:'科目一覧'!$G$76,5,FALSE),"")</f>
        <v/>
      </c>
      <c r="H178" s="254" t="str">
        <f>IF($D178&lt;&gt;"",VLOOKUP($D178,科目一覧!$A$5:'科目一覧'!$G$76,6,FALSE),"")</f>
        <v/>
      </c>
    </row>
    <row r="179" spans="1:8" x14ac:dyDescent="0.4">
      <c r="A179" s="8">
        <v>176</v>
      </c>
      <c r="B179" s="71"/>
      <c r="C179" s="15"/>
      <c r="D179" s="16"/>
      <c r="E179" s="7">
        <v>0</v>
      </c>
      <c r="F179" s="7">
        <v>0</v>
      </c>
      <c r="G179" s="254" t="str">
        <f>IF($D179&lt;&gt;"",VLOOKUP($D179,科目一覧!$A$5:'科目一覧'!$G$76,5,FALSE),"")</f>
        <v/>
      </c>
      <c r="H179" s="254" t="str">
        <f>IF($D179&lt;&gt;"",VLOOKUP($D179,科目一覧!$A$5:'科目一覧'!$G$76,6,FALSE),"")</f>
        <v/>
      </c>
    </row>
    <row r="180" spans="1:8" x14ac:dyDescent="0.4">
      <c r="A180" s="8">
        <v>177</v>
      </c>
      <c r="B180" s="71"/>
      <c r="C180" s="15"/>
      <c r="D180" s="16"/>
      <c r="E180" s="7">
        <v>0</v>
      </c>
      <c r="F180" s="7">
        <v>0</v>
      </c>
      <c r="G180" s="254" t="str">
        <f>IF($D180&lt;&gt;"",VLOOKUP($D180,科目一覧!$A$5:'科目一覧'!$G$76,5,FALSE),"")</f>
        <v/>
      </c>
      <c r="H180" s="254" t="str">
        <f>IF($D180&lt;&gt;"",VLOOKUP($D180,科目一覧!$A$5:'科目一覧'!$G$76,6,FALSE),"")</f>
        <v/>
      </c>
    </row>
    <row r="181" spans="1:8" x14ac:dyDescent="0.4">
      <c r="A181" s="8">
        <v>178</v>
      </c>
      <c r="B181" s="71"/>
      <c r="C181" s="15"/>
      <c r="D181" s="16"/>
      <c r="E181" s="7">
        <v>0</v>
      </c>
      <c r="F181" s="7">
        <v>0</v>
      </c>
      <c r="G181" s="254" t="str">
        <f>IF($D181&lt;&gt;"",VLOOKUP($D181,科目一覧!$A$5:'科目一覧'!$G$76,5,FALSE),"")</f>
        <v/>
      </c>
      <c r="H181" s="254" t="str">
        <f>IF($D181&lt;&gt;"",VLOOKUP($D181,科目一覧!$A$5:'科目一覧'!$G$76,6,FALSE),"")</f>
        <v/>
      </c>
    </row>
    <row r="182" spans="1:8" x14ac:dyDescent="0.4">
      <c r="A182" s="8">
        <v>179</v>
      </c>
      <c r="B182" s="71"/>
      <c r="C182" s="15"/>
      <c r="D182" s="16"/>
      <c r="E182" s="7">
        <v>0</v>
      </c>
      <c r="F182" s="7">
        <v>0</v>
      </c>
      <c r="G182" s="254" t="str">
        <f>IF($D182&lt;&gt;"",VLOOKUP($D182,科目一覧!$A$5:'科目一覧'!$G$76,5,FALSE),"")</f>
        <v/>
      </c>
      <c r="H182" s="254" t="str">
        <f>IF($D182&lt;&gt;"",VLOOKUP($D182,科目一覧!$A$5:'科目一覧'!$G$76,6,FALSE),"")</f>
        <v/>
      </c>
    </row>
    <row r="183" spans="1:8" x14ac:dyDescent="0.4">
      <c r="A183" s="8">
        <v>180</v>
      </c>
      <c r="B183" s="71"/>
      <c r="C183" s="15"/>
      <c r="D183" s="16"/>
      <c r="E183" s="7">
        <v>0</v>
      </c>
      <c r="F183" s="7">
        <v>0</v>
      </c>
      <c r="G183" s="254" t="str">
        <f>IF($D183&lt;&gt;"",VLOOKUP($D183,科目一覧!$A$5:'科目一覧'!$G$76,5,FALSE),"")</f>
        <v/>
      </c>
      <c r="H183" s="254" t="str">
        <f>IF($D183&lt;&gt;"",VLOOKUP($D183,科目一覧!$A$5:'科目一覧'!$G$76,6,FALSE),"")</f>
        <v/>
      </c>
    </row>
    <row r="184" spans="1:8" x14ac:dyDescent="0.4">
      <c r="A184" s="8">
        <v>181</v>
      </c>
      <c r="B184" s="71"/>
      <c r="C184" s="15"/>
      <c r="D184" s="16"/>
      <c r="E184" s="7">
        <v>0</v>
      </c>
      <c r="F184" s="7">
        <v>0</v>
      </c>
      <c r="G184" s="254" t="str">
        <f>IF($D184&lt;&gt;"",VLOOKUP($D184,科目一覧!$A$5:'科目一覧'!$G$76,5,FALSE),"")</f>
        <v/>
      </c>
      <c r="H184" s="254" t="str">
        <f>IF($D184&lt;&gt;"",VLOOKUP($D184,科目一覧!$A$5:'科目一覧'!$G$76,6,FALSE),"")</f>
        <v/>
      </c>
    </row>
    <row r="185" spans="1:8" x14ac:dyDescent="0.4">
      <c r="A185" s="8">
        <v>182</v>
      </c>
      <c r="B185" s="71"/>
      <c r="C185" s="15"/>
      <c r="D185" s="16"/>
      <c r="E185" s="7">
        <v>0</v>
      </c>
      <c r="F185" s="7">
        <v>0</v>
      </c>
      <c r="G185" s="254" t="str">
        <f>IF($D185&lt;&gt;"",VLOOKUP($D185,科目一覧!$A$5:'科目一覧'!$G$76,5,FALSE),"")</f>
        <v/>
      </c>
      <c r="H185" s="254" t="str">
        <f>IF($D185&lt;&gt;"",VLOOKUP($D185,科目一覧!$A$5:'科目一覧'!$G$76,6,FALSE),"")</f>
        <v/>
      </c>
    </row>
    <row r="186" spans="1:8" x14ac:dyDescent="0.4">
      <c r="A186" s="8">
        <v>183</v>
      </c>
      <c r="B186" s="71"/>
      <c r="C186" s="15"/>
      <c r="D186" s="16"/>
      <c r="E186" s="7">
        <v>0</v>
      </c>
      <c r="F186" s="7">
        <v>0</v>
      </c>
      <c r="G186" s="254" t="str">
        <f>IF($D186&lt;&gt;"",VLOOKUP($D186,科目一覧!$A$5:'科目一覧'!$G$76,5,FALSE),"")</f>
        <v/>
      </c>
      <c r="H186" s="254" t="str">
        <f>IF($D186&lt;&gt;"",VLOOKUP($D186,科目一覧!$A$5:'科目一覧'!$G$76,6,FALSE),"")</f>
        <v/>
      </c>
    </row>
    <row r="187" spans="1:8" x14ac:dyDescent="0.4">
      <c r="A187" s="8">
        <v>184</v>
      </c>
      <c r="B187" s="71"/>
      <c r="C187" s="15"/>
      <c r="D187" s="16"/>
      <c r="E187" s="7">
        <v>0</v>
      </c>
      <c r="F187" s="7">
        <v>0</v>
      </c>
      <c r="G187" s="254" t="str">
        <f>IF($D187&lt;&gt;"",VLOOKUP($D187,科目一覧!$A$5:'科目一覧'!$G$76,5,FALSE),"")</f>
        <v/>
      </c>
      <c r="H187" s="254" t="str">
        <f>IF($D187&lt;&gt;"",VLOOKUP($D187,科目一覧!$A$5:'科目一覧'!$G$76,6,FALSE),"")</f>
        <v/>
      </c>
    </row>
    <row r="188" spans="1:8" x14ac:dyDescent="0.4">
      <c r="A188" s="8">
        <v>185</v>
      </c>
      <c r="B188" s="71"/>
      <c r="C188" s="15"/>
      <c r="D188" s="16"/>
      <c r="E188" s="7">
        <v>0</v>
      </c>
      <c r="F188" s="7">
        <v>0</v>
      </c>
      <c r="G188" s="254" t="str">
        <f>IF($D188&lt;&gt;"",VLOOKUP($D188,科目一覧!$A$5:'科目一覧'!$G$76,5,FALSE),"")</f>
        <v/>
      </c>
      <c r="H188" s="254" t="str">
        <f>IF($D188&lt;&gt;"",VLOOKUP($D188,科目一覧!$A$5:'科目一覧'!$G$76,6,FALSE),"")</f>
        <v/>
      </c>
    </row>
    <row r="189" spans="1:8" x14ac:dyDescent="0.4">
      <c r="A189" s="8">
        <v>186</v>
      </c>
      <c r="B189" s="71"/>
      <c r="C189" s="15"/>
      <c r="D189" s="16"/>
      <c r="E189" s="7">
        <v>0</v>
      </c>
      <c r="F189" s="7">
        <v>0</v>
      </c>
      <c r="G189" s="254" t="str">
        <f>IF($D189&lt;&gt;"",VLOOKUP($D189,科目一覧!$A$5:'科目一覧'!$G$76,5,FALSE),"")</f>
        <v/>
      </c>
      <c r="H189" s="254" t="str">
        <f>IF($D189&lt;&gt;"",VLOOKUP($D189,科目一覧!$A$5:'科目一覧'!$G$76,6,FALSE),"")</f>
        <v/>
      </c>
    </row>
    <row r="190" spans="1:8" x14ac:dyDescent="0.4">
      <c r="A190" s="8">
        <v>187</v>
      </c>
      <c r="B190" s="71"/>
      <c r="C190" s="15"/>
      <c r="D190" s="16"/>
      <c r="E190" s="7">
        <v>0</v>
      </c>
      <c r="F190" s="7">
        <v>0</v>
      </c>
      <c r="G190" s="254" t="str">
        <f>IF($D190&lt;&gt;"",VLOOKUP($D190,科目一覧!$A$5:'科目一覧'!$G$76,5,FALSE),"")</f>
        <v/>
      </c>
      <c r="H190" s="254" t="str">
        <f>IF($D190&lt;&gt;"",VLOOKUP($D190,科目一覧!$A$5:'科目一覧'!$G$76,6,FALSE),"")</f>
        <v/>
      </c>
    </row>
    <row r="191" spans="1:8" x14ac:dyDescent="0.4">
      <c r="A191" s="8">
        <v>188</v>
      </c>
      <c r="B191" s="71"/>
      <c r="C191" s="15"/>
      <c r="D191" s="16"/>
      <c r="E191" s="7">
        <v>0</v>
      </c>
      <c r="F191" s="7">
        <v>0</v>
      </c>
      <c r="G191" s="254" t="str">
        <f>IF($D191&lt;&gt;"",VLOOKUP($D191,科目一覧!$A$5:'科目一覧'!$G$76,5,FALSE),"")</f>
        <v/>
      </c>
      <c r="H191" s="254" t="str">
        <f>IF($D191&lt;&gt;"",VLOOKUP($D191,科目一覧!$A$5:'科目一覧'!$G$76,6,FALSE),"")</f>
        <v/>
      </c>
    </row>
    <row r="192" spans="1:8" x14ac:dyDescent="0.4">
      <c r="A192" s="8">
        <v>189</v>
      </c>
      <c r="B192" s="71"/>
      <c r="C192" s="15"/>
      <c r="D192" s="16"/>
      <c r="E192" s="7">
        <v>0</v>
      </c>
      <c r="F192" s="7">
        <v>0</v>
      </c>
      <c r="G192" s="254" t="str">
        <f>IF($D192&lt;&gt;"",VLOOKUP($D192,科目一覧!$A$5:'科目一覧'!$G$76,5,FALSE),"")</f>
        <v/>
      </c>
      <c r="H192" s="254" t="str">
        <f>IF($D192&lt;&gt;"",VLOOKUP($D192,科目一覧!$A$5:'科目一覧'!$G$76,6,FALSE),"")</f>
        <v/>
      </c>
    </row>
    <row r="193" spans="1:8" x14ac:dyDescent="0.4">
      <c r="A193" s="8">
        <v>190</v>
      </c>
      <c r="B193" s="71"/>
      <c r="C193" s="15"/>
      <c r="D193" s="16"/>
      <c r="E193" s="7">
        <v>0</v>
      </c>
      <c r="F193" s="7">
        <v>0</v>
      </c>
      <c r="G193" s="254" t="str">
        <f>IF($D193&lt;&gt;"",VLOOKUP($D193,科目一覧!$A$5:'科目一覧'!$G$76,5,FALSE),"")</f>
        <v/>
      </c>
      <c r="H193" s="254" t="str">
        <f>IF($D193&lt;&gt;"",VLOOKUP($D193,科目一覧!$A$5:'科目一覧'!$G$76,6,FALSE),"")</f>
        <v/>
      </c>
    </row>
    <row r="194" spans="1:8" x14ac:dyDescent="0.4">
      <c r="A194" s="8">
        <v>191</v>
      </c>
      <c r="B194" s="71"/>
      <c r="C194" s="15"/>
      <c r="D194" s="16"/>
      <c r="E194" s="7">
        <v>0</v>
      </c>
      <c r="F194" s="7">
        <v>0</v>
      </c>
      <c r="G194" s="254" t="str">
        <f>IF($D194&lt;&gt;"",VLOOKUP($D194,科目一覧!$A$5:'科目一覧'!$G$76,5,FALSE),"")</f>
        <v/>
      </c>
      <c r="H194" s="254" t="str">
        <f>IF($D194&lt;&gt;"",VLOOKUP($D194,科目一覧!$A$5:'科目一覧'!$G$76,6,FALSE),"")</f>
        <v/>
      </c>
    </row>
    <row r="195" spans="1:8" x14ac:dyDescent="0.4">
      <c r="A195" s="8">
        <v>192</v>
      </c>
      <c r="B195" s="71"/>
      <c r="C195" s="15"/>
      <c r="D195" s="16"/>
      <c r="E195" s="7">
        <v>0</v>
      </c>
      <c r="F195" s="7">
        <v>0</v>
      </c>
      <c r="G195" s="254" t="str">
        <f>IF($D195&lt;&gt;"",VLOOKUP($D195,科目一覧!$A$5:'科目一覧'!$G$76,5,FALSE),"")</f>
        <v/>
      </c>
      <c r="H195" s="254" t="str">
        <f>IF($D195&lt;&gt;"",VLOOKUP($D195,科目一覧!$A$5:'科目一覧'!$G$76,6,FALSE),"")</f>
        <v/>
      </c>
    </row>
    <row r="196" spans="1:8" x14ac:dyDescent="0.4">
      <c r="A196" s="8">
        <v>193</v>
      </c>
      <c r="B196" s="71"/>
      <c r="C196" s="15"/>
      <c r="D196" s="16"/>
      <c r="E196" s="7">
        <v>0</v>
      </c>
      <c r="F196" s="7">
        <v>0</v>
      </c>
      <c r="G196" s="254" t="str">
        <f>IF($D196&lt;&gt;"",VLOOKUP($D196,科目一覧!$A$5:'科目一覧'!$G$76,5,FALSE),"")</f>
        <v/>
      </c>
      <c r="H196" s="254" t="str">
        <f>IF($D196&lt;&gt;"",VLOOKUP($D196,科目一覧!$A$5:'科目一覧'!$G$76,6,FALSE),"")</f>
        <v/>
      </c>
    </row>
    <row r="197" spans="1:8" x14ac:dyDescent="0.4">
      <c r="A197" s="8">
        <v>194</v>
      </c>
      <c r="B197" s="71"/>
      <c r="C197" s="15"/>
      <c r="D197" s="16"/>
      <c r="E197" s="7">
        <v>0</v>
      </c>
      <c r="F197" s="7">
        <v>0</v>
      </c>
      <c r="G197" s="254" t="str">
        <f>IF($D197&lt;&gt;"",VLOOKUP($D197,科目一覧!$A$5:'科目一覧'!$G$76,5,FALSE),"")</f>
        <v/>
      </c>
      <c r="H197" s="254" t="str">
        <f>IF($D197&lt;&gt;"",VLOOKUP($D197,科目一覧!$A$5:'科目一覧'!$G$76,6,FALSE),"")</f>
        <v/>
      </c>
    </row>
    <row r="198" spans="1:8" x14ac:dyDescent="0.4">
      <c r="A198" s="8">
        <v>195</v>
      </c>
      <c r="B198" s="71"/>
      <c r="C198" s="15"/>
      <c r="D198" s="16"/>
      <c r="E198" s="7">
        <v>0</v>
      </c>
      <c r="F198" s="7">
        <v>0</v>
      </c>
      <c r="G198" s="254" t="str">
        <f>IF($D198&lt;&gt;"",VLOOKUP($D198,科目一覧!$A$5:'科目一覧'!$G$76,5,FALSE),"")</f>
        <v/>
      </c>
      <c r="H198" s="254" t="str">
        <f>IF($D198&lt;&gt;"",VLOOKUP($D198,科目一覧!$A$5:'科目一覧'!$G$76,6,FALSE),"")</f>
        <v/>
      </c>
    </row>
    <row r="199" spans="1:8" x14ac:dyDescent="0.4">
      <c r="A199" s="8">
        <v>196</v>
      </c>
      <c r="B199" s="71"/>
      <c r="C199" s="15"/>
      <c r="D199" s="16"/>
      <c r="E199" s="7">
        <v>0</v>
      </c>
      <c r="F199" s="7">
        <v>0</v>
      </c>
      <c r="G199" s="254" t="str">
        <f>IF($D199&lt;&gt;"",VLOOKUP($D199,科目一覧!$A$5:'科目一覧'!$G$76,5,FALSE),"")</f>
        <v/>
      </c>
      <c r="H199" s="254" t="str">
        <f>IF($D199&lt;&gt;"",VLOOKUP($D199,科目一覧!$A$5:'科目一覧'!$G$76,6,FALSE),"")</f>
        <v/>
      </c>
    </row>
    <row r="200" spans="1:8" x14ac:dyDescent="0.4">
      <c r="A200" s="8">
        <v>197</v>
      </c>
      <c r="B200" s="71"/>
      <c r="C200" s="15"/>
      <c r="D200" s="16"/>
      <c r="E200" s="7">
        <v>0</v>
      </c>
      <c r="F200" s="7">
        <v>0</v>
      </c>
      <c r="G200" s="254" t="str">
        <f>IF($D200&lt;&gt;"",VLOOKUP($D200,科目一覧!$A$5:'科目一覧'!$G$76,5,FALSE),"")</f>
        <v/>
      </c>
      <c r="H200" s="254" t="str">
        <f>IF($D200&lt;&gt;"",VLOOKUP($D200,科目一覧!$A$5:'科目一覧'!$G$76,6,FALSE),"")</f>
        <v/>
      </c>
    </row>
    <row r="201" spans="1:8" x14ac:dyDescent="0.4">
      <c r="A201" s="8">
        <v>198</v>
      </c>
      <c r="B201" s="71"/>
      <c r="C201" s="15"/>
      <c r="D201" s="16"/>
      <c r="E201" s="7">
        <v>0</v>
      </c>
      <c r="F201" s="7">
        <v>0</v>
      </c>
      <c r="G201" s="254" t="str">
        <f>IF($D201&lt;&gt;"",VLOOKUP($D201,科目一覧!$A$5:'科目一覧'!$G$76,5,FALSE),"")</f>
        <v/>
      </c>
      <c r="H201" s="254" t="str">
        <f>IF($D201&lt;&gt;"",VLOOKUP($D201,科目一覧!$A$5:'科目一覧'!$G$76,6,FALSE),"")</f>
        <v/>
      </c>
    </row>
    <row r="202" spans="1:8" x14ac:dyDescent="0.4">
      <c r="A202" s="8">
        <v>199</v>
      </c>
      <c r="B202" s="71"/>
      <c r="C202" s="15"/>
      <c r="D202" s="16"/>
      <c r="E202" s="7">
        <v>0</v>
      </c>
      <c r="F202" s="7">
        <v>0</v>
      </c>
      <c r="G202" s="254" t="str">
        <f>IF($D202&lt;&gt;"",VLOOKUP($D202,科目一覧!$A$5:'科目一覧'!$G$76,5,FALSE),"")</f>
        <v/>
      </c>
      <c r="H202" s="254" t="str">
        <f>IF($D202&lt;&gt;"",VLOOKUP($D202,科目一覧!$A$5:'科目一覧'!$G$76,6,FALSE),"")</f>
        <v/>
      </c>
    </row>
    <row r="203" spans="1:8" x14ac:dyDescent="0.4">
      <c r="A203" s="8">
        <v>200</v>
      </c>
      <c r="B203" s="71"/>
      <c r="C203" s="15"/>
      <c r="D203" s="16"/>
      <c r="E203" s="7">
        <v>0</v>
      </c>
      <c r="F203" s="7">
        <v>0</v>
      </c>
      <c r="G203" s="254" t="str">
        <f>IF($D203&lt;&gt;"",VLOOKUP($D203,科目一覧!$A$5:'科目一覧'!$G$76,5,FALSE),"")</f>
        <v/>
      </c>
      <c r="H203" s="254" t="str">
        <f>IF($D203&lt;&gt;"",VLOOKUP($D203,科目一覧!$A$5:'科目一覧'!$G$76,6,FALSE),"")</f>
        <v/>
      </c>
    </row>
    <row r="204" spans="1:8" x14ac:dyDescent="0.4">
      <c r="A204" s="8">
        <v>201</v>
      </c>
      <c r="B204" s="71"/>
      <c r="C204" s="15"/>
      <c r="D204" s="16"/>
      <c r="E204" s="7">
        <v>0</v>
      </c>
      <c r="F204" s="7">
        <v>0</v>
      </c>
      <c r="G204" s="254" t="str">
        <f>IF($D204&lt;&gt;"",VLOOKUP($D204,科目一覧!$A$5:'科目一覧'!$G$76,5,FALSE),"")</f>
        <v/>
      </c>
      <c r="H204" s="254" t="str">
        <f>IF($D204&lt;&gt;"",VLOOKUP($D204,科目一覧!$A$5:'科目一覧'!$G$76,6,FALSE),"")</f>
        <v/>
      </c>
    </row>
    <row r="205" spans="1:8" x14ac:dyDescent="0.4">
      <c r="A205" s="8">
        <v>202</v>
      </c>
      <c r="B205" s="71"/>
      <c r="C205" s="15"/>
      <c r="D205" s="16"/>
      <c r="E205" s="7">
        <v>0</v>
      </c>
      <c r="F205" s="7">
        <v>0</v>
      </c>
      <c r="G205" s="254" t="str">
        <f>IF($D205&lt;&gt;"",VLOOKUP($D205,科目一覧!$A$5:'科目一覧'!$G$76,5,FALSE),"")</f>
        <v/>
      </c>
      <c r="H205" s="254" t="str">
        <f>IF($D205&lt;&gt;"",VLOOKUP($D205,科目一覧!$A$5:'科目一覧'!$G$76,6,FALSE),"")</f>
        <v/>
      </c>
    </row>
    <row r="206" spans="1:8" x14ac:dyDescent="0.4">
      <c r="A206" s="8">
        <v>203</v>
      </c>
      <c r="B206" s="71"/>
      <c r="C206" s="15"/>
      <c r="D206" s="16"/>
      <c r="E206" s="7">
        <v>0</v>
      </c>
      <c r="F206" s="7">
        <v>0</v>
      </c>
      <c r="G206" s="254" t="str">
        <f>IF($D206&lt;&gt;"",VLOOKUP($D206,科目一覧!$A$5:'科目一覧'!$G$76,5,FALSE),"")</f>
        <v/>
      </c>
      <c r="H206" s="254" t="str">
        <f>IF($D206&lt;&gt;"",VLOOKUP($D206,科目一覧!$A$5:'科目一覧'!$G$76,6,FALSE),"")</f>
        <v/>
      </c>
    </row>
    <row r="207" spans="1:8" x14ac:dyDescent="0.4">
      <c r="A207" s="8">
        <v>204</v>
      </c>
      <c r="B207" s="71"/>
      <c r="C207" s="15"/>
      <c r="D207" s="16"/>
      <c r="E207" s="7">
        <v>0</v>
      </c>
      <c r="F207" s="7">
        <v>0</v>
      </c>
      <c r="G207" s="254" t="str">
        <f>IF($D207&lt;&gt;"",VLOOKUP($D207,科目一覧!$A$5:'科目一覧'!$G$76,5,FALSE),"")</f>
        <v/>
      </c>
      <c r="H207" s="254" t="str">
        <f>IF($D207&lt;&gt;"",VLOOKUP($D207,科目一覧!$A$5:'科目一覧'!$G$76,6,FALSE),"")</f>
        <v/>
      </c>
    </row>
    <row r="208" spans="1:8" x14ac:dyDescent="0.4">
      <c r="A208" s="8">
        <v>205</v>
      </c>
      <c r="B208" s="71"/>
      <c r="C208" s="15"/>
      <c r="D208" s="16"/>
      <c r="E208" s="7">
        <v>0</v>
      </c>
      <c r="F208" s="7">
        <v>0</v>
      </c>
      <c r="G208" s="254" t="str">
        <f>IF($D208&lt;&gt;"",VLOOKUP($D208,科目一覧!$A$5:'科目一覧'!$G$76,5,FALSE),"")</f>
        <v/>
      </c>
      <c r="H208" s="254" t="str">
        <f>IF($D208&lt;&gt;"",VLOOKUP($D208,科目一覧!$A$5:'科目一覧'!$G$76,6,FALSE),"")</f>
        <v/>
      </c>
    </row>
    <row r="209" spans="1:8" x14ac:dyDescent="0.4">
      <c r="A209" s="8">
        <v>206</v>
      </c>
      <c r="B209" s="71"/>
      <c r="C209" s="15"/>
      <c r="D209" s="16"/>
      <c r="E209" s="7">
        <v>0</v>
      </c>
      <c r="F209" s="7">
        <v>0</v>
      </c>
      <c r="G209" s="254" t="str">
        <f>IF($D209&lt;&gt;"",VLOOKUP($D209,科目一覧!$A$5:'科目一覧'!$G$76,5,FALSE),"")</f>
        <v/>
      </c>
      <c r="H209" s="254" t="str">
        <f>IF($D209&lt;&gt;"",VLOOKUP($D209,科目一覧!$A$5:'科目一覧'!$G$76,6,FALSE),"")</f>
        <v/>
      </c>
    </row>
    <row r="210" spans="1:8" x14ac:dyDescent="0.4">
      <c r="A210" s="8">
        <v>207</v>
      </c>
      <c r="B210" s="71"/>
      <c r="C210" s="15"/>
      <c r="D210" s="16"/>
      <c r="E210" s="7">
        <v>0</v>
      </c>
      <c r="F210" s="7">
        <v>0</v>
      </c>
      <c r="G210" s="254" t="str">
        <f>IF($D210&lt;&gt;"",VLOOKUP($D210,科目一覧!$A$5:'科目一覧'!$G$76,5,FALSE),"")</f>
        <v/>
      </c>
      <c r="H210" s="254" t="str">
        <f>IF($D210&lt;&gt;"",VLOOKUP($D210,科目一覧!$A$5:'科目一覧'!$G$76,6,FALSE),"")</f>
        <v/>
      </c>
    </row>
    <row r="211" spans="1:8" x14ac:dyDescent="0.4">
      <c r="A211" s="8">
        <v>208</v>
      </c>
      <c r="B211" s="71"/>
      <c r="C211" s="15"/>
      <c r="D211" s="16"/>
      <c r="E211" s="7">
        <v>0</v>
      </c>
      <c r="F211" s="7">
        <v>0</v>
      </c>
      <c r="G211" s="254" t="str">
        <f>IF($D211&lt;&gt;"",VLOOKUP($D211,科目一覧!$A$5:'科目一覧'!$G$76,5,FALSE),"")</f>
        <v/>
      </c>
      <c r="H211" s="254" t="str">
        <f>IF($D211&lt;&gt;"",VLOOKUP($D211,科目一覧!$A$5:'科目一覧'!$G$76,6,FALSE),"")</f>
        <v/>
      </c>
    </row>
    <row r="212" spans="1:8" x14ac:dyDescent="0.4">
      <c r="A212" s="8">
        <v>209</v>
      </c>
      <c r="B212" s="71"/>
      <c r="C212" s="15"/>
      <c r="D212" s="16"/>
      <c r="E212" s="7">
        <v>0</v>
      </c>
      <c r="F212" s="7">
        <v>0</v>
      </c>
      <c r="G212" s="254" t="str">
        <f>IF($D212&lt;&gt;"",VLOOKUP($D212,科目一覧!$A$5:'科目一覧'!$G$76,5,FALSE),"")</f>
        <v/>
      </c>
      <c r="H212" s="254" t="str">
        <f>IF($D212&lt;&gt;"",VLOOKUP($D212,科目一覧!$A$5:'科目一覧'!$G$76,6,FALSE),"")</f>
        <v/>
      </c>
    </row>
    <row r="213" spans="1:8" x14ac:dyDescent="0.4">
      <c r="A213" s="8">
        <v>210</v>
      </c>
      <c r="B213" s="71"/>
      <c r="C213" s="15"/>
      <c r="D213" s="16"/>
      <c r="E213" s="7">
        <v>0</v>
      </c>
      <c r="F213" s="7">
        <v>0</v>
      </c>
      <c r="G213" s="254" t="str">
        <f>IF($D213&lt;&gt;"",VLOOKUP($D213,科目一覧!$A$5:'科目一覧'!$G$76,5,FALSE),"")</f>
        <v/>
      </c>
      <c r="H213" s="254" t="str">
        <f>IF($D213&lt;&gt;"",VLOOKUP($D213,科目一覧!$A$5:'科目一覧'!$G$76,6,FALSE),"")</f>
        <v/>
      </c>
    </row>
    <row r="214" spans="1:8" x14ac:dyDescent="0.4">
      <c r="A214" s="8">
        <v>211</v>
      </c>
      <c r="B214" s="71"/>
      <c r="C214" s="15"/>
      <c r="D214" s="16"/>
      <c r="E214" s="7">
        <v>0</v>
      </c>
      <c r="F214" s="7">
        <v>0</v>
      </c>
      <c r="G214" s="254" t="str">
        <f>IF($D214&lt;&gt;"",VLOOKUP($D214,科目一覧!$A$5:'科目一覧'!$G$76,5,FALSE),"")</f>
        <v/>
      </c>
      <c r="H214" s="254" t="str">
        <f>IF($D214&lt;&gt;"",VLOOKUP($D214,科目一覧!$A$5:'科目一覧'!$G$76,6,FALSE),"")</f>
        <v/>
      </c>
    </row>
    <row r="215" spans="1:8" x14ac:dyDescent="0.4">
      <c r="A215" s="8">
        <v>212</v>
      </c>
      <c r="B215" s="71"/>
      <c r="C215" s="15"/>
      <c r="D215" s="16"/>
      <c r="E215" s="7">
        <v>0</v>
      </c>
      <c r="F215" s="7">
        <v>0</v>
      </c>
      <c r="G215" s="254" t="str">
        <f>IF($D215&lt;&gt;"",VLOOKUP($D215,科目一覧!$A$5:'科目一覧'!$G$76,5,FALSE),"")</f>
        <v/>
      </c>
      <c r="H215" s="254" t="str">
        <f>IF($D215&lt;&gt;"",VLOOKUP($D215,科目一覧!$A$5:'科目一覧'!$G$76,6,FALSE),"")</f>
        <v/>
      </c>
    </row>
    <row r="216" spans="1:8" x14ac:dyDescent="0.4">
      <c r="A216" s="8">
        <v>213</v>
      </c>
      <c r="B216" s="71"/>
      <c r="C216" s="15"/>
      <c r="D216" s="16"/>
      <c r="E216" s="7">
        <v>0</v>
      </c>
      <c r="F216" s="7">
        <v>0</v>
      </c>
      <c r="G216" s="254" t="str">
        <f>IF($D216&lt;&gt;"",VLOOKUP($D216,科目一覧!$A$5:'科目一覧'!$G$76,5,FALSE),"")</f>
        <v/>
      </c>
      <c r="H216" s="254" t="str">
        <f>IF($D216&lt;&gt;"",VLOOKUP($D216,科目一覧!$A$5:'科目一覧'!$G$76,6,FALSE),"")</f>
        <v/>
      </c>
    </row>
    <row r="217" spans="1:8" x14ac:dyDescent="0.4">
      <c r="A217" s="8">
        <v>214</v>
      </c>
      <c r="B217" s="71"/>
      <c r="C217" s="15"/>
      <c r="D217" s="16"/>
      <c r="E217" s="7">
        <v>0</v>
      </c>
      <c r="F217" s="7">
        <v>0</v>
      </c>
      <c r="G217" s="254" t="str">
        <f>IF($D217&lt;&gt;"",VLOOKUP($D217,科目一覧!$A$5:'科目一覧'!$G$76,5,FALSE),"")</f>
        <v/>
      </c>
      <c r="H217" s="254" t="str">
        <f>IF($D217&lt;&gt;"",VLOOKUP($D217,科目一覧!$A$5:'科目一覧'!$G$76,6,FALSE),"")</f>
        <v/>
      </c>
    </row>
    <row r="218" spans="1:8" x14ac:dyDescent="0.4">
      <c r="A218" s="8">
        <v>215</v>
      </c>
      <c r="B218" s="71"/>
      <c r="C218" s="15"/>
      <c r="D218" s="16"/>
      <c r="E218" s="7">
        <v>0</v>
      </c>
      <c r="F218" s="7">
        <v>0</v>
      </c>
      <c r="G218" s="254" t="str">
        <f>IF($D218&lt;&gt;"",VLOOKUP($D218,科目一覧!$A$5:'科目一覧'!$G$76,5,FALSE),"")</f>
        <v/>
      </c>
      <c r="H218" s="254" t="str">
        <f>IF($D218&lt;&gt;"",VLOOKUP($D218,科目一覧!$A$5:'科目一覧'!$G$76,6,FALSE),"")</f>
        <v/>
      </c>
    </row>
    <row r="219" spans="1:8" x14ac:dyDescent="0.4">
      <c r="A219" s="8">
        <v>216</v>
      </c>
      <c r="B219" s="71"/>
      <c r="C219" s="15"/>
      <c r="D219" s="16"/>
      <c r="E219" s="7">
        <v>0</v>
      </c>
      <c r="F219" s="7">
        <v>0</v>
      </c>
      <c r="G219" s="254" t="str">
        <f>IF($D219&lt;&gt;"",VLOOKUP($D219,科目一覧!$A$5:'科目一覧'!$G$76,5,FALSE),"")</f>
        <v/>
      </c>
      <c r="H219" s="254" t="str">
        <f>IF($D219&lt;&gt;"",VLOOKUP($D219,科目一覧!$A$5:'科目一覧'!$G$76,6,FALSE),"")</f>
        <v/>
      </c>
    </row>
    <row r="220" spans="1:8" x14ac:dyDescent="0.4">
      <c r="A220" s="8">
        <v>217</v>
      </c>
      <c r="B220" s="71"/>
      <c r="C220" s="15"/>
      <c r="D220" s="16"/>
      <c r="E220" s="7">
        <v>0</v>
      </c>
      <c r="F220" s="7">
        <v>0</v>
      </c>
      <c r="G220" s="254" t="str">
        <f>IF($D220&lt;&gt;"",VLOOKUP($D220,科目一覧!$A$5:'科目一覧'!$G$76,5,FALSE),"")</f>
        <v/>
      </c>
      <c r="H220" s="254" t="str">
        <f>IF($D220&lt;&gt;"",VLOOKUP($D220,科目一覧!$A$5:'科目一覧'!$G$76,6,FALSE),"")</f>
        <v/>
      </c>
    </row>
    <row r="221" spans="1:8" x14ac:dyDescent="0.4">
      <c r="A221" s="8">
        <v>218</v>
      </c>
      <c r="B221" s="71"/>
      <c r="C221" s="15"/>
      <c r="D221" s="16"/>
      <c r="E221" s="7">
        <v>0</v>
      </c>
      <c r="F221" s="7">
        <v>0</v>
      </c>
      <c r="G221" s="254" t="str">
        <f>IF($D221&lt;&gt;"",VLOOKUP($D221,科目一覧!$A$5:'科目一覧'!$G$76,5,FALSE),"")</f>
        <v/>
      </c>
      <c r="H221" s="254" t="str">
        <f>IF($D221&lt;&gt;"",VLOOKUP($D221,科目一覧!$A$5:'科目一覧'!$G$76,6,FALSE),"")</f>
        <v/>
      </c>
    </row>
    <row r="222" spans="1:8" x14ac:dyDescent="0.4">
      <c r="A222" s="8">
        <v>219</v>
      </c>
      <c r="B222" s="71"/>
      <c r="C222" s="15"/>
      <c r="D222" s="16"/>
      <c r="E222" s="7">
        <v>0</v>
      </c>
      <c r="F222" s="7">
        <v>0</v>
      </c>
      <c r="G222" s="254" t="str">
        <f>IF($D222&lt;&gt;"",VLOOKUP($D222,科目一覧!$A$5:'科目一覧'!$G$76,5,FALSE),"")</f>
        <v/>
      </c>
      <c r="H222" s="254" t="str">
        <f>IF($D222&lt;&gt;"",VLOOKUP($D222,科目一覧!$A$5:'科目一覧'!$G$76,6,FALSE),"")</f>
        <v/>
      </c>
    </row>
    <row r="223" spans="1:8" x14ac:dyDescent="0.4">
      <c r="A223" s="8">
        <v>220</v>
      </c>
      <c r="B223" s="71"/>
      <c r="C223" s="15"/>
      <c r="D223" s="16"/>
      <c r="E223" s="7">
        <v>0</v>
      </c>
      <c r="F223" s="7">
        <v>0</v>
      </c>
      <c r="G223" s="254" t="str">
        <f>IF($D223&lt;&gt;"",VLOOKUP($D223,科目一覧!$A$5:'科目一覧'!$G$76,5,FALSE),"")</f>
        <v/>
      </c>
      <c r="H223" s="254" t="str">
        <f>IF($D223&lt;&gt;"",VLOOKUP($D223,科目一覧!$A$5:'科目一覧'!$G$76,6,FALSE),"")</f>
        <v/>
      </c>
    </row>
    <row r="224" spans="1:8" x14ac:dyDescent="0.4">
      <c r="A224" s="8">
        <v>221</v>
      </c>
      <c r="B224" s="71"/>
      <c r="C224" s="15"/>
      <c r="D224" s="16"/>
      <c r="E224" s="7">
        <v>0</v>
      </c>
      <c r="F224" s="7">
        <v>0</v>
      </c>
      <c r="G224" s="254" t="str">
        <f>IF($D224&lt;&gt;"",VLOOKUP($D224,科目一覧!$A$5:'科目一覧'!$G$76,5,FALSE),"")</f>
        <v/>
      </c>
      <c r="H224" s="254" t="str">
        <f>IF($D224&lt;&gt;"",VLOOKUP($D224,科目一覧!$A$5:'科目一覧'!$G$76,6,FALSE),"")</f>
        <v/>
      </c>
    </row>
    <row r="225" spans="1:8" x14ac:dyDescent="0.4">
      <c r="A225" s="8">
        <v>222</v>
      </c>
      <c r="B225" s="71"/>
      <c r="C225" s="15"/>
      <c r="D225" s="16"/>
      <c r="E225" s="7">
        <v>0</v>
      </c>
      <c r="F225" s="7">
        <v>0</v>
      </c>
      <c r="G225" s="254" t="str">
        <f>IF($D225&lt;&gt;"",VLOOKUP($D225,科目一覧!$A$5:'科目一覧'!$G$76,5,FALSE),"")</f>
        <v/>
      </c>
      <c r="H225" s="254" t="str">
        <f>IF($D225&lt;&gt;"",VLOOKUP($D225,科目一覧!$A$5:'科目一覧'!$G$76,6,FALSE),"")</f>
        <v/>
      </c>
    </row>
    <row r="226" spans="1:8" x14ac:dyDescent="0.4">
      <c r="A226" s="8">
        <v>223</v>
      </c>
      <c r="B226" s="71"/>
      <c r="C226" s="15"/>
      <c r="D226" s="16"/>
      <c r="E226" s="7">
        <v>0</v>
      </c>
      <c r="F226" s="7">
        <v>0</v>
      </c>
      <c r="G226" s="254" t="str">
        <f>IF($D226&lt;&gt;"",VLOOKUP($D226,科目一覧!$A$5:'科目一覧'!$G$76,5,FALSE),"")</f>
        <v/>
      </c>
      <c r="H226" s="254" t="str">
        <f>IF($D226&lt;&gt;"",VLOOKUP($D226,科目一覧!$A$5:'科目一覧'!$G$76,6,FALSE),"")</f>
        <v/>
      </c>
    </row>
    <row r="227" spans="1:8" x14ac:dyDescent="0.4">
      <c r="A227" s="8">
        <v>224</v>
      </c>
      <c r="B227" s="71"/>
      <c r="C227" s="15"/>
      <c r="D227" s="16"/>
      <c r="E227" s="7">
        <v>0</v>
      </c>
      <c r="F227" s="7">
        <v>0</v>
      </c>
      <c r="G227" s="254" t="str">
        <f>IF($D227&lt;&gt;"",VLOOKUP($D227,科目一覧!$A$5:'科目一覧'!$G$76,5,FALSE),"")</f>
        <v/>
      </c>
      <c r="H227" s="254" t="str">
        <f>IF($D227&lt;&gt;"",VLOOKUP($D227,科目一覧!$A$5:'科目一覧'!$G$76,6,FALSE),"")</f>
        <v/>
      </c>
    </row>
    <row r="228" spans="1:8" x14ac:dyDescent="0.4">
      <c r="A228" s="8">
        <v>225</v>
      </c>
      <c r="B228" s="71"/>
      <c r="C228" s="15"/>
      <c r="D228" s="16"/>
      <c r="E228" s="7">
        <v>0</v>
      </c>
      <c r="F228" s="7">
        <v>0</v>
      </c>
      <c r="G228" s="254" t="str">
        <f>IF($D228&lt;&gt;"",VLOOKUP($D228,科目一覧!$A$5:'科目一覧'!$G$76,5,FALSE),"")</f>
        <v/>
      </c>
      <c r="H228" s="254" t="str">
        <f>IF($D228&lt;&gt;"",VLOOKUP($D228,科目一覧!$A$5:'科目一覧'!$G$76,6,FALSE),"")</f>
        <v/>
      </c>
    </row>
    <row r="229" spans="1:8" x14ac:dyDescent="0.4">
      <c r="A229" s="8">
        <v>226</v>
      </c>
      <c r="B229" s="71"/>
      <c r="C229" s="15"/>
      <c r="D229" s="16"/>
      <c r="E229" s="7">
        <v>0</v>
      </c>
      <c r="F229" s="7">
        <v>0</v>
      </c>
      <c r="G229" s="254" t="str">
        <f>IF($D229&lt;&gt;"",VLOOKUP($D229,科目一覧!$A$5:'科目一覧'!$G$76,5,FALSE),"")</f>
        <v/>
      </c>
      <c r="H229" s="254" t="str">
        <f>IF($D229&lt;&gt;"",VLOOKUP($D229,科目一覧!$A$5:'科目一覧'!$G$76,6,FALSE),"")</f>
        <v/>
      </c>
    </row>
    <row r="230" spans="1:8" x14ac:dyDescent="0.4">
      <c r="A230" s="8">
        <v>227</v>
      </c>
      <c r="B230" s="71"/>
      <c r="C230" s="15"/>
      <c r="D230" s="16"/>
      <c r="E230" s="7">
        <v>0</v>
      </c>
      <c r="F230" s="7">
        <v>0</v>
      </c>
      <c r="G230" s="254" t="str">
        <f>IF($D230&lt;&gt;"",VLOOKUP($D230,科目一覧!$A$5:'科目一覧'!$G$76,5,FALSE),"")</f>
        <v/>
      </c>
      <c r="H230" s="254" t="str">
        <f>IF($D230&lt;&gt;"",VLOOKUP($D230,科目一覧!$A$5:'科目一覧'!$G$76,6,FALSE),"")</f>
        <v/>
      </c>
    </row>
    <row r="231" spans="1:8" x14ac:dyDescent="0.4">
      <c r="A231" s="8">
        <v>228</v>
      </c>
      <c r="B231" s="71"/>
      <c r="C231" s="15"/>
      <c r="D231" s="16"/>
      <c r="E231" s="7">
        <v>0</v>
      </c>
      <c r="F231" s="7">
        <v>0</v>
      </c>
      <c r="G231" s="254" t="str">
        <f>IF($D231&lt;&gt;"",VLOOKUP($D231,科目一覧!$A$5:'科目一覧'!$G$76,5,FALSE),"")</f>
        <v/>
      </c>
      <c r="H231" s="254" t="str">
        <f>IF($D231&lt;&gt;"",VLOOKUP($D231,科目一覧!$A$5:'科目一覧'!$G$76,6,FALSE),"")</f>
        <v/>
      </c>
    </row>
    <row r="232" spans="1:8" x14ac:dyDescent="0.4">
      <c r="A232" s="8">
        <v>229</v>
      </c>
      <c r="B232" s="71"/>
      <c r="C232" s="15"/>
      <c r="D232" s="16"/>
      <c r="E232" s="7">
        <v>0</v>
      </c>
      <c r="F232" s="7">
        <v>0</v>
      </c>
      <c r="G232" s="254" t="str">
        <f>IF($D232&lt;&gt;"",VLOOKUP($D232,科目一覧!$A$5:'科目一覧'!$G$76,5,FALSE),"")</f>
        <v/>
      </c>
      <c r="H232" s="254" t="str">
        <f>IF($D232&lt;&gt;"",VLOOKUP($D232,科目一覧!$A$5:'科目一覧'!$G$76,6,FALSE),"")</f>
        <v/>
      </c>
    </row>
    <row r="233" spans="1:8" x14ac:dyDescent="0.4">
      <c r="A233" s="8">
        <v>230</v>
      </c>
      <c r="B233" s="71"/>
      <c r="C233" s="15"/>
      <c r="D233" s="16"/>
      <c r="E233" s="7">
        <v>0</v>
      </c>
      <c r="F233" s="7">
        <v>0</v>
      </c>
      <c r="G233" s="254" t="str">
        <f>IF($D233&lt;&gt;"",VLOOKUP($D233,科目一覧!$A$5:'科目一覧'!$G$76,5,FALSE),"")</f>
        <v/>
      </c>
      <c r="H233" s="254" t="str">
        <f>IF($D233&lt;&gt;"",VLOOKUP($D233,科目一覧!$A$5:'科目一覧'!$G$76,6,FALSE),"")</f>
        <v/>
      </c>
    </row>
    <row r="234" spans="1:8" x14ac:dyDescent="0.4">
      <c r="A234" s="8">
        <v>231</v>
      </c>
      <c r="B234" s="71"/>
      <c r="C234" s="15"/>
      <c r="D234" s="16"/>
      <c r="E234" s="7">
        <v>0</v>
      </c>
      <c r="F234" s="7">
        <v>0</v>
      </c>
      <c r="G234" s="254" t="str">
        <f>IF($D234&lt;&gt;"",VLOOKUP($D234,科目一覧!$A$5:'科目一覧'!$G$76,5,FALSE),"")</f>
        <v/>
      </c>
      <c r="H234" s="254" t="str">
        <f>IF($D234&lt;&gt;"",VLOOKUP($D234,科目一覧!$A$5:'科目一覧'!$G$76,6,FALSE),"")</f>
        <v/>
      </c>
    </row>
    <row r="235" spans="1:8" x14ac:dyDescent="0.4">
      <c r="A235" s="8">
        <v>232</v>
      </c>
      <c r="B235" s="71"/>
      <c r="C235" s="15"/>
      <c r="D235" s="16"/>
      <c r="E235" s="7">
        <v>0</v>
      </c>
      <c r="F235" s="7">
        <v>0</v>
      </c>
      <c r="G235" s="254" t="str">
        <f>IF($D235&lt;&gt;"",VLOOKUP($D235,科目一覧!$A$5:'科目一覧'!$G$76,5,FALSE),"")</f>
        <v/>
      </c>
      <c r="H235" s="254" t="str">
        <f>IF($D235&lt;&gt;"",VLOOKUP($D235,科目一覧!$A$5:'科目一覧'!$G$76,6,FALSE),"")</f>
        <v/>
      </c>
    </row>
    <row r="236" spans="1:8" x14ac:dyDescent="0.4">
      <c r="A236" s="8">
        <v>233</v>
      </c>
      <c r="B236" s="71"/>
      <c r="C236" s="15"/>
      <c r="D236" s="16"/>
      <c r="E236" s="7">
        <v>0</v>
      </c>
      <c r="F236" s="7">
        <v>0</v>
      </c>
      <c r="G236" s="254" t="str">
        <f>IF($D236&lt;&gt;"",VLOOKUP($D236,科目一覧!$A$5:'科目一覧'!$G$76,5,FALSE),"")</f>
        <v/>
      </c>
      <c r="H236" s="254" t="str">
        <f>IF($D236&lt;&gt;"",VLOOKUP($D236,科目一覧!$A$5:'科目一覧'!$G$76,6,FALSE),"")</f>
        <v/>
      </c>
    </row>
    <row r="237" spans="1:8" x14ac:dyDescent="0.4">
      <c r="A237" s="8">
        <v>234</v>
      </c>
      <c r="B237" s="71"/>
      <c r="C237" s="15"/>
      <c r="D237" s="16"/>
      <c r="E237" s="7">
        <v>0</v>
      </c>
      <c r="F237" s="7">
        <v>0</v>
      </c>
      <c r="G237" s="254" t="str">
        <f>IF($D237&lt;&gt;"",VLOOKUP($D237,科目一覧!$A$5:'科目一覧'!$G$76,5,FALSE),"")</f>
        <v/>
      </c>
      <c r="H237" s="254" t="str">
        <f>IF($D237&lt;&gt;"",VLOOKUP($D237,科目一覧!$A$5:'科目一覧'!$G$76,6,FALSE),"")</f>
        <v/>
      </c>
    </row>
    <row r="238" spans="1:8" x14ac:dyDescent="0.4">
      <c r="A238" s="8">
        <v>235</v>
      </c>
      <c r="B238" s="71"/>
      <c r="C238" s="15"/>
      <c r="D238" s="16"/>
      <c r="E238" s="7">
        <v>0</v>
      </c>
      <c r="F238" s="7">
        <v>0</v>
      </c>
      <c r="G238" s="254" t="str">
        <f>IF($D238&lt;&gt;"",VLOOKUP($D238,科目一覧!$A$5:'科目一覧'!$G$76,5,FALSE),"")</f>
        <v/>
      </c>
      <c r="H238" s="254" t="str">
        <f>IF($D238&lt;&gt;"",VLOOKUP($D238,科目一覧!$A$5:'科目一覧'!$G$76,6,FALSE),"")</f>
        <v/>
      </c>
    </row>
    <row r="239" spans="1:8" x14ac:dyDescent="0.4">
      <c r="A239" s="8">
        <v>236</v>
      </c>
      <c r="B239" s="71"/>
      <c r="C239" s="15"/>
      <c r="D239" s="16"/>
      <c r="E239" s="7">
        <v>0</v>
      </c>
      <c r="F239" s="7">
        <v>0</v>
      </c>
      <c r="G239" s="254" t="str">
        <f>IF($D239&lt;&gt;"",VLOOKUP($D239,科目一覧!$A$5:'科目一覧'!$G$76,5,FALSE),"")</f>
        <v/>
      </c>
      <c r="H239" s="254" t="str">
        <f>IF($D239&lt;&gt;"",VLOOKUP($D239,科目一覧!$A$5:'科目一覧'!$G$76,6,FALSE),"")</f>
        <v/>
      </c>
    </row>
    <row r="240" spans="1:8" x14ac:dyDescent="0.4">
      <c r="A240" s="8">
        <v>237</v>
      </c>
      <c r="B240" s="71"/>
      <c r="C240" s="15"/>
      <c r="D240" s="16"/>
      <c r="E240" s="7">
        <v>0</v>
      </c>
      <c r="F240" s="7">
        <v>0</v>
      </c>
      <c r="G240" s="254" t="str">
        <f>IF($D240&lt;&gt;"",VLOOKUP($D240,科目一覧!$A$5:'科目一覧'!$G$76,5,FALSE),"")</f>
        <v/>
      </c>
      <c r="H240" s="254" t="str">
        <f>IF($D240&lt;&gt;"",VLOOKUP($D240,科目一覧!$A$5:'科目一覧'!$G$76,6,FALSE),"")</f>
        <v/>
      </c>
    </row>
    <row r="241" spans="1:8" x14ac:dyDescent="0.4">
      <c r="A241" s="8">
        <v>238</v>
      </c>
      <c r="B241" s="71"/>
      <c r="C241" s="15"/>
      <c r="D241" s="16"/>
      <c r="E241" s="7">
        <v>0</v>
      </c>
      <c r="F241" s="7">
        <v>0</v>
      </c>
      <c r="G241" s="254" t="str">
        <f>IF($D241&lt;&gt;"",VLOOKUP($D241,科目一覧!$A$5:'科目一覧'!$G$76,5,FALSE),"")</f>
        <v/>
      </c>
      <c r="H241" s="254" t="str">
        <f>IF($D241&lt;&gt;"",VLOOKUP($D241,科目一覧!$A$5:'科目一覧'!$G$76,6,FALSE),"")</f>
        <v/>
      </c>
    </row>
    <row r="242" spans="1:8" x14ac:dyDescent="0.4">
      <c r="A242" s="8">
        <v>239</v>
      </c>
      <c r="B242" s="71"/>
      <c r="C242" s="15"/>
      <c r="D242" s="16"/>
      <c r="E242" s="7">
        <v>0</v>
      </c>
      <c r="F242" s="7">
        <v>0</v>
      </c>
      <c r="G242" s="254" t="str">
        <f>IF($D242&lt;&gt;"",VLOOKUP($D242,科目一覧!$A$5:'科目一覧'!$G$76,5,FALSE),"")</f>
        <v/>
      </c>
      <c r="H242" s="254" t="str">
        <f>IF($D242&lt;&gt;"",VLOOKUP($D242,科目一覧!$A$5:'科目一覧'!$G$76,6,FALSE),"")</f>
        <v/>
      </c>
    </row>
    <row r="243" spans="1:8" x14ac:dyDescent="0.4">
      <c r="A243" s="8">
        <v>240</v>
      </c>
      <c r="B243" s="71"/>
      <c r="C243" s="15"/>
      <c r="D243" s="16"/>
      <c r="E243" s="7">
        <v>0</v>
      </c>
      <c r="F243" s="7">
        <v>0</v>
      </c>
      <c r="G243" s="254" t="str">
        <f>IF($D243&lt;&gt;"",VLOOKUP($D243,科目一覧!$A$5:'科目一覧'!$G$76,5,FALSE),"")</f>
        <v/>
      </c>
      <c r="H243" s="254" t="str">
        <f>IF($D243&lt;&gt;"",VLOOKUP($D243,科目一覧!$A$5:'科目一覧'!$G$76,6,FALSE),"")</f>
        <v/>
      </c>
    </row>
    <row r="244" spans="1:8" x14ac:dyDescent="0.4">
      <c r="A244" s="8">
        <v>241</v>
      </c>
      <c r="B244" s="71"/>
      <c r="C244" s="15"/>
      <c r="D244" s="16"/>
      <c r="E244" s="7">
        <v>0</v>
      </c>
      <c r="F244" s="7">
        <v>0</v>
      </c>
      <c r="G244" s="254" t="str">
        <f>IF($D244&lt;&gt;"",VLOOKUP($D244,科目一覧!$A$5:'科目一覧'!$G$76,5,FALSE),"")</f>
        <v/>
      </c>
      <c r="H244" s="254" t="str">
        <f>IF($D244&lt;&gt;"",VLOOKUP($D244,科目一覧!$A$5:'科目一覧'!$G$76,6,FALSE),"")</f>
        <v/>
      </c>
    </row>
    <row r="245" spans="1:8" x14ac:dyDescent="0.4">
      <c r="A245" s="8">
        <v>242</v>
      </c>
      <c r="B245" s="71"/>
      <c r="C245" s="15"/>
      <c r="D245" s="16"/>
      <c r="E245" s="7">
        <v>0</v>
      </c>
      <c r="F245" s="7">
        <v>0</v>
      </c>
      <c r="G245" s="254" t="str">
        <f>IF($D245&lt;&gt;"",VLOOKUP($D245,科目一覧!$A$5:'科目一覧'!$G$76,5,FALSE),"")</f>
        <v/>
      </c>
      <c r="H245" s="254" t="str">
        <f>IF($D245&lt;&gt;"",VLOOKUP($D245,科目一覧!$A$5:'科目一覧'!$G$76,6,FALSE),"")</f>
        <v/>
      </c>
    </row>
    <row r="246" spans="1:8" x14ac:dyDescent="0.4">
      <c r="A246" s="8">
        <v>243</v>
      </c>
      <c r="B246" s="71"/>
      <c r="C246" s="15"/>
      <c r="D246" s="16"/>
      <c r="E246" s="7">
        <v>0</v>
      </c>
      <c r="F246" s="7">
        <v>0</v>
      </c>
      <c r="G246" s="254" t="str">
        <f>IF($D246&lt;&gt;"",VLOOKUP($D246,科目一覧!$A$5:'科目一覧'!$G$76,5,FALSE),"")</f>
        <v/>
      </c>
      <c r="H246" s="254" t="str">
        <f>IF($D246&lt;&gt;"",VLOOKUP($D246,科目一覧!$A$5:'科目一覧'!$G$76,6,FALSE),"")</f>
        <v/>
      </c>
    </row>
    <row r="247" spans="1:8" x14ac:dyDescent="0.4">
      <c r="A247" s="8">
        <v>244</v>
      </c>
      <c r="B247" s="71"/>
      <c r="C247" s="15"/>
      <c r="D247" s="16"/>
      <c r="E247" s="7">
        <v>0</v>
      </c>
      <c r="F247" s="7">
        <v>0</v>
      </c>
      <c r="G247" s="254" t="str">
        <f>IF($D247&lt;&gt;"",VLOOKUP($D247,科目一覧!$A$5:'科目一覧'!$G$76,5,FALSE),"")</f>
        <v/>
      </c>
      <c r="H247" s="254" t="str">
        <f>IF($D247&lt;&gt;"",VLOOKUP($D247,科目一覧!$A$5:'科目一覧'!$G$76,6,FALSE),"")</f>
        <v/>
      </c>
    </row>
    <row r="248" spans="1:8" x14ac:dyDescent="0.4">
      <c r="A248" s="8">
        <v>245</v>
      </c>
      <c r="B248" s="71"/>
      <c r="C248" s="15"/>
      <c r="D248" s="16"/>
      <c r="E248" s="7">
        <v>0</v>
      </c>
      <c r="F248" s="7">
        <v>0</v>
      </c>
      <c r="G248" s="254" t="str">
        <f>IF($D248&lt;&gt;"",VLOOKUP($D248,科目一覧!$A$5:'科目一覧'!$G$76,5,FALSE),"")</f>
        <v/>
      </c>
      <c r="H248" s="254" t="str">
        <f>IF($D248&lt;&gt;"",VLOOKUP($D248,科目一覧!$A$5:'科目一覧'!$G$76,6,FALSE),"")</f>
        <v/>
      </c>
    </row>
    <row r="249" spans="1:8" x14ac:dyDescent="0.4">
      <c r="A249" s="8">
        <v>246</v>
      </c>
      <c r="B249" s="71"/>
      <c r="C249" s="15"/>
      <c r="D249" s="16"/>
      <c r="E249" s="7">
        <v>0</v>
      </c>
      <c r="F249" s="7">
        <v>0</v>
      </c>
      <c r="G249" s="254" t="str">
        <f>IF($D249&lt;&gt;"",VLOOKUP($D249,科目一覧!$A$5:'科目一覧'!$G$76,5,FALSE),"")</f>
        <v/>
      </c>
      <c r="H249" s="254" t="str">
        <f>IF($D249&lt;&gt;"",VLOOKUP($D249,科目一覧!$A$5:'科目一覧'!$G$76,6,FALSE),"")</f>
        <v/>
      </c>
    </row>
    <row r="250" spans="1:8" x14ac:dyDescent="0.4">
      <c r="A250" s="8">
        <v>247</v>
      </c>
      <c r="B250" s="71"/>
      <c r="C250" s="15"/>
      <c r="D250" s="16"/>
      <c r="E250" s="7">
        <v>0</v>
      </c>
      <c r="F250" s="7">
        <v>0</v>
      </c>
      <c r="G250" s="254" t="str">
        <f>IF($D250&lt;&gt;"",VLOOKUP($D250,科目一覧!$A$5:'科目一覧'!$G$76,5,FALSE),"")</f>
        <v/>
      </c>
      <c r="H250" s="254" t="str">
        <f>IF($D250&lt;&gt;"",VLOOKUP($D250,科目一覧!$A$5:'科目一覧'!$G$76,6,FALSE),"")</f>
        <v/>
      </c>
    </row>
    <row r="251" spans="1:8" x14ac:dyDescent="0.4">
      <c r="A251" s="8">
        <v>248</v>
      </c>
      <c r="B251" s="71"/>
      <c r="C251" s="15"/>
      <c r="D251" s="16"/>
      <c r="E251" s="7">
        <v>0</v>
      </c>
      <c r="F251" s="7">
        <v>0</v>
      </c>
      <c r="G251" s="254" t="str">
        <f>IF($D251&lt;&gt;"",VLOOKUP($D251,科目一覧!$A$5:'科目一覧'!$G$76,5,FALSE),"")</f>
        <v/>
      </c>
      <c r="H251" s="254" t="str">
        <f>IF($D251&lt;&gt;"",VLOOKUP($D251,科目一覧!$A$5:'科目一覧'!$G$76,6,FALSE),"")</f>
        <v/>
      </c>
    </row>
    <row r="252" spans="1:8" x14ac:dyDescent="0.4">
      <c r="A252" s="8">
        <v>249</v>
      </c>
      <c r="B252" s="71"/>
      <c r="C252" s="15"/>
      <c r="D252" s="16"/>
      <c r="E252" s="7">
        <v>0</v>
      </c>
      <c r="F252" s="7">
        <v>0</v>
      </c>
      <c r="G252" s="254" t="str">
        <f>IF($D252&lt;&gt;"",VLOOKUP($D252,科目一覧!$A$5:'科目一覧'!$G$76,5,FALSE),"")</f>
        <v/>
      </c>
      <c r="H252" s="254" t="str">
        <f>IF($D252&lt;&gt;"",VLOOKUP($D252,科目一覧!$A$5:'科目一覧'!$G$76,6,FALSE),"")</f>
        <v/>
      </c>
    </row>
    <row r="253" spans="1:8" x14ac:dyDescent="0.4">
      <c r="A253" s="8">
        <v>250</v>
      </c>
      <c r="B253" s="71"/>
      <c r="C253" s="15"/>
      <c r="D253" s="16"/>
      <c r="E253" s="7">
        <v>0</v>
      </c>
      <c r="F253" s="7">
        <v>0</v>
      </c>
      <c r="G253" s="254" t="str">
        <f>IF($D253&lt;&gt;"",VLOOKUP($D253,科目一覧!$A$5:'科目一覧'!$G$76,5,FALSE),"")</f>
        <v/>
      </c>
      <c r="H253" s="254" t="str">
        <f>IF($D253&lt;&gt;"",VLOOKUP($D253,科目一覧!$A$5:'科目一覧'!$G$76,6,FALSE),"")</f>
        <v/>
      </c>
    </row>
    <row r="254" spans="1:8" x14ac:dyDescent="0.4">
      <c r="A254" s="8">
        <v>251</v>
      </c>
      <c r="B254" s="71"/>
      <c r="C254" s="15"/>
      <c r="D254" s="16"/>
      <c r="E254" s="7">
        <v>0</v>
      </c>
      <c r="F254" s="7">
        <v>0</v>
      </c>
      <c r="G254" s="254" t="str">
        <f>IF($D254&lt;&gt;"",VLOOKUP($D254,科目一覧!$A$5:'科目一覧'!$G$76,5,FALSE),"")</f>
        <v/>
      </c>
      <c r="H254" s="254" t="str">
        <f>IF($D254&lt;&gt;"",VLOOKUP($D254,科目一覧!$A$5:'科目一覧'!$G$76,6,FALSE),"")</f>
        <v/>
      </c>
    </row>
    <row r="255" spans="1:8" x14ac:dyDescent="0.4">
      <c r="A255" s="8">
        <v>252</v>
      </c>
      <c r="B255" s="71"/>
      <c r="C255" s="15"/>
      <c r="D255" s="16"/>
      <c r="E255" s="7">
        <v>0</v>
      </c>
      <c r="F255" s="7">
        <v>0</v>
      </c>
      <c r="G255" s="254" t="str">
        <f>IF($D255&lt;&gt;"",VLOOKUP($D255,科目一覧!$A$5:'科目一覧'!$G$76,5,FALSE),"")</f>
        <v/>
      </c>
      <c r="H255" s="254" t="str">
        <f>IF($D255&lt;&gt;"",VLOOKUP($D255,科目一覧!$A$5:'科目一覧'!$G$76,6,FALSE),"")</f>
        <v/>
      </c>
    </row>
    <row r="256" spans="1:8" x14ac:dyDescent="0.4">
      <c r="A256" s="8">
        <v>253</v>
      </c>
      <c r="B256" s="71"/>
      <c r="C256" s="15"/>
      <c r="D256" s="16"/>
      <c r="E256" s="7">
        <v>0</v>
      </c>
      <c r="F256" s="7">
        <v>0</v>
      </c>
      <c r="G256" s="254" t="str">
        <f>IF($D256&lt;&gt;"",VLOOKUP($D256,科目一覧!$A$5:'科目一覧'!$G$76,5,FALSE),"")</f>
        <v/>
      </c>
      <c r="H256" s="254" t="str">
        <f>IF($D256&lt;&gt;"",VLOOKUP($D256,科目一覧!$A$5:'科目一覧'!$G$76,6,FALSE),"")</f>
        <v/>
      </c>
    </row>
    <row r="257" spans="1:8" x14ac:dyDescent="0.4">
      <c r="A257" s="8">
        <v>254</v>
      </c>
      <c r="B257" s="71"/>
      <c r="C257" s="15"/>
      <c r="D257" s="16"/>
      <c r="E257" s="7">
        <v>0</v>
      </c>
      <c r="F257" s="7">
        <v>0</v>
      </c>
      <c r="G257" s="254" t="str">
        <f>IF($D257&lt;&gt;"",VLOOKUP($D257,科目一覧!$A$5:'科目一覧'!$G$76,5,FALSE),"")</f>
        <v/>
      </c>
      <c r="H257" s="254" t="str">
        <f>IF($D257&lt;&gt;"",VLOOKUP($D257,科目一覧!$A$5:'科目一覧'!$G$76,6,FALSE),"")</f>
        <v/>
      </c>
    </row>
    <row r="258" spans="1:8" x14ac:dyDescent="0.4">
      <c r="A258" s="8">
        <v>255</v>
      </c>
      <c r="B258" s="71"/>
      <c r="C258" s="15"/>
      <c r="D258" s="16"/>
      <c r="E258" s="7">
        <v>0</v>
      </c>
      <c r="F258" s="7">
        <v>0</v>
      </c>
      <c r="G258" s="254" t="str">
        <f>IF($D258&lt;&gt;"",VLOOKUP($D258,科目一覧!$A$5:'科目一覧'!$G$76,5,FALSE),"")</f>
        <v/>
      </c>
      <c r="H258" s="254" t="str">
        <f>IF($D258&lt;&gt;"",VLOOKUP($D258,科目一覧!$A$5:'科目一覧'!$G$76,6,FALSE),"")</f>
        <v/>
      </c>
    </row>
    <row r="259" spans="1:8" x14ac:dyDescent="0.4">
      <c r="A259" s="8">
        <v>256</v>
      </c>
      <c r="B259" s="71"/>
      <c r="C259" s="15"/>
      <c r="D259" s="16"/>
      <c r="E259" s="7">
        <v>0</v>
      </c>
      <c r="F259" s="7">
        <v>0</v>
      </c>
      <c r="G259" s="254" t="str">
        <f>IF($D259&lt;&gt;"",VLOOKUP($D259,科目一覧!$A$5:'科目一覧'!$G$76,5,FALSE),"")</f>
        <v/>
      </c>
      <c r="H259" s="254" t="str">
        <f>IF($D259&lt;&gt;"",VLOOKUP($D259,科目一覧!$A$5:'科目一覧'!$G$76,6,FALSE),"")</f>
        <v/>
      </c>
    </row>
    <row r="260" spans="1:8" x14ac:dyDescent="0.4">
      <c r="A260" s="8">
        <v>257</v>
      </c>
      <c r="B260" s="71"/>
      <c r="C260" s="15"/>
      <c r="D260" s="16"/>
      <c r="E260" s="7">
        <v>0</v>
      </c>
      <c r="F260" s="7">
        <v>0</v>
      </c>
      <c r="G260" s="254" t="str">
        <f>IF($D260&lt;&gt;"",VLOOKUP($D260,科目一覧!$A$5:'科目一覧'!$G$76,5,FALSE),"")</f>
        <v/>
      </c>
      <c r="H260" s="254" t="str">
        <f>IF($D260&lt;&gt;"",VLOOKUP($D260,科目一覧!$A$5:'科目一覧'!$G$76,6,FALSE),"")</f>
        <v/>
      </c>
    </row>
    <row r="261" spans="1:8" x14ac:dyDescent="0.4">
      <c r="A261" s="8">
        <v>258</v>
      </c>
      <c r="B261" s="71"/>
      <c r="C261" s="15"/>
      <c r="D261" s="16"/>
      <c r="E261" s="7">
        <v>0</v>
      </c>
      <c r="F261" s="7">
        <v>0</v>
      </c>
      <c r="G261" s="254" t="str">
        <f>IF($D261&lt;&gt;"",VLOOKUP($D261,科目一覧!$A$5:'科目一覧'!$G$76,5,FALSE),"")</f>
        <v/>
      </c>
      <c r="H261" s="254" t="str">
        <f>IF($D261&lt;&gt;"",VLOOKUP($D261,科目一覧!$A$5:'科目一覧'!$G$76,6,FALSE),"")</f>
        <v/>
      </c>
    </row>
    <row r="262" spans="1:8" x14ac:dyDescent="0.4">
      <c r="A262" s="8">
        <v>259</v>
      </c>
      <c r="B262" s="71"/>
      <c r="C262" s="15"/>
      <c r="D262" s="16"/>
      <c r="E262" s="7">
        <v>0</v>
      </c>
      <c r="F262" s="7">
        <v>0</v>
      </c>
      <c r="G262" s="254" t="str">
        <f>IF($D262&lt;&gt;"",VLOOKUP($D262,科目一覧!$A$5:'科目一覧'!$G$76,5,FALSE),"")</f>
        <v/>
      </c>
      <c r="H262" s="254" t="str">
        <f>IF($D262&lt;&gt;"",VLOOKUP($D262,科目一覧!$A$5:'科目一覧'!$G$76,6,FALSE),"")</f>
        <v/>
      </c>
    </row>
    <row r="263" spans="1:8" x14ac:dyDescent="0.4">
      <c r="A263" s="8">
        <v>260</v>
      </c>
      <c r="B263" s="71"/>
      <c r="C263" s="15"/>
      <c r="D263" s="16"/>
      <c r="E263" s="7">
        <v>0</v>
      </c>
      <c r="F263" s="7">
        <v>0</v>
      </c>
      <c r="G263" s="254" t="str">
        <f>IF($D263&lt;&gt;"",VLOOKUP($D263,科目一覧!$A$5:'科目一覧'!$G$76,5,FALSE),"")</f>
        <v/>
      </c>
      <c r="H263" s="254" t="str">
        <f>IF($D263&lt;&gt;"",VLOOKUP($D263,科目一覧!$A$5:'科目一覧'!$G$76,6,FALSE),"")</f>
        <v/>
      </c>
    </row>
    <row r="264" spans="1:8" x14ac:dyDescent="0.4">
      <c r="A264" s="8">
        <v>261</v>
      </c>
      <c r="B264" s="71"/>
      <c r="C264" s="15"/>
      <c r="D264" s="16"/>
      <c r="E264" s="7">
        <v>0</v>
      </c>
      <c r="F264" s="7">
        <v>0</v>
      </c>
      <c r="G264" s="254" t="str">
        <f>IF($D264&lt;&gt;"",VLOOKUP($D264,科目一覧!$A$5:'科目一覧'!$G$76,5,FALSE),"")</f>
        <v/>
      </c>
      <c r="H264" s="254" t="str">
        <f>IF($D264&lt;&gt;"",VLOOKUP($D264,科目一覧!$A$5:'科目一覧'!$G$76,6,FALSE),"")</f>
        <v/>
      </c>
    </row>
    <row r="265" spans="1:8" x14ac:dyDescent="0.4">
      <c r="A265" s="8">
        <v>262</v>
      </c>
      <c r="B265" s="71"/>
      <c r="C265" s="15"/>
      <c r="D265" s="16"/>
      <c r="E265" s="7">
        <v>0</v>
      </c>
      <c r="F265" s="7">
        <v>0</v>
      </c>
      <c r="G265" s="254" t="str">
        <f>IF($D265&lt;&gt;"",VLOOKUP($D265,科目一覧!$A$5:'科目一覧'!$G$76,5,FALSE),"")</f>
        <v/>
      </c>
      <c r="H265" s="254" t="str">
        <f>IF($D265&lt;&gt;"",VLOOKUP($D265,科目一覧!$A$5:'科目一覧'!$G$76,6,FALSE),"")</f>
        <v/>
      </c>
    </row>
    <row r="266" spans="1:8" x14ac:dyDescent="0.4">
      <c r="A266" s="8">
        <v>263</v>
      </c>
      <c r="B266" s="71"/>
      <c r="C266" s="15"/>
      <c r="D266" s="16"/>
      <c r="E266" s="7">
        <v>0</v>
      </c>
      <c r="F266" s="7">
        <v>0</v>
      </c>
      <c r="G266" s="254" t="str">
        <f>IF($D266&lt;&gt;"",VLOOKUP($D266,科目一覧!$A$5:'科目一覧'!$G$76,5,FALSE),"")</f>
        <v/>
      </c>
      <c r="H266" s="254" t="str">
        <f>IF($D266&lt;&gt;"",VLOOKUP($D266,科目一覧!$A$5:'科目一覧'!$G$76,6,FALSE),"")</f>
        <v/>
      </c>
    </row>
    <row r="267" spans="1:8" x14ac:dyDescent="0.4">
      <c r="A267" s="8">
        <v>264</v>
      </c>
      <c r="B267" s="71"/>
      <c r="C267" s="15"/>
      <c r="D267" s="16"/>
      <c r="E267" s="7">
        <v>0</v>
      </c>
      <c r="F267" s="7">
        <v>0</v>
      </c>
      <c r="G267" s="254" t="str">
        <f>IF($D267&lt;&gt;"",VLOOKUP($D267,科目一覧!$A$5:'科目一覧'!$G$76,5,FALSE),"")</f>
        <v/>
      </c>
      <c r="H267" s="254" t="str">
        <f>IF($D267&lt;&gt;"",VLOOKUP($D267,科目一覧!$A$5:'科目一覧'!$G$76,6,FALSE),"")</f>
        <v/>
      </c>
    </row>
    <row r="268" spans="1:8" x14ac:dyDescent="0.4">
      <c r="A268" s="8">
        <v>265</v>
      </c>
      <c r="B268" s="71"/>
      <c r="C268" s="15"/>
      <c r="D268" s="16"/>
      <c r="E268" s="7">
        <v>0</v>
      </c>
      <c r="F268" s="7">
        <v>0</v>
      </c>
      <c r="G268" s="254" t="str">
        <f>IF($D268&lt;&gt;"",VLOOKUP($D268,科目一覧!$A$5:'科目一覧'!$G$76,5,FALSE),"")</f>
        <v/>
      </c>
      <c r="H268" s="254" t="str">
        <f>IF($D268&lt;&gt;"",VLOOKUP($D268,科目一覧!$A$5:'科目一覧'!$G$76,6,FALSE),"")</f>
        <v/>
      </c>
    </row>
    <row r="269" spans="1:8" x14ac:dyDescent="0.4">
      <c r="A269" s="8">
        <v>266</v>
      </c>
      <c r="B269" s="71"/>
      <c r="C269" s="15"/>
      <c r="D269" s="16"/>
      <c r="E269" s="7">
        <v>0</v>
      </c>
      <c r="F269" s="7">
        <v>0</v>
      </c>
      <c r="G269" s="254" t="str">
        <f>IF($D269&lt;&gt;"",VLOOKUP($D269,科目一覧!$A$5:'科目一覧'!$G$76,5,FALSE),"")</f>
        <v/>
      </c>
      <c r="H269" s="254" t="str">
        <f>IF($D269&lt;&gt;"",VLOOKUP($D269,科目一覧!$A$5:'科目一覧'!$G$76,6,FALSE),"")</f>
        <v/>
      </c>
    </row>
    <row r="270" spans="1:8" x14ac:dyDescent="0.4">
      <c r="A270" s="8">
        <v>267</v>
      </c>
      <c r="B270" s="71"/>
      <c r="C270" s="15"/>
      <c r="D270" s="16"/>
      <c r="E270" s="7">
        <v>0</v>
      </c>
      <c r="F270" s="7">
        <v>0</v>
      </c>
      <c r="G270" s="254" t="str">
        <f>IF($D270&lt;&gt;"",VLOOKUP($D270,科目一覧!$A$5:'科目一覧'!$G$76,5,FALSE),"")</f>
        <v/>
      </c>
      <c r="H270" s="254" t="str">
        <f>IF($D270&lt;&gt;"",VLOOKUP($D270,科目一覧!$A$5:'科目一覧'!$G$76,6,FALSE),"")</f>
        <v/>
      </c>
    </row>
    <row r="271" spans="1:8" x14ac:dyDescent="0.4">
      <c r="A271" s="8">
        <v>268</v>
      </c>
      <c r="B271" s="71"/>
      <c r="C271" s="15"/>
      <c r="D271" s="16"/>
      <c r="E271" s="7">
        <v>0</v>
      </c>
      <c r="F271" s="7">
        <v>0</v>
      </c>
      <c r="G271" s="254" t="str">
        <f>IF($D271&lt;&gt;"",VLOOKUP($D271,科目一覧!$A$5:'科目一覧'!$G$76,5,FALSE),"")</f>
        <v/>
      </c>
      <c r="H271" s="254" t="str">
        <f>IF($D271&lt;&gt;"",VLOOKUP($D271,科目一覧!$A$5:'科目一覧'!$G$76,6,FALSE),"")</f>
        <v/>
      </c>
    </row>
    <row r="272" spans="1:8" x14ac:dyDescent="0.4">
      <c r="A272" s="8">
        <v>269</v>
      </c>
      <c r="B272" s="71"/>
      <c r="C272" s="15"/>
      <c r="D272" s="16"/>
      <c r="E272" s="7">
        <v>0</v>
      </c>
      <c r="F272" s="7">
        <v>0</v>
      </c>
      <c r="G272" s="254" t="str">
        <f>IF($D272&lt;&gt;"",VLOOKUP($D272,科目一覧!$A$5:'科目一覧'!$G$76,5,FALSE),"")</f>
        <v/>
      </c>
      <c r="H272" s="254" t="str">
        <f>IF($D272&lt;&gt;"",VLOOKUP($D272,科目一覧!$A$5:'科目一覧'!$G$76,6,FALSE),"")</f>
        <v/>
      </c>
    </row>
    <row r="273" spans="1:8" x14ac:dyDescent="0.4">
      <c r="A273" s="8">
        <v>270</v>
      </c>
      <c r="B273" s="71"/>
      <c r="C273" s="15"/>
      <c r="D273" s="16"/>
      <c r="E273" s="7">
        <v>0</v>
      </c>
      <c r="F273" s="7">
        <v>0</v>
      </c>
      <c r="G273" s="254" t="str">
        <f>IF($D273&lt;&gt;"",VLOOKUP($D273,科目一覧!$A$5:'科目一覧'!$G$76,5,FALSE),"")</f>
        <v/>
      </c>
      <c r="H273" s="254" t="str">
        <f>IF($D273&lt;&gt;"",VLOOKUP($D273,科目一覧!$A$5:'科目一覧'!$G$76,6,FALSE),"")</f>
        <v/>
      </c>
    </row>
    <row r="274" spans="1:8" x14ac:dyDescent="0.4">
      <c r="A274" s="8">
        <v>271</v>
      </c>
      <c r="B274" s="71"/>
      <c r="C274" s="15"/>
      <c r="D274" s="16"/>
      <c r="E274" s="7">
        <v>0</v>
      </c>
      <c r="F274" s="7">
        <v>0</v>
      </c>
      <c r="G274" s="254" t="str">
        <f>IF($D274&lt;&gt;"",VLOOKUP($D274,科目一覧!$A$5:'科目一覧'!$G$76,5,FALSE),"")</f>
        <v/>
      </c>
      <c r="H274" s="254" t="str">
        <f>IF($D274&lt;&gt;"",VLOOKUP($D274,科目一覧!$A$5:'科目一覧'!$G$76,6,FALSE),"")</f>
        <v/>
      </c>
    </row>
    <row r="275" spans="1:8" x14ac:dyDescent="0.4">
      <c r="A275" s="8">
        <v>272</v>
      </c>
      <c r="B275" s="71"/>
      <c r="C275" s="15"/>
      <c r="D275" s="16"/>
      <c r="E275" s="7">
        <v>0</v>
      </c>
      <c r="F275" s="7">
        <v>0</v>
      </c>
      <c r="G275" s="254" t="str">
        <f>IF($D275&lt;&gt;"",VLOOKUP($D275,科目一覧!$A$5:'科目一覧'!$G$76,5,FALSE),"")</f>
        <v/>
      </c>
      <c r="H275" s="254" t="str">
        <f>IF($D275&lt;&gt;"",VLOOKUP($D275,科目一覧!$A$5:'科目一覧'!$G$76,6,FALSE),"")</f>
        <v/>
      </c>
    </row>
    <row r="276" spans="1:8" x14ac:dyDescent="0.4">
      <c r="A276" s="8">
        <v>273</v>
      </c>
      <c r="B276" s="71"/>
      <c r="C276" s="15"/>
      <c r="D276" s="16"/>
      <c r="E276" s="7">
        <v>0</v>
      </c>
      <c r="F276" s="7">
        <v>0</v>
      </c>
      <c r="G276" s="254" t="str">
        <f>IF($D276&lt;&gt;"",VLOOKUP($D276,科目一覧!$A$5:'科目一覧'!$G$76,5,FALSE),"")</f>
        <v/>
      </c>
      <c r="H276" s="254" t="str">
        <f>IF($D276&lt;&gt;"",VLOOKUP($D276,科目一覧!$A$5:'科目一覧'!$G$76,6,FALSE),"")</f>
        <v/>
      </c>
    </row>
    <row r="277" spans="1:8" x14ac:dyDescent="0.4">
      <c r="A277" s="8">
        <v>274</v>
      </c>
      <c r="B277" s="71"/>
      <c r="C277" s="15"/>
      <c r="D277" s="16"/>
      <c r="E277" s="7">
        <v>0</v>
      </c>
      <c r="F277" s="7">
        <v>0</v>
      </c>
      <c r="G277" s="254" t="str">
        <f>IF($D277&lt;&gt;"",VLOOKUP($D277,科目一覧!$A$5:'科目一覧'!$G$76,5,FALSE),"")</f>
        <v/>
      </c>
      <c r="H277" s="254" t="str">
        <f>IF($D277&lt;&gt;"",VLOOKUP($D277,科目一覧!$A$5:'科目一覧'!$G$76,6,FALSE),"")</f>
        <v/>
      </c>
    </row>
    <row r="278" spans="1:8" x14ac:dyDescent="0.4">
      <c r="A278" s="8">
        <v>275</v>
      </c>
      <c r="B278" s="71"/>
      <c r="C278" s="15"/>
      <c r="D278" s="16"/>
      <c r="E278" s="7">
        <v>0</v>
      </c>
      <c r="F278" s="7">
        <v>0</v>
      </c>
      <c r="G278" s="254" t="str">
        <f>IF($D278&lt;&gt;"",VLOOKUP($D278,科目一覧!$A$5:'科目一覧'!$G$76,5,FALSE),"")</f>
        <v/>
      </c>
      <c r="H278" s="254" t="str">
        <f>IF($D278&lt;&gt;"",VLOOKUP($D278,科目一覧!$A$5:'科目一覧'!$G$76,6,FALSE),"")</f>
        <v/>
      </c>
    </row>
    <row r="279" spans="1:8" x14ac:dyDescent="0.4">
      <c r="A279" s="8">
        <v>276</v>
      </c>
      <c r="B279" s="71"/>
      <c r="C279" s="15"/>
      <c r="D279" s="16"/>
      <c r="E279" s="7">
        <v>0</v>
      </c>
      <c r="F279" s="7">
        <v>0</v>
      </c>
      <c r="G279" s="254" t="str">
        <f>IF($D279&lt;&gt;"",VLOOKUP($D279,科目一覧!$A$5:'科目一覧'!$G$76,5,FALSE),"")</f>
        <v/>
      </c>
      <c r="H279" s="254" t="str">
        <f>IF($D279&lt;&gt;"",VLOOKUP($D279,科目一覧!$A$5:'科目一覧'!$G$76,6,FALSE),"")</f>
        <v/>
      </c>
    </row>
    <row r="280" spans="1:8" x14ac:dyDescent="0.4">
      <c r="A280" s="8">
        <v>277</v>
      </c>
      <c r="B280" s="71"/>
      <c r="C280" s="15"/>
      <c r="D280" s="16"/>
      <c r="E280" s="7">
        <v>0</v>
      </c>
      <c r="F280" s="7">
        <v>0</v>
      </c>
      <c r="G280" s="254" t="str">
        <f>IF($D280&lt;&gt;"",VLOOKUP($D280,科目一覧!$A$5:'科目一覧'!$G$76,5,FALSE),"")</f>
        <v/>
      </c>
      <c r="H280" s="254" t="str">
        <f>IF($D280&lt;&gt;"",VLOOKUP($D280,科目一覧!$A$5:'科目一覧'!$G$76,6,FALSE),"")</f>
        <v/>
      </c>
    </row>
    <row r="281" spans="1:8" x14ac:dyDescent="0.4">
      <c r="A281" s="8">
        <v>278</v>
      </c>
      <c r="B281" s="71"/>
      <c r="C281" s="15"/>
      <c r="D281" s="16"/>
      <c r="E281" s="7">
        <v>0</v>
      </c>
      <c r="F281" s="7">
        <v>0</v>
      </c>
      <c r="G281" s="254" t="str">
        <f>IF($D281&lt;&gt;"",VLOOKUP($D281,科目一覧!$A$5:'科目一覧'!$G$76,5,FALSE),"")</f>
        <v/>
      </c>
      <c r="H281" s="254" t="str">
        <f>IF($D281&lt;&gt;"",VLOOKUP($D281,科目一覧!$A$5:'科目一覧'!$G$76,6,FALSE),"")</f>
        <v/>
      </c>
    </row>
    <row r="282" spans="1:8" x14ac:dyDescent="0.4">
      <c r="A282" s="8">
        <v>279</v>
      </c>
      <c r="B282" s="71"/>
      <c r="C282" s="15"/>
      <c r="D282" s="16"/>
      <c r="E282" s="7">
        <v>0</v>
      </c>
      <c r="F282" s="7">
        <v>0</v>
      </c>
      <c r="G282" s="254" t="str">
        <f>IF($D282&lt;&gt;"",VLOOKUP($D282,科目一覧!$A$5:'科目一覧'!$G$76,5,FALSE),"")</f>
        <v/>
      </c>
      <c r="H282" s="254" t="str">
        <f>IF($D282&lt;&gt;"",VLOOKUP($D282,科目一覧!$A$5:'科目一覧'!$G$76,6,FALSE),"")</f>
        <v/>
      </c>
    </row>
    <row r="283" spans="1:8" x14ac:dyDescent="0.4">
      <c r="A283" s="8">
        <v>280</v>
      </c>
      <c r="B283" s="71"/>
      <c r="C283" s="15"/>
      <c r="D283" s="16"/>
      <c r="E283" s="7">
        <v>0</v>
      </c>
      <c r="F283" s="7">
        <v>0</v>
      </c>
      <c r="G283" s="254" t="str">
        <f>IF($D283&lt;&gt;"",VLOOKUP($D283,科目一覧!$A$5:'科目一覧'!$G$76,5,FALSE),"")</f>
        <v/>
      </c>
      <c r="H283" s="254" t="str">
        <f>IF($D283&lt;&gt;"",VLOOKUP($D283,科目一覧!$A$5:'科目一覧'!$G$76,6,FALSE),"")</f>
        <v/>
      </c>
    </row>
    <row r="284" spans="1:8" x14ac:dyDescent="0.4">
      <c r="A284" s="8">
        <v>281</v>
      </c>
      <c r="B284" s="71"/>
      <c r="C284" s="15"/>
      <c r="D284" s="16"/>
      <c r="E284" s="7">
        <v>0</v>
      </c>
      <c r="F284" s="7">
        <v>0</v>
      </c>
      <c r="G284" s="254" t="str">
        <f>IF($D284&lt;&gt;"",VLOOKUP($D284,科目一覧!$A$5:'科目一覧'!$G$76,5,FALSE),"")</f>
        <v/>
      </c>
      <c r="H284" s="254" t="str">
        <f>IF($D284&lt;&gt;"",VLOOKUP($D284,科目一覧!$A$5:'科目一覧'!$G$76,6,FALSE),"")</f>
        <v/>
      </c>
    </row>
    <row r="285" spans="1:8" x14ac:dyDescent="0.4">
      <c r="A285" s="8">
        <v>282</v>
      </c>
      <c r="B285" s="71"/>
      <c r="C285" s="15"/>
      <c r="D285" s="16"/>
      <c r="E285" s="7">
        <v>0</v>
      </c>
      <c r="F285" s="7">
        <v>0</v>
      </c>
      <c r="G285" s="254" t="str">
        <f>IF($D285&lt;&gt;"",VLOOKUP($D285,科目一覧!$A$5:'科目一覧'!$G$76,5,FALSE),"")</f>
        <v/>
      </c>
      <c r="H285" s="254" t="str">
        <f>IF($D285&lt;&gt;"",VLOOKUP($D285,科目一覧!$A$5:'科目一覧'!$G$76,6,FALSE),"")</f>
        <v/>
      </c>
    </row>
    <row r="286" spans="1:8" x14ac:dyDescent="0.4">
      <c r="A286" s="8">
        <v>283</v>
      </c>
      <c r="B286" s="71"/>
      <c r="C286" s="15"/>
      <c r="D286" s="16"/>
      <c r="E286" s="7">
        <v>0</v>
      </c>
      <c r="F286" s="7">
        <v>0</v>
      </c>
      <c r="G286" s="254" t="str">
        <f>IF($D286&lt;&gt;"",VLOOKUP($D286,科目一覧!$A$5:'科目一覧'!$G$76,5,FALSE),"")</f>
        <v/>
      </c>
      <c r="H286" s="254" t="str">
        <f>IF($D286&lt;&gt;"",VLOOKUP($D286,科目一覧!$A$5:'科目一覧'!$G$76,6,FALSE),"")</f>
        <v/>
      </c>
    </row>
    <row r="287" spans="1:8" x14ac:dyDescent="0.4">
      <c r="A287" s="8">
        <v>284</v>
      </c>
      <c r="B287" s="71"/>
      <c r="C287" s="15"/>
      <c r="D287" s="16"/>
      <c r="E287" s="7">
        <v>0</v>
      </c>
      <c r="F287" s="7">
        <v>0</v>
      </c>
      <c r="G287" s="254" t="str">
        <f>IF($D287&lt;&gt;"",VLOOKUP($D287,科目一覧!$A$5:'科目一覧'!$G$76,5,FALSE),"")</f>
        <v/>
      </c>
      <c r="H287" s="254" t="str">
        <f>IF($D287&lt;&gt;"",VLOOKUP($D287,科目一覧!$A$5:'科目一覧'!$G$76,6,FALSE),"")</f>
        <v/>
      </c>
    </row>
    <row r="288" spans="1:8" x14ac:dyDescent="0.4">
      <c r="A288" s="8">
        <v>285</v>
      </c>
      <c r="B288" s="71"/>
      <c r="C288" s="15"/>
      <c r="D288" s="16"/>
      <c r="E288" s="7">
        <v>0</v>
      </c>
      <c r="F288" s="7">
        <v>0</v>
      </c>
      <c r="G288" s="254" t="str">
        <f>IF($D288&lt;&gt;"",VLOOKUP($D288,科目一覧!$A$5:'科目一覧'!$G$76,5,FALSE),"")</f>
        <v/>
      </c>
      <c r="H288" s="254" t="str">
        <f>IF($D288&lt;&gt;"",VLOOKUP($D288,科目一覧!$A$5:'科目一覧'!$G$76,6,FALSE),"")</f>
        <v/>
      </c>
    </row>
    <row r="289" spans="1:8" x14ac:dyDescent="0.4">
      <c r="A289" s="8">
        <v>286</v>
      </c>
      <c r="B289" s="71"/>
      <c r="C289" s="15"/>
      <c r="D289" s="16"/>
      <c r="E289" s="7">
        <v>0</v>
      </c>
      <c r="F289" s="7">
        <v>0</v>
      </c>
      <c r="G289" s="254" t="str">
        <f>IF($D289&lt;&gt;"",VLOOKUP($D289,科目一覧!$A$5:'科目一覧'!$G$76,5,FALSE),"")</f>
        <v/>
      </c>
      <c r="H289" s="254" t="str">
        <f>IF($D289&lt;&gt;"",VLOOKUP($D289,科目一覧!$A$5:'科目一覧'!$G$76,6,FALSE),"")</f>
        <v/>
      </c>
    </row>
    <row r="290" spans="1:8" x14ac:dyDescent="0.4">
      <c r="A290" s="8">
        <v>287</v>
      </c>
      <c r="B290" s="71"/>
      <c r="C290" s="15"/>
      <c r="D290" s="16"/>
      <c r="E290" s="7">
        <v>0</v>
      </c>
      <c r="F290" s="7">
        <v>0</v>
      </c>
      <c r="G290" s="254" t="str">
        <f>IF($D290&lt;&gt;"",VLOOKUP($D290,科目一覧!$A$5:'科目一覧'!$G$76,5,FALSE),"")</f>
        <v/>
      </c>
      <c r="H290" s="254" t="str">
        <f>IF($D290&lt;&gt;"",VLOOKUP($D290,科目一覧!$A$5:'科目一覧'!$G$76,6,FALSE),"")</f>
        <v/>
      </c>
    </row>
    <row r="291" spans="1:8" x14ac:dyDescent="0.4">
      <c r="A291" s="8">
        <v>288</v>
      </c>
      <c r="B291" s="71"/>
      <c r="C291" s="15"/>
      <c r="D291" s="16"/>
      <c r="E291" s="7">
        <v>0</v>
      </c>
      <c r="F291" s="7">
        <v>0</v>
      </c>
      <c r="G291" s="254" t="str">
        <f>IF($D291&lt;&gt;"",VLOOKUP($D291,科目一覧!$A$5:'科目一覧'!$G$76,5,FALSE),"")</f>
        <v/>
      </c>
      <c r="H291" s="254" t="str">
        <f>IF($D291&lt;&gt;"",VLOOKUP($D291,科目一覧!$A$5:'科目一覧'!$G$76,6,FALSE),"")</f>
        <v/>
      </c>
    </row>
    <row r="292" spans="1:8" x14ac:dyDescent="0.4">
      <c r="A292" s="8">
        <v>289</v>
      </c>
      <c r="B292" s="71"/>
      <c r="C292" s="15"/>
      <c r="D292" s="16"/>
      <c r="E292" s="7">
        <v>0</v>
      </c>
      <c r="F292" s="7">
        <v>0</v>
      </c>
      <c r="G292" s="254" t="str">
        <f>IF($D292&lt;&gt;"",VLOOKUP($D292,科目一覧!$A$5:'科目一覧'!$G$76,5,FALSE),"")</f>
        <v/>
      </c>
      <c r="H292" s="254" t="str">
        <f>IF($D292&lt;&gt;"",VLOOKUP($D292,科目一覧!$A$5:'科目一覧'!$G$76,6,FALSE),"")</f>
        <v/>
      </c>
    </row>
    <row r="293" spans="1:8" x14ac:dyDescent="0.4">
      <c r="A293" s="8">
        <v>290</v>
      </c>
      <c r="B293" s="71"/>
      <c r="C293" s="15"/>
      <c r="D293" s="16"/>
      <c r="E293" s="7">
        <v>0</v>
      </c>
      <c r="F293" s="7">
        <v>0</v>
      </c>
      <c r="G293" s="254" t="str">
        <f>IF($D293&lt;&gt;"",VLOOKUP($D293,科目一覧!$A$5:'科目一覧'!$G$76,5,FALSE),"")</f>
        <v/>
      </c>
      <c r="H293" s="254" t="str">
        <f>IF($D293&lt;&gt;"",VLOOKUP($D293,科目一覧!$A$5:'科目一覧'!$G$76,6,FALSE),"")</f>
        <v/>
      </c>
    </row>
    <row r="294" spans="1:8" x14ac:dyDescent="0.4">
      <c r="A294" s="8">
        <v>291</v>
      </c>
      <c r="B294" s="71"/>
      <c r="C294" s="15"/>
      <c r="D294" s="16"/>
      <c r="E294" s="7">
        <v>0</v>
      </c>
      <c r="F294" s="7">
        <v>0</v>
      </c>
      <c r="G294" s="254" t="str">
        <f>IF($D294&lt;&gt;"",VLOOKUP($D294,科目一覧!$A$5:'科目一覧'!$G$76,5,FALSE),"")</f>
        <v/>
      </c>
      <c r="H294" s="254" t="str">
        <f>IF($D294&lt;&gt;"",VLOOKUP($D294,科目一覧!$A$5:'科目一覧'!$G$76,6,FALSE),"")</f>
        <v/>
      </c>
    </row>
    <row r="295" spans="1:8" x14ac:dyDescent="0.4">
      <c r="A295" s="8">
        <v>292</v>
      </c>
      <c r="B295" s="71"/>
      <c r="C295" s="15"/>
      <c r="D295" s="16"/>
      <c r="E295" s="7">
        <v>0</v>
      </c>
      <c r="F295" s="7">
        <v>0</v>
      </c>
      <c r="G295" s="254" t="str">
        <f>IF($D295&lt;&gt;"",VLOOKUP($D295,科目一覧!$A$5:'科目一覧'!$G$76,5,FALSE),"")</f>
        <v/>
      </c>
      <c r="H295" s="254" t="str">
        <f>IF($D295&lt;&gt;"",VLOOKUP($D295,科目一覧!$A$5:'科目一覧'!$G$76,6,FALSE),"")</f>
        <v/>
      </c>
    </row>
    <row r="296" spans="1:8" x14ac:dyDescent="0.4">
      <c r="A296" s="8">
        <v>293</v>
      </c>
      <c r="B296" s="71"/>
      <c r="C296" s="15"/>
      <c r="D296" s="16"/>
      <c r="E296" s="7">
        <v>0</v>
      </c>
      <c r="F296" s="7">
        <v>0</v>
      </c>
      <c r="G296" s="254" t="str">
        <f>IF($D296&lt;&gt;"",VLOOKUP($D296,科目一覧!$A$5:'科目一覧'!$G$76,5,FALSE),"")</f>
        <v/>
      </c>
      <c r="H296" s="254" t="str">
        <f>IF($D296&lt;&gt;"",VLOOKUP($D296,科目一覧!$A$5:'科目一覧'!$G$76,6,FALSE),"")</f>
        <v/>
      </c>
    </row>
    <row r="297" spans="1:8" x14ac:dyDescent="0.4">
      <c r="A297" s="8">
        <v>294</v>
      </c>
      <c r="B297" s="71"/>
      <c r="C297" s="15"/>
      <c r="D297" s="16"/>
      <c r="E297" s="7">
        <v>0</v>
      </c>
      <c r="F297" s="7">
        <v>0</v>
      </c>
      <c r="G297" s="254" t="str">
        <f>IF($D297&lt;&gt;"",VLOOKUP($D297,科目一覧!$A$5:'科目一覧'!$G$76,5,FALSE),"")</f>
        <v/>
      </c>
      <c r="H297" s="254" t="str">
        <f>IF($D297&lt;&gt;"",VLOOKUP($D297,科目一覧!$A$5:'科目一覧'!$G$76,6,FALSE),"")</f>
        <v/>
      </c>
    </row>
    <row r="298" spans="1:8" x14ac:dyDescent="0.4">
      <c r="A298" s="8">
        <v>295</v>
      </c>
      <c r="B298" s="71"/>
      <c r="C298" s="15"/>
      <c r="D298" s="16"/>
      <c r="E298" s="7">
        <v>0</v>
      </c>
      <c r="F298" s="7">
        <v>0</v>
      </c>
      <c r="G298" s="254" t="str">
        <f>IF($D298&lt;&gt;"",VLOOKUP($D298,科目一覧!$A$5:'科目一覧'!$G$76,5,FALSE),"")</f>
        <v/>
      </c>
      <c r="H298" s="254" t="str">
        <f>IF($D298&lt;&gt;"",VLOOKUP($D298,科目一覧!$A$5:'科目一覧'!$G$76,6,FALSE),"")</f>
        <v/>
      </c>
    </row>
    <row r="299" spans="1:8" x14ac:dyDescent="0.4">
      <c r="A299" s="8">
        <v>296</v>
      </c>
      <c r="B299" s="71"/>
      <c r="C299" s="15"/>
      <c r="D299" s="16"/>
      <c r="E299" s="7">
        <v>0</v>
      </c>
      <c r="F299" s="7">
        <v>0</v>
      </c>
      <c r="G299" s="254" t="str">
        <f>IF($D299&lt;&gt;"",VLOOKUP($D299,科目一覧!$A$5:'科目一覧'!$G$76,5,FALSE),"")</f>
        <v/>
      </c>
      <c r="H299" s="254" t="str">
        <f>IF($D299&lt;&gt;"",VLOOKUP($D299,科目一覧!$A$5:'科目一覧'!$G$76,6,FALSE),"")</f>
        <v/>
      </c>
    </row>
    <row r="300" spans="1:8" x14ac:dyDescent="0.4">
      <c r="A300" s="8">
        <v>297</v>
      </c>
      <c r="B300" s="71"/>
      <c r="C300" s="15"/>
      <c r="D300" s="16"/>
      <c r="E300" s="7">
        <v>0</v>
      </c>
      <c r="F300" s="7">
        <v>0</v>
      </c>
      <c r="G300" s="254" t="str">
        <f>IF($D300&lt;&gt;"",VLOOKUP($D300,科目一覧!$A$5:'科目一覧'!$G$76,5,FALSE),"")</f>
        <v/>
      </c>
      <c r="H300" s="254" t="str">
        <f>IF($D300&lt;&gt;"",VLOOKUP($D300,科目一覧!$A$5:'科目一覧'!$G$76,6,FALSE),"")</f>
        <v/>
      </c>
    </row>
    <row r="301" spans="1:8" x14ac:dyDescent="0.4">
      <c r="A301" s="8">
        <v>298</v>
      </c>
      <c r="B301" s="71"/>
      <c r="C301" s="15"/>
      <c r="D301" s="16"/>
      <c r="E301" s="7">
        <v>0</v>
      </c>
      <c r="F301" s="7">
        <v>0</v>
      </c>
      <c r="G301" s="254" t="str">
        <f>IF($D301&lt;&gt;"",VLOOKUP($D301,科目一覧!$A$5:'科目一覧'!$G$76,5,FALSE),"")</f>
        <v/>
      </c>
      <c r="H301" s="254" t="str">
        <f>IF($D301&lt;&gt;"",VLOOKUP($D301,科目一覧!$A$5:'科目一覧'!$G$76,6,FALSE),"")</f>
        <v/>
      </c>
    </row>
    <row r="302" spans="1:8" x14ac:dyDescent="0.4">
      <c r="A302" s="8">
        <v>299</v>
      </c>
      <c r="B302" s="71"/>
      <c r="C302" s="15"/>
      <c r="D302" s="16"/>
      <c r="E302" s="7">
        <v>0</v>
      </c>
      <c r="F302" s="7">
        <v>0</v>
      </c>
      <c r="G302" s="254" t="str">
        <f>IF($D302&lt;&gt;"",VLOOKUP($D302,科目一覧!$A$5:'科目一覧'!$G$76,5,FALSE),"")</f>
        <v/>
      </c>
      <c r="H302" s="254" t="str">
        <f>IF($D302&lt;&gt;"",VLOOKUP($D302,科目一覧!$A$5:'科目一覧'!$G$76,6,FALSE),"")</f>
        <v/>
      </c>
    </row>
    <row r="303" spans="1:8" x14ac:dyDescent="0.4">
      <c r="A303" s="8">
        <v>300</v>
      </c>
      <c r="B303" s="71"/>
      <c r="C303" s="15"/>
      <c r="D303" s="16"/>
      <c r="E303" s="7">
        <v>0</v>
      </c>
      <c r="F303" s="7">
        <v>0</v>
      </c>
      <c r="G303" s="254" t="str">
        <f>IF($D303&lt;&gt;"",VLOOKUP($D303,科目一覧!$A$5:'科目一覧'!$G$76,5,FALSE),"")</f>
        <v/>
      </c>
      <c r="H303" s="254" t="str">
        <f>IF($D303&lt;&gt;"",VLOOKUP($D303,科目一覧!$A$5:'科目一覧'!$G$76,6,FALSE),"")</f>
        <v/>
      </c>
    </row>
    <row r="304" spans="1:8" x14ac:dyDescent="0.4">
      <c r="A304" s="8">
        <v>301</v>
      </c>
      <c r="B304" s="71"/>
      <c r="C304" s="15"/>
      <c r="D304" s="16"/>
      <c r="E304" s="7">
        <v>0</v>
      </c>
      <c r="F304" s="7">
        <v>0</v>
      </c>
      <c r="G304" s="254" t="str">
        <f>IF($D304&lt;&gt;"",VLOOKUP($D304,科目一覧!$A$5:'科目一覧'!$G$76,5,FALSE),"")</f>
        <v/>
      </c>
      <c r="H304" s="254" t="str">
        <f>IF($D304&lt;&gt;"",VLOOKUP($D304,科目一覧!$A$5:'科目一覧'!$G$76,6,FALSE),"")</f>
        <v/>
      </c>
    </row>
    <row r="305" spans="1:8" x14ac:dyDescent="0.4">
      <c r="A305" s="8">
        <v>302</v>
      </c>
      <c r="B305" s="71"/>
      <c r="C305" s="15"/>
      <c r="D305" s="16"/>
      <c r="E305" s="7">
        <v>0</v>
      </c>
      <c r="F305" s="7">
        <v>0</v>
      </c>
      <c r="G305" s="254" t="str">
        <f>IF($D305&lt;&gt;"",VLOOKUP($D305,科目一覧!$A$5:'科目一覧'!$G$76,5,FALSE),"")</f>
        <v/>
      </c>
      <c r="H305" s="254" t="str">
        <f>IF($D305&lt;&gt;"",VLOOKUP($D305,科目一覧!$A$5:'科目一覧'!$G$76,6,FALSE),"")</f>
        <v/>
      </c>
    </row>
    <row r="306" spans="1:8" x14ac:dyDescent="0.4">
      <c r="A306" s="8">
        <v>303</v>
      </c>
      <c r="B306" s="71"/>
      <c r="C306" s="15"/>
      <c r="D306" s="16"/>
      <c r="E306" s="7">
        <v>0</v>
      </c>
      <c r="F306" s="7">
        <v>0</v>
      </c>
      <c r="G306" s="254" t="str">
        <f>IF($D306&lt;&gt;"",VLOOKUP($D306,科目一覧!$A$5:'科目一覧'!$G$76,5,FALSE),"")</f>
        <v/>
      </c>
      <c r="H306" s="254" t="str">
        <f>IF($D306&lt;&gt;"",VLOOKUP($D306,科目一覧!$A$5:'科目一覧'!$G$76,6,FALSE),"")</f>
        <v/>
      </c>
    </row>
    <row r="307" spans="1:8" x14ac:dyDescent="0.4">
      <c r="A307" s="8">
        <v>304</v>
      </c>
      <c r="B307" s="71"/>
      <c r="C307" s="15"/>
      <c r="D307" s="16"/>
      <c r="E307" s="7">
        <v>0</v>
      </c>
      <c r="F307" s="7">
        <v>0</v>
      </c>
      <c r="G307" s="254" t="str">
        <f>IF($D307&lt;&gt;"",VLOOKUP($D307,科目一覧!$A$5:'科目一覧'!$G$76,5,FALSE),"")</f>
        <v/>
      </c>
      <c r="H307" s="254" t="str">
        <f>IF($D307&lt;&gt;"",VLOOKUP($D307,科目一覧!$A$5:'科目一覧'!$G$76,6,FALSE),"")</f>
        <v/>
      </c>
    </row>
    <row r="308" spans="1:8" x14ac:dyDescent="0.4">
      <c r="A308" s="8">
        <v>305</v>
      </c>
      <c r="B308" s="71"/>
      <c r="C308" s="15"/>
      <c r="D308" s="16"/>
      <c r="E308" s="7">
        <v>0</v>
      </c>
      <c r="F308" s="7">
        <v>0</v>
      </c>
      <c r="G308" s="254" t="str">
        <f>IF($D308&lt;&gt;"",VLOOKUP($D308,科目一覧!$A$5:'科目一覧'!$G$76,5,FALSE),"")</f>
        <v/>
      </c>
      <c r="H308" s="254" t="str">
        <f>IF($D308&lt;&gt;"",VLOOKUP($D308,科目一覧!$A$5:'科目一覧'!$G$76,6,FALSE),"")</f>
        <v/>
      </c>
    </row>
    <row r="309" spans="1:8" x14ac:dyDescent="0.4">
      <c r="A309" s="8">
        <v>306</v>
      </c>
      <c r="B309" s="71"/>
      <c r="C309" s="15"/>
      <c r="D309" s="16"/>
      <c r="E309" s="7">
        <v>0</v>
      </c>
      <c r="F309" s="7">
        <v>0</v>
      </c>
      <c r="G309" s="254" t="str">
        <f>IF($D309&lt;&gt;"",VLOOKUP($D309,科目一覧!$A$5:'科目一覧'!$G$76,5,FALSE),"")</f>
        <v/>
      </c>
      <c r="H309" s="254" t="str">
        <f>IF($D309&lt;&gt;"",VLOOKUP($D309,科目一覧!$A$5:'科目一覧'!$G$76,6,FALSE),"")</f>
        <v/>
      </c>
    </row>
    <row r="310" spans="1:8" x14ac:dyDescent="0.4">
      <c r="A310" s="8">
        <v>307</v>
      </c>
      <c r="B310" s="71"/>
      <c r="C310" s="15"/>
      <c r="D310" s="16"/>
      <c r="E310" s="7">
        <v>0</v>
      </c>
      <c r="F310" s="7">
        <v>0</v>
      </c>
      <c r="G310" s="254" t="str">
        <f>IF($D310&lt;&gt;"",VLOOKUP($D310,科目一覧!$A$5:'科目一覧'!$G$76,5,FALSE),"")</f>
        <v/>
      </c>
      <c r="H310" s="254" t="str">
        <f>IF($D310&lt;&gt;"",VLOOKUP($D310,科目一覧!$A$5:'科目一覧'!$G$76,6,FALSE),"")</f>
        <v/>
      </c>
    </row>
    <row r="311" spans="1:8" x14ac:dyDescent="0.4">
      <c r="A311" s="8">
        <v>308</v>
      </c>
      <c r="B311" s="71"/>
      <c r="C311" s="15"/>
      <c r="D311" s="16"/>
      <c r="E311" s="7">
        <v>0</v>
      </c>
      <c r="F311" s="7">
        <v>0</v>
      </c>
      <c r="G311" s="254" t="str">
        <f>IF($D311&lt;&gt;"",VLOOKUP($D311,科目一覧!$A$5:'科目一覧'!$G$76,5,FALSE),"")</f>
        <v/>
      </c>
      <c r="H311" s="254" t="str">
        <f>IF($D311&lt;&gt;"",VLOOKUP($D311,科目一覧!$A$5:'科目一覧'!$G$76,6,FALSE),"")</f>
        <v/>
      </c>
    </row>
    <row r="312" spans="1:8" x14ac:dyDescent="0.4">
      <c r="A312" s="8">
        <v>309</v>
      </c>
      <c r="B312" s="71"/>
      <c r="C312" s="15"/>
      <c r="D312" s="16"/>
      <c r="E312" s="7">
        <v>0</v>
      </c>
      <c r="F312" s="7">
        <v>0</v>
      </c>
      <c r="G312" s="254" t="str">
        <f>IF($D312&lt;&gt;"",VLOOKUP($D312,科目一覧!$A$5:'科目一覧'!$G$76,5,FALSE),"")</f>
        <v/>
      </c>
      <c r="H312" s="254" t="str">
        <f>IF($D312&lt;&gt;"",VLOOKUP($D312,科目一覧!$A$5:'科目一覧'!$G$76,6,FALSE),"")</f>
        <v/>
      </c>
    </row>
    <row r="313" spans="1:8" x14ac:dyDescent="0.4">
      <c r="A313" s="8">
        <v>310</v>
      </c>
      <c r="B313" s="71"/>
      <c r="C313" s="15"/>
      <c r="D313" s="16"/>
      <c r="E313" s="7">
        <v>0</v>
      </c>
      <c r="F313" s="7">
        <v>0</v>
      </c>
      <c r="G313" s="254" t="str">
        <f>IF($D313&lt;&gt;"",VLOOKUP($D313,科目一覧!$A$5:'科目一覧'!$G$76,5,FALSE),"")</f>
        <v/>
      </c>
      <c r="H313" s="254" t="str">
        <f>IF($D313&lt;&gt;"",VLOOKUP($D313,科目一覧!$A$5:'科目一覧'!$G$76,6,FALSE),"")</f>
        <v/>
      </c>
    </row>
    <row r="314" spans="1:8" x14ac:dyDescent="0.4">
      <c r="A314" s="8">
        <v>311</v>
      </c>
      <c r="B314" s="71"/>
      <c r="C314" s="15"/>
      <c r="D314" s="16"/>
      <c r="E314" s="7">
        <v>0</v>
      </c>
      <c r="F314" s="7">
        <v>0</v>
      </c>
      <c r="G314" s="254" t="str">
        <f>IF($D314&lt;&gt;"",VLOOKUP($D314,科目一覧!$A$5:'科目一覧'!$G$76,5,FALSE),"")</f>
        <v/>
      </c>
      <c r="H314" s="254" t="str">
        <f>IF($D314&lt;&gt;"",VLOOKUP($D314,科目一覧!$A$5:'科目一覧'!$G$76,6,FALSE),"")</f>
        <v/>
      </c>
    </row>
    <row r="315" spans="1:8" x14ac:dyDescent="0.4">
      <c r="A315" s="8">
        <v>312</v>
      </c>
      <c r="B315" s="71"/>
      <c r="C315" s="15"/>
      <c r="D315" s="16"/>
      <c r="E315" s="7">
        <v>0</v>
      </c>
      <c r="F315" s="7">
        <v>0</v>
      </c>
      <c r="G315" s="254" t="str">
        <f>IF($D315&lt;&gt;"",VLOOKUP($D315,科目一覧!$A$5:'科目一覧'!$G$76,5,FALSE),"")</f>
        <v/>
      </c>
      <c r="H315" s="254" t="str">
        <f>IF($D315&lt;&gt;"",VLOOKUP($D315,科目一覧!$A$5:'科目一覧'!$G$76,6,FALSE),"")</f>
        <v/>
      </c>
    </row>
    <row r="316" spans="1:8" x14ac:dyDescent="0.4">
      <c r="A316" s="8">
        <v>313</v>
      </c>
      <c r="B316" s="71"/>
      <c r="C316" s="15"/>
      <c r="D316" s="16"/>
      <c r="E316" s="7">
        <v>0</v>
      </c>
      <c r="F316" s="7">
        <v>0</v>
      </c>
      <c r="G316" s="254" t="str">
        <f>IF($D316&lt;&gt;"",VLOOKUP($D316,科目一覧!$A$5:'科目一覧'!$G$76,5,FALSE),"")</f>
        <v/>
      </c>
      <c r="H316" s="254" t="str">
        <f>IF($D316&lt;&gt;"",VLOOKUP($D316,科目一覧!$A$5:'科目一覧'!$G$76,6,FALSE),"")</f>
        <v/>
      </c>
    </row>
    <row r="317" spans="1:8" x14ac:dyDescent="0.4">
      <c r="A317" s="8">
        <v>314</v>
      </c>
      <c r="B317" s="71"/>
      <c r="C317" s="15"/>
      <c r="D317" s="16"/>
      <c r="E317" s="7">
        <v>0</v>
      </c>
      <c r="F317" s="7">
        <v>0</v>
      </c>
      <c r="G317" s="254" t="str">
        <f>IF($D317&lt;&gt;"",VLOOKUP($D317,科目一覧!$A$5:'科目一覧'!$G$76,5,FALSE),"")</f>
        <v/>
      </c>
      <c r="H317" s="254" t="str">
        <f>IF($D317&lt;&gt;"",VLOOKUP($D317,科目一覧!$A$5:'科目一覧'!$G$76,6,FALSE),"")</f>
        <v/>
      </c>
    </row>
    <row r="318" spans="1:8" x14ac:dyDescent="0.4">
      <c r="A318" s="8">
        <v>315</v>
      </c>
      <c r="B318" s="71"/>
      <c r="C318" s="15"/>
      <c r="D318" s="16"/>
      <c r="E318" s="7">
        <v>0</v>
      </c>
      <c r="F318" s="7">
        <v>0</v>
      </c>
      <c r="G318" s="254" t="str">
        <f>IF($D318&lt;&gt;"",VLOOKUP($D318,科目一覧!$A$5:'科目一覧'!$G$76,5,FALSE),"")</f>
        <v/>
      </c>
      <c r="H318" s="254" t="str">
        <f>IF($D318&lt;&gt;"",VLOOKUP($D318,科目一覧!$A$5:'科目一覧'!$G$76,6,FALSE),"")</f>
        <v/>
      </c>
    </row>
    <row r="319" spans="1:8" x14ac:dyDescent="0.4">
      <c r="A319" s="8">
        <v>316</v>
      </c>
      <c r="B319" s="71"/>
      <c r="C319" s="15"/>
      <c r="D319" s="16"/>
      <c r="E319" s="7">
        <v>0</v>
      </c>
      <c r="F319" s="7">
        <v>0</v>
      </c>
      <c r="G319" s="254" t="str">
        <f>IF($D319&lt;&gt;"",VLOOKUP($D319,科目一覧!$A$5:'科目一覧'!$G$76,5,FALSE),"")</f>
        <v/>
      </c>
      <c r="H319" s="254" t="str">
        <f>IF($D319&lt;&gt;"",VLOOKUP($D319,科目一覧!$A$5:'科目一覧'!$G$76,6,FALSE),"")</f>
        <v/>
      </c>
    </row>
    <row r="320" spans="1:8" x14ac:dyDescent="0.4">
      <c r="A320" s="8">
        <v>317</v>
      </c>
      <c r="B320" s="71"/>
      <c r="C320" s="15"/>
      <c r="D320" s="16"/>
      <c r="E320" s="7">
        <v>0</v>
      </c>
      <c r="F320" s="7">
        <v>0</v>
      </c>
      <c r="G320" s="254" t="str">
        <f>IF($D320&lt;&gt;"",VLOOKUP($D320,科目一覧!$A$5:'科目一覧'!$G$76,5,FALSE),"")</f>
        <v/>
      </c>
      <c r="H320" s="254" t="str">
        <f>IF($D320&lt;&gt;"",VLOOKUP($D320,科目一覧!$A$5:'科目一覧'!$G$76,6,FALSE),"")</f>
        <v/>
      </c>
    </row>
    <row r="321" spans="1:8" x14ac:dyDescent="0.4">
      <c r="A321" s="8">
        <v>318</v>
      </c>
      <c r="B321" s="71"/>
      <c r="C321" s="15"/>
      <c r="D321" s="16"/>
      <c r="E321" s="7">
        <v>0</v>
      </c>
      <c r="F321" s="7">
        <v>0</v>
      </c>
      <c r="G321" s="254" t="str">
        <f>IF($D321&lt;&gt;"",VLOOKUP($D321,科目一覧!$A$5:'科目一覧'!$G$76,5,FALSE),"")</f>
        <v/>
      </c>
      <c r="H321" s="254" t="str">
        <f>IF($D321&lt;&gt;"",VLOOKUP($D321,科目一覧!$A$5:'科目一覧'!$G$76,6,FALSE),"")</f>
        <v/>
      </c>
    </row>
    <row r="322" spans="1:8" x14ac:dyDescent="0.4">
      <c r="A322" s="8">
        <v>319</v>
      </c>
      <c r="B322" s="71"/>
      <c r="C322" s="15"/>
      <c r="D322" s="16"/>
      <c r="E322" s="7">
        <v>0</v>
      </c>
      <c r="F322" s="7">
        <v>0</v>
      </c>
      <c r="G322" s="254" t="str">
        <f>IF($D322&lt;&gt;"",VLOOKUP($D322,科目一覧!$A$5:'科目一覧'!$G$76,5,FALSE),"")</f>
        <v/>
      </c>
      <c r="H322" s="254" t="str">
        <f>IF($D322&lt;&gt;"",VLOOKUP($D322,科目一覧!$A$5:'科目一覧'!$G$76,6,FALSE),"")</f>
        <v/>
      </c>
    </row>
    <row r="323" spans="1:8" x14ac:dyDescent="0.4">
      <c r="A323" s="8">
        <v>320</v>
      </c>
      <c r="B323" s="71"/>
      <c r="C323" s="15"/>
      <c r="D323" s="16"/>
      <c r="E323" s="7">
        <v>0</v>
      </c>
      <c r="F323" s="7">
        <v>0</v>
      </c>
      <c r="G323" s="254" t="str">
        <f>IF($D323&lt;&gt;"",VLOOKUP($D323,科目一覧!$A$5:'科目一覧'!$G$76,5,FALSE),"")</f>
        <v/>
      </c>
      <c r="H323" s="254" t="str">
        <f>IF($D323&lt;&gt;"",VLOOKUP($D323,科目一覧!$A$5:'科目一覧'!$G$76,6,FALSE),"")</f>
        <v/>
      </c>
    </row>
    <row r="324" spans="1:8" x14ac:dyDescent="0.4">
      <c r="A324" s="8">
        <v>321</v>
      </c>
      <c r="B324" s="71"/>
      <c r="C324" s="15"/>
      <c r="D324" s="16"/>
      <c r="E324" s="7">
        <v>0</v>
      </c>
      <c r="F324" s="7">
        <v>0</v>
      </c>
      <c r="G324" s="254" t="str">
        <f>IF($D324&lt;&gt;"",VLOOKUP($D324,科目一覧!$A$5:'科目一覧'!$G$76,5,FALSE),"")</f>
        <v/>
      </c>
      <c r="H324" s="254" t="str">
        <f>IF($D324&lt;&gt;"",VLOOKUP($D324,科目一覧!$A$5:'科目一覧'!$G$76,6,FALSE),"")</f>
        <v/>
      </c>
    </row>
    <row r="325" spans="1:8" x14ac:dyDescent="0.4">
      <c r="A325" s="8">
        <v>322</v>
      </c>
      <c r="B325" s="71"/>
      <c r="C325" s="15"/>
      <c r="D325" s="16"/>
      <c r="E325" s="7">
        <v>0</v>
      </c>
      <c r="F325" s="7">
        <v>0</v>
      </c>
      <c r="G325" s="254" t="str">
        <f>IF($D325&lt;&gt;"",VLOOKUP($D325,科目一覧!$A$5:'科目一覧'!$G$76,5,FALSE),"")</f>
        <v/>
      </c>
      <c r="H325" s="254" t="str">
        <f>IF($D325&lt;&gt;"",VLOOKUP($D325,科目一覧!$A$5:'科目一覧'!$G$76,6,FALSE),"")</f>
        <v/>
      </c>
    </row>
    <row r="326" spans="1:8" x14ac:dyDescent="0.4">
      <c r="A326" s="8">
        <v>323</v>
      </c>
      <c r="B326" s="71"/>
      <c r="C326" s="15"/>
      <c r="D326" s="16"/>
      <c r="E326" s="7">
        <v>0</v>
      </c>
      <c r="F326" s="7">
        <v>0</v>
      </c>
      <c r="G326" s="254" t="str">
        <f>IF($D326&lt;&gt;"",VLOOKUP($D326,科目一覧!$A$5:'科目一覧'!$G$76,5,FALSE),"")</f>
        <v/>
      </c>
      <c r="H326" s="254" t="str">
        <f>IF($D326&lt;&gt;"",VLOOKUP($D326,科目一覧!$A$5:'科目一覧'!$G$76,6,FALSE),"")</f>
        <v/>
      </c>
    </row>
    <row r="327" spans="1:8" x14ac:dyDescent="0.4">
      <c r="A327" s="8">
        <v>324</v>
      </c>
      <c r="B327" s="71"/>
      <c r="C327" s="15"/>
      <c r="D327" s="16"/>
      <c r="E327" s="7">
        <v>0</v>
      </c>
      <c r="F327" s="7">
        <v>0</v>
      </c>
      <c r="G327" s="254" t="str">
        <f>IF($D327&lt;&gt;"",VLOOKUP($D327,科目一覧!$A$5:'科目一覧'!$G$76,5,FALSE),"")</f>
        <v/>
      </c>
      <c r="H327" s="254" t="str">
        <f>IF($D327&lt;&gt;"",VLOOKUP($D327,科目一覧!$A$5:'科目一覧'!$G$76,6,FALSE),"")</f>
        <v/>
      </c>
    </row>
    <row r="328" spans="1:8" x14ac:dyDescent="0.4">
      <c r="A328" s="8">
        <v>325</v>
      </c>
      <c r="B328" s="71"/>
      <c r="C328" s="15"/>
      <c r="D328" s="16"/>
      <c r="E328" s="7">
        <v>0</v>
      </c>
      <c r="F328" s="7">
        <v>0</v>
      </c>
      <c r="G328" s="254" t="str">
        <f>IF($D328&lt;&gt;"",VLOOKUP($D328,科目一覧!$A$5:'科目一覧'!$G$76,5,FALSE),"")</f>
        <v/>
      </c>
      <c r="H328" s="254" t="str">
        <f>IF($D328&lt;&gt;"",VLOOKUP($D328,科目一覧!$A$5:'科目一覧'!$G$76,6,FALSE),"")</f>
        <v/>
      </c>
    </row>
    <row r="329" spans="1:8" x14ac:dyDescent="0.4">
      <c r="A329" s="8">
        <v>326</v>
      </c>
      <c r="B329" s="71"/>
      <c r="C329" s="15"/>
      <c r="D329" s="16"/>
      <c r="E329" s="7">
        <v>0</v>
      </c>
      <c r="F329" s="7">
        <v>0</v>
      </c>
      <c r="G329" s="254" t="str">
        <f>IF($D329&lt;&gt;"",VLOOKUP($D329,科目一覧!$A$5:'科目一覧'!$G$76,5,FALSE),"")</f>
        <v/>
      </c>
      <c r="H329" s="254" t="str">
        <f>IF($D329&lt;&gt;"",VLOOKUP($D329,科目一覧!$A$5:'科目一覧'!$G$76,6,FALSE),"")</f>
        <v/>
      </c>
    </row>
    <row r="330" spans="1:8" x14ac:dyDescent="0.4">
      <c r="A330" s="8">
        <v>327</v>
      </c>
      <c r="B330" s="71"/>
      <c r="C330" s="15"/>
      <c r="D330" s="16"/>
      <c r="E330" s="7">
        <v>0</v>
      </c>
      <c r="F330" s="7">
        <v>0</v>
      </c>
      <c r="G330" s="254" t="str">
        <f>IF($D330&lt;&gt;"",VLOOKUP($D330,科目一覧!$A$5:'科目一覧'!$G$76,5,FALSE),"")</f>
        <v/>
      </c>
      <c r="H330" s="254" t="str">
        <f>IF($D330&lt;&gt;"",VLOOKUP($D330,科目一覧!$A$5:'科目一覧'!$G$76,6,FALSE),"")</f>
        <v/>
      </c>
    </row>
    <row r="331" spans="1:8" x14ac:dyDescent="0.4">
      <c r="A331" s="8">
        <v>328</v>
      </c>
      <c r="B331" s="71"/>
      <c r="C331" s="15"/>
      <c r="D331" s="16"/>
      <c r="E331" s="7">
        <v>0</v>
      </c>
      <c r="F331" s="7">
        <v>0</v>
      </c>
      <c r="G331" s="254" t="str">
        <f>IF($D331&lt;&gt;"",VLOOKUP($D331,科目一覧!$A$5:'科目一覧'!$G$76,5,FALSE),"")</f>
        <v/>
      </c>
      <c r="H331" s="254" t="str">
        <f>IF($D331&lt;&gt;"",VLOOKUP($D331,科目一覧!$A$5:'科目一覧'!$G$76,6,FALSE),"")</f>
        <v/>
      </c>
    </row>
    <row r="332" spans="1:8" x14ac:dyDescent="0.4">
      <c r="A332" s="8">
        <v>329</v>
      </c>
      <c r="B332" s="71"/>
      <c r="C332" s="15"/>
      <c r="D332" s="16"/>
      <c r="E332" s="7">
        <v>0</v>
      </c>
      <c r="F332" s="7">
        <v>0</v>
      </c>
      <c r="G332" s="254" t="str">
        <f>IF($D332&lt;&gt;"",VLOOKUP($D332,科目一覧!$A$5:'科目一覧'!$G$76,5,FALSE),"")</f>
        <v/>
      </c>
      <c r="H332" s="254" t="str">
        <f>IF($D332&lt;&gt;"",VLOOKUP($D332,科目一覧!$A$5:'科目一覧'!$G$76,6,FALSE),"")</f>
        <v/>
      </c>
    </row>
    <row r="333" spans="1:8" x14ac:dyDescent="0.4">
      <c r="A333" s="8">
        <v>330</v>
      </c>
      <c r="B333" s="71"/>
      <c r="C333" s="15"/>
      <c r="D333" s="16"/>
      <c r="E333" s="7">
        <v>0</v>
      </c>
      <c r="F333" s="7">
        <v>0</v>
      </c>
      <c r="G333" s="254" t="str">
        <f>IF($D333&lt;&gt;"",VLOOKUP($D333,科目一覧!$A$5:'科目一覧'!$G$76,5,FALSE),"")</f>
        <v/>
      </c>
      <c r="H333" s="254" t="str">
        <f>IF($D333&lt;&gt;"",VLOOKUP($D333,科目一覧!$A$5:'科目一覧'!$G$76,6,FALSE),"")</f>
        <v/>
      </c>
    </row>
    <row r="334" spans="1:8" x14ac:dyDescent="0.4">
      <c r="A334" s="8">
        <v>331</v>
      </c>
      <c r="B334" s="71"/>
      <c r="C334" s="15"/>
      <c r="D334" s="16"/>
      <c r="E334" s="7">
        <v>0</v>
      </c>
      <c r="F334" s="7">
        <v>0</v>
      </c>
      <c r="G334" s="254" t="str">
        <f>IF($D334&lt;&gt;"",VLOOKUP($D334,科目一覧!$A$5:'科目一覧'!$G$76,5,FALSE),"")</f>
        <v/>
      </c>
      <c r="H334" s="254" t="str">
        <f>IF($D334&lt;&gt;"",VLOOKUP($D334,科目一覧!$A$5:'科目一覧'!$G$76,6,FALSE),"")</f>
        <v/>
      </c>
    </row>
    <row r="335" spans="1:8" x14ac:dyDescent="0.4">
      <c r="A335" s="8">
        <v>332</v>
      </c>
      <c r="B335" s="71"/>
      <c r="C335" s="15"/>
      <c r="D335" s="16"/>
      <c r="E335" s="7">
        <v>0</v>
      </c>
      <c r="F335" s="7">
        <v>0</v>
      </c>
      <c r="G335" s="254" t="str">
        <f>IF($D335&lt;&gt;"",VLOOKUP($D335,科目一覧!$A$5:'科目一覧'!$G$76,5,FALSE),"")</f>
        <v/>
      </c>
      <c r="H335" s="254" t="str">
        <f>IF($D335&lt;&gt;"",VLOOKUP($D335,科目一覧!$A$5:'科目一覧'!$G$76,6,FALSE),"")</f>
        <v/>
      </c>
    </row>
    <row r="336" spans="1:8" x14ac:dyDescent="0.4">
      <c r="A336" s="8">
        <v>333</v>
      </c>
      <c r="B336" s="71"/>
      <c r="C336" s="15"/>
      <c r="D336" s="16"/>
      <c r="E336" s="7">
        <v>0</v>
      </c>
      <c r="F336" s="7">
        <v>0</v>
      </c>
      <c r="G336" s="254" t="str">
        <f>IF($D336&lt;&gt;"",VLOOKUP($D336,科目一覧!$A$5:'科目一覧'!$G$76,5,FALSE),"")</f>
        <v/>
      </c>
      <c r="H336" s="254" t="str">
        <f>IF($D336&lt;&gt;"",VLOOKUP($D336,科目一覧!$A$5:'科目一覧'!$G$76,6,FALSE),"")</f>
        <v/>
      </c>
    </row>
    <row r="337" spans="1:8" x14ac:dyDescent="0.4">
      <c r="A337" s="8">
        <v>334</v>
      </c>
      <c r="B337" s="71"/>
      <c r="C337" s="15"/>
      <c r="D337" s="16"/>
      <c r="E337" s="7">
        <v>0</v>
      </c>
      <c r="F337" s="7">
        <v>0</v>
      </c>
      <c r="G337" s="254" t="str">
        <f>IF($D337&lt;&gt;"",VLOOKUP($D337,科目一覧!$A$5:'科目一覧'!$G$76,5,FALSE),"")</f>
        <v/>
      </c>
      <c r="H337" s="254" t="str">
        <f>IF($D337&lt;&gt;"",VLOOKUP($D337,科目一覧!$A$5:'科目一覧'!$G$76,6,FALSE),"")</f>
        <v/>
      </c>
    </row>
    <row r="338" spans="1:8" x14ac:dyDescent="0.4">
      <c r="A338" s="8">
        <v>335</v>
      </c>
      <c r="B338" s="71"/>
      <c r="C338" s="15"/>
      <c r="D338" s="16"/>
      <c r="E338" s="7">
        <v>0</v>
      </c>
      <c r="F338" s="7">
        <v>0</v>
      </c>
      <c r="G338" s="254" t="str">
        <f>IF($D338&lt;&gt;"",VLOOKUP($D338,科目一覧!$A$5:'科目一覧'!$G$76,5,FALSE),"")</f>
        <v/>
      </c>
      <c r="H338" s="254" t="str">
        <f>IF($D338&lt;&gt;"",VLOOKUP($D338,科目一覧!$A$5:'科目一覧'!$G$76,6,FALSE),"")</f>
        <v/>
      </c>
    </row>
    <row r="339" spans="1:8" x14ac:dyDescent="0.4">
      <c r="A339" s="8">
        <v>336</v>
      </c>
      <c r="B339" s="71"/>
      <c r="C339" s="15"/>
      <c r="D339" s="16"/>
      <c r="E339" s="7">
        <v>0</v>
      </c>
      <c r="F339" s="7">
        <v>0</v>
      </c>
      <c r="G339" s="254" t="str">
        <f>IF($D339&lt;&gt;"",VLOOKUP($D339,科目一覧!$A$5:'科目一覧'!$G$76,5,FALSE),"")</f>
        <v/>
      </c>
      <c r="H339" s="254" t="str">
        <f>IF($D339&lt;&gt;"",VLOOKUP($D339,科目一覧!$A$5:'科目一覧'!$G$76,6,FALSE),"")</f>
        <v/>
      </c>
    </row>
    <row r="340" spans="1:8" x14ac:dyDescent="0.4">
      <c r="A340" s="8">
        <v>337</v>
      </c>
      <c r="B340" s="71"/>
      <c r="C340" s="15"/>
      <c r="D340" s="16"/>
      <c r="E340" s="7">
        <v>0</v>
      </c>
      <c r="F340" s="7">
        <v>0</v>
      </c>
      <c r="G340" s="254" t="str">
        <f>IF($D340&lt;&gt;"",VLOOKUP($D340,科目一覧!$A$5:'科目一覧'!$G$76,5,FALSE),"")</f>
        <v/>
      </c>
      <c r="H340" s="254" t="str">
        <f>IF($D340&lt;&gt;"",VLOOKUP($D340,科目一覧!$A$5:'科目一覧'!$G$76,6,FALSE),"")</f>
        <v/>
      </c>
    </row>
    <row r="341" spans="1:8" x14ac:dyDescent="0.4">
      <c r="A341" s="8">
        <v>338</v>
      </c>
      <c r="B341" s="71"/>
      <c r="C341" s="15"/>
      <c r="D341" s="16"/>
      <c r="E341" s="7">
        <v>0</v>
      </c>
      <c r="F341" s="7">
        <v>0</v>
      </c>
      <c r="G341" s="254" t="str">
        <f>IF($D341&lt;&gt;"",VLOOKUP($D341,科目一覧!$A$5:'科目一覧'!$G$76,5,FALSE),"")</f>
        <v/>
      </c>
      <c r="H341" s="254" t="str">
        <f>IF($D341&lt;&gt;"",VLOOKUP($D341,科目一覧!$A$5:'科目一覧'!$G$76,6,FALSE),"")</f>
        <v/>
      </c>
    </row>
    <row r="342" spans="1:8" x14ac:dyDescent="0.4">
      <c r="A342" s="8">
        <v>339</v>
      </c>
      <c r="B342" s="71"/>
      <c r="C342" s="15"/>
      <c r="D342" s="16"/>
      <c r="E342" s="7">
        <v>0</v>
      </c>
      <c r="F342" s="7">
        <v>0</v>
      </c>
      <c r="G342" s="254" t="str">
        <f>IF($D342&lt;&gt;"",VLOOKUP($D342,科目一覧!$A$5:'科目一覧'!$G$76,5,FALSE),"")</f>
        <v/>
      </c>
      <c r="H342" s="254" t="str">
        <f>IF($D342&lt;&gt;"",VLOOKUP($D342,科目一覧!$A$5:'科目一覧'!$G$76,6,FALSE),"")</f>
        <v/>
      </c>
    </row>
    <row r="343" spans="1:8" x14ac:dyDescent="0.4">
      <c r="A343" s="8">
        <v>340</v>
      </c>
      <c r="B343" s="71"/>
      <c r="C343" s="15"/>
      <c r="D343" s="16"/>
      <c r="E343" s="7">
        <v>0</v>
      </c>
      <c r="F343" s="7">
        <v>0</v>
      </c>
      <c r="G343" s="254" t="str">
        <f>IF($D343&lt;&gt;"",VLOOKUP($D343,科目一覧!$A$5:'科目一覧'!$G$76,5,FALSE),"")</f>
        <v/>
      </c>
      <c r="H343" s="254" t="str">
        <f>IF($D343&lt;&gt;"",VLOOKUP($D343,科目一覧!$A$5:'科目一覧'!$G$76,6,FALSE),"")</f>
        <v/>
      </c>
    </row>
    <row r="344" spans="1:8" x14ac:dyDescent="0.4">
      <c r="A344" s="8">
        <v>341</v>
      </c>
      <c r="B344" s="71"/>
      <c r="C344" s="15"/>
      <c r="D344" s="16"/>
      <c r="E344" s="7">
        <v>0</v>
      </c>
      <c r="F344" s="7">
        <v>0</v>
      </c>
      <c r="G344" s="254" t="str">
        <f>IF($D344&lt;&gt;"",VLOOKUP($D344,科目一覧!$A$5:'科目一覧'!$G$76,5,FALSE),"")</f>
        <v/>
      </c>
      <c r="H344" s="254" t="str">
        <f>IF($D344&lt;&gt;"",VLOOKUP($D344,科目一覧!$A$5:'科目一覧'!$G$76,6,FALSE),"")</f>
        <v/>
      </c>
    </row>
    <row r="345" spans="1:8" x14ac:dyDescent="0.4">
      <c r="A345" s="8">
        <v>342</v>
      </c>
      <c r="B345" s="71"/>
      <c r="C345" s="15"/>
      <c r="D345" s="16"/>
      <c r="E345" s="7">
        <v>0</v>
      </c>
      <c r="F345" s="7">
        <v>0</v>
      </c>
      <c r="G345" s="254" t="str">
        <f>IF($D345&lt;&gt;"",VLOOKUP($D345,科目一覧!$A$5:'科目一覧'!$G$76,5,FALSE),"")</f>
        <v/>
      </c>
      <c r="H345" s="254" t="str">
        <f>IF($D345&lt;&gt;"",VLOOKUP($D345,科目一覧!$A$5:'科目一覧'!$G$76,6,FALSE),"")</f>
        <v/>
      </c>
    </row>
    <row r="346" spans="1:8" x14ac:dyDescent="0.4">
      <c r="A346" s="8">
        <v>343</v>
      </c>
      <c r="B346" s="71"/>
      <c r="C346" s="15"/>
      <c r="D346" s="16"/>
      <c r="E346" s="7">
        <v>0</v>
      </c>
      <c r="F346" s="7">
        <v>0</v>
      </c>
      <c r="G346" s="254" t="str">
        <f>IF($D346&lt;&gt;"",VLOOKUP($D346,科目一覧!$A$5:'科目一覧'!$G$76,5,FALSE),"")</f>
        <v/>
      </c>
      <c r="H346" s="254" t="str">
        <f>IF($D346&lt;&gt;"",VLOOKUP($D346,科目一覧!$A$5:'科目一覧'!$G$76,6,FALSE),"")</f>
        <v/>
      </c>
    </row>
    <row r="347" spans="1:8" x14ac:dyDescent="0.4">
      <c r="A347" s="8">
        <v>344</v>
      </c>
      <c r="B347" s="71"/>
      <c r="C347" s="15"/>
      <c r="D347" s="16"/>
      <c r="E347" s="7">
        <v>0</v>
      </c>
      <c r="F347" s="7">
        <v>0</v>
      </c>
      <c r="G347" s="254" t="str">
        <f>IF($D347&lt;&gt;"",VLOOKUP($D347,科目一覧!$A$5:'科目一覧'!$G$76,5,FALSE),"")</f>
        <v/>
      </c>
      <c r="H347" s="254" t="str">
        <f>IF($D347&lt;&gt;"",VLOOKUP($D347,科目一覧!$A$5:'科目一覧'!$G$76,6,FALSE),"")</f>
        <v/>
      </c>
    </row>
    <row r="348" spans="1:8" x14ac:dyDescent="0.4">
      <c r="A348" s="8">
        <v>345</v>
      </c>
      <c r="B348" s="71"/>
      <c r="C348" s="15"/>
      <c r="D348" s="16"/>
      <c r="E348" s="7">
        <v>0</v>
      </c>
      <c r="F348" s="7">
        <v>0</v>
      </c>
      <c r="G348" s="254" t="str">
        <f>IF($D348&lt;&gt;"",VLOOKUP($D348,科目一覧!$A$5:'科目一覧'!$G$76,5,FALSE),"")</f>
        <v/>
      </c>
      <c r="H348" s="254" t="str">
        <f>IF($D348&lt;&gt;"",VLOOKUP($D348,科目一覧!$A$5:'科目一覧'!$G$76,6,FALSE),"")</f>
        <v/>
      </c>
    </row>
    <row r="349" spans="1:8" x14ac:dyDescent="0.4">
      <c r="A349" s="8">
        <v>346</v>
      </c>
      <c r="B349" s="71"/>
      <c r="C349" s="15"/>
      <c r="D349" s="16"/>
      <c r="E349" s="7">
        <v>0</v>
      </c>
      <c r="F349" s="7">
        <v>0</v>
      </c>
      <c r="G349" s="254" t="str">
        <f>IF($D349&lt;&gt;"",VLOOKUP($D349,科目一覧!$A$5:'科目一覧'!$G$76,5,FALSE),"")</f>
        <v/>
      </c>
      <c r="H349" s="254" t="str">
        <f>IF($D349&lt;&gt;"",VLOOKUP($D349,科目一覧!$A$5:'科目一覧'!$G$76,6,FALSE),"")</f>
        <v/>
      </c>
    </row>
    <row r="350" spans="1:8" x14ac:dyDescent="0.4">
      <c r="A350" s="8">
        <v>347</v>
      </c>
      <c r="B350" s="71"/>
      <c r="C350" s="15"/>
      <c r="D350" s="16"/>
      <c r="E350" s="7">
        <v>0</v>
      </c>
      <c r="F350" s="7">
        <v>0</v>
      </c>
      <c r="G350" s="254" t="str">
        <f>IF($D350&lt;&gt;"",VLOOKUP($D350,科目一覧!$A$5:'科目一覧'!$G$76,5,FALSE),"")</f>
        <v/>
      </c>
      <c r="H350" s="254" t="str">
        <f>IF($D350&lt;&gt;"",VLOOKUP($D350,科目一覧!$A$5:'科目一覧'!$G$76,6,FALSE),"")</f>
        <v/>
      </c>
    </row>
    <row r="351" spans="1:8" x14ac:dyDescent="0.4">
      <c r="A351" s="8">
        <v>348</v>
      </c>
      <c r="B351" s="71"/>
      <c r="C351" s="15"/>
      <c r="D351" s="16"/>
      <c r="E351" s="7">
        <v>0</v>
      </c>
      <c r="F351" s="7">
        <v>0</v>
      </c>
      <c r="G351" s="254" t="str">
        <f>IF($D351&lt;&gt;"",VLOOKUP($D351,科目一覧!$A$5:'科目一覧'!$G$76,5,FALSE),"")</f>
        <v/>
      </c>
      <c r="H351" s="254" t="str">
        <f>IF($D351&lt;&gt;"",VLOOKUP($D351,科目一覧!$A$5:'科目一覧'!$G$76,6,FALSE),"")</f>
        <v/>
      </c>
    </row>
    <row r="352" spans="1:8" x14ac:dyDescent="0.4">
      <c r="A352" s="8">
        <v>349</v>
      </c>
      <c r="B352" s="71"/>
      <c r="C352" s="15"/>
      <c r="D352" s="16"/>
      <c r="E352" s="7">
        <v>0</v>
      </c>
      <c r="F352" s="7">
        <v>0</v>
      </c>
      <c r="G352" s="254" t="str">
        <f>IF($D352&lt;&gt;"",VLOOKUP($D352,科目一覧!$A$5:'科目一覧'!$G$76,5,FALSE),"")</f>
        <v/>
      </c>
      <c r="H352" s="254" t="str">
        <f>IF($D352&lt;&gt;"",VLOOKUP($D352,科目一覧!$A$5:'科目一覧'!$G$76,6,FALSE),"")</f>
        <v/>
      </c>
    </row>
    <row r="353" spans="1:8" x14ac:dyDescent="0.4">
      <c r="A353" s="8">
        <v>350</v>
      </c>
      <c r="B353" s="71"/>
      <c r="C353" s="15"/>
      <c r="D353" s="16"/>
      <c r="E353" s="7">
        <v>0</v>
      </c>
      <c r="F353" s="7">
        <v>0</v>
      </c>
      <c r="G353" s="254" t="str">
        <f>IF($D353&lt;&gt;"",VLOOKUP($D353,科目一覧!$A$5:'科目一覧'!$G$76,5,FALSE),"")</f>
        <v/>
      </c>
      <c r="H353" s="254" t="str">
        <f>IF($D353&lt;&gt;"",VLOOKUP($D353,科目一覧!$A$5:'科目一覧'!$G$76,6,FALSE),"")</f>
        <v/>
      </c>
    </row>
    <row r="354" spans="1:8" x14ac:dyDescent="0.4">
      <c r="A354" s="8">
        <v>351</v>
      </c>
      <c r="B354" s="71"/>
      <c r="C354" s="15"/>
      <c r="D354" s="16"/>
      <c r="E354" s="7">
        <v>0</v>
      </c>
      <c r="F354" s="7">
        <v>0</v>
      </c>
      <c r="G354" s="254" t="str">
        <f>IF($D354&lt;&gt;"",VLOOKUP($D354,科目一覧!$A$5:'科目一覧'!$G$76,5,FALSE),"")</f>
        <v/>
      </c>
      <c r="H354" s="254" t="str">
        <f>IF($D354&lt;&gt;"",VLOOKUP($D354,科目一覧!$A$5:'科目一覧'!$G$76,6,FALSE),"")</f>
        <v/>
      </c>
    </row>
    <row r="355" spans="1:8" x14ac:dyDescent="0.4">
      <c r="A355" s="8">
        <v>352</v>
      </c>
      <c r="B355" s="71"/>
      <c r="C355" s="15"/>
      <c r="D355" s="16"/>
      <c r="E355" s="7">
        <v>0</v>
      </c>
      <c r="F355" s="7">
        <v>0</v>
      </c>
      <c r="G355" s="254" t="str">
        <f>IF($D355&lt;&gt;"",VLOOKUP($D355,科目一覧!$A$5:'科目一覧'!$G$76,5,FALSE),"")</f>
        <v/>
      </c>
      <c r="H355" s="254" t="str">
        <f>IF($D355&lt;&gt;"",VLOOKUP($D355,科目一覧!$A$5:'科目一覧'!$G$76,6,FALSE),"")</f>
        <v/>
      </c>
    </row>
    <row r="356" spans="1:8" x14ac:dyDescent="0.4">
      <c r="A356" s="8">
        <v>353</v>
      </c>
      <c r="B356" s="71"/>
      <c r="C356" s="15"/>
      <c r="D356" s="16"/>
      <c r="E356" s="7">
        <v>0</v>
      </c>
      <c r="F356" s="7">
        <v>0</v>
      </c>
      <c r="G356" s="254" t="str">
        <f>IF($D356&lt;&gt;"",VLOOKUP($D356,科目一覧!$A$5:'科目一覧'!$G$76,5,FALSE),"")</f>
        <v/>
      </c>
      <c r="H356" s="254" t="str">
        <f>IF($D356&lt;&gt;"",VLOOKUP($D356,科目一覧!$A$5:'科目一覧'!$G$76,6,FALSE),"")</f>
        <v/>
      </c>
    </row>
    <row r="357" spans="1:8" x14ac:dyDescent="0.4">
      <c r="A357" s="8">
        <v>354</v>
      </c>
      <c r="B357" s="71"/>
      <c r="C357" s="15"/>
      <c r="D357" s="16"/>
      <c r="E357" s="7">
        <v>0</v>
      </c>
      <c r="F357" s="7">
        <v>0</v>
      </c>
      <c r="G357" s="254" t="str">
        <f>IF($D357&lt;&gt;"",VLOOKUP($D357,科目一覧!$A$5:'科目一覧'!$G$76,5,FALSE),"")</f>
        <v/>
      </c>
      <c r="H357" s="254" t="str">
        <f>IF($D357&lt;&gt;"",VLOOKUP($D357,科目一覧!$A$5:'科目一覧'!$G$76,6,FALSE),"")</f>
        <v/>
      </c>
    </row>
    <row r="358" spans="1:8" x14ac:dyDescent="0.4">
      <c r="A358" s="8">
        <v>355</v>
      </c>
      <c r="B358" s="71"/>
      <c r="C358" s="15"/>
      <c r="D358" s="16"/>
      <c r="E358" s="7">
        <v>0</v>
      </c>
      <c r="F358" s="7">
        <v>0</v>
      </c>
      <c r="G358" s="254" t="str">
        <f>IF($D358&lt;&gt;"",VLOOKUP($D358,科目一覧!$A$5:'科目一覧'!$G$76,5,FALSE),"")</f>
        <v/>
      </c>
      <c r="H358" s="254" t="str">
        <f>IF($D358&lt;&gt;"",VLOOKUP($D358,科目一覧!$A$5:'科目一覧'!$G$76,6,FALSE),"")</f>
        <v/>
      </c>
    </row>
    <row r="359" spans="1:8" x14ac:dyDescent="0.4">
      <c r="A359" s="8">
        <v>356</v>
      </c>
      <c r="B359" s="71"/>
      <c r="C359" s="15"/>
      <c r="D359" s="16"/>
      <c r="E359" s="7">
        <v>0</v>
      </c>
      <c r="F359" s="7">
        <v>0</v>
      </c>
      <c r="G359" s="254" t="str">
        <f>IF($D359&lt;&gt;"",VLOOKUP($D359,科目一覧!$A$5:'科目一覧'!$G$76,5,FALSE),"")</f>
        <v/>
      </c>
      <c r="H359" s="254" t="str">
        <f>IF($D359&lt;&gt;"",VLOOKUP($D359,科目一覧!$A$5:'科目一覧'!$G$76,6,FALSE),"")</f>
        <v/>
      </c>
    </row>
    <row r="360" spans="1:8" x14ac:dyDescent="0.4">
      <c r="A360" s="8">
        <v>357</v>
      </c>
      <c r="B360" s="71"/>
      <c r="C360" s="15"/>
      <c r="D360" s="16"/>
      <c r="E360" s="7">
        <v>0</v>
      </c>
      <c r="F360" s="7">
        <v>0</v>
      </c>
      <c r="G360" s="254" t="str">
        <f>IF($D360&lt;&gt;"",VLOOKUP($D360,科目一覧!$A$5:'科目一覧'!$G$76,5,FALSE),"")</f>
        <v/>
      </c>
      <c r="H360" s="254" t="str">
        <f>IF($D360&lt;&gt;"",VLOOKUP($D360,科目一覧!$A$5:'科目一覧'!$G$76,6,FALSE),"")</f>
        <v/>
      </c>
    </row>
    <row r="361" spans="1:8" x14ac:dyDescent="0.4">
      <c r="A361" s="8">
        <v>358</v>
      </c>
      <c r="B361" s="71"/>
      <c r="C361" s="15"/>
      <c r="D361" s="16"/>
      <c r="E361" s="7">
        <v>0</v>
      </c>
      <c r="F361" s="7">
        <v>0</v>
      </c>
      <c r="G361" s="254" t="str">
        <f>IF($D361&lt;&gt;"",VLOOKUP($D361,科目一覧!$A$5:'科目一覧'!$G$76,5,FALSE),"")</f>
        <v/>
      </c>
      <c r="H361" s="254" t="str">
        <f>IF($D361&lt;&gt;"",VLOOKUP($D361,科目一覧!$A$5:'科目一覧'!$G$76,6,FALSE),"")</f>
        <v/>
      </c>
    </row>
    <row r="362" spans="1:8" x14ac:dyDescent="0.4">
      <c r="A362" s="8">
        <v>359</v>
      </c>
      <c r="B362" s="71"/>
      <c r="C362" s="15"/>
      <c r="D362" s="16"/>
      <c r="E362" s="7">
        <v>0</v>
      </c>
      <c r="F362" s="7">
        <v>0</v>
      </c>
      <c r="G362" s="254" t="str">
        <f>IF($D362&lt;&gt;"",VLOOKUP($D362,科目一覧!$A$5:'科目一覧'!$G$76,5,FALSE),"")</f>
        <v/>
      </c>
      <c r="H362" s="254" t="str">
        <f>IF($D362&lt;&gt;"",VLOOKUP($D362,科目一覧!$A$5:'科目一覧'!$G$76,6,FALSE),"")</f>
        <v/>
      </c>
    </row>
    <row r="363" spans="1:8" x14ac:dyDescent="0.4">
      <c r="A363" s="8">
        <v>360</v>
      </c>
      <c r="B363" s="71"/>
      <c r="C363" s="15"/>
      <c r="D363" s="16"/>
      <c r="E363" s="7">
        <v>0</v>
      </c>
      <c r="F363" s="7">
        <v>0</v>
      </c>
      <c r="G363" s="254" t="str">
        <f>IF($D363&lt;&gt;"",VLOOKUP($D363,科目一覧!$A$5:'科目一覧'!$G$76,5,FALSE),"")</f>
        <v/>
      </c>
      <c r="H363" s="254" t="str">
        <f>IF($D363&lt;&gt;"",VLOOKUP($D363,科目一覧!$A$5:'科目一覧'!$G$76,6,FALSE),"")</f>
        <v/>
      </c>
    </row>
    <row r="364" spans="1:8" x14ac:dyDescent="0.4">
      <c r="A364" s="8">
        <v>361</v>
      </c>
      <c r="B364" s="71"/>
      <c r="C364" s="15"/>
      <c r="D364" s="16"/>
      <c r="E364" s="7">
        <v>0</v>
      </c>
      <c r="F364" s="7">
        <v>0</v>
      </c>
      <c r="G364" s="254" t="str">
        <f>IF($D364&lt;&gt;"",VLOOKUP($D364,科目一覧!$A$5:'科目一覧'!$G$76,5,FALSE),"")</f>
        <v/>
      </c>
      <c r="H364" s="254" t="str">
        <f>IF($D364&lt;&gt;"",VLOOKUP($D364,科目一覧!$A$5:'科目一覧'!$G$76,6,FALSE),"")</f>
        <v/>
      </c>
    </row>
    <row r="365" spans="1:8" x14ac:dyDescent="0.4">
      <c r="A365" s="8">
        <v>362</v>
      </c>
      <c r="B365" s="71"/>
      <c r="C365" s="15"/>
      <c r="D365" s="16"/>
      <c r="E365" s="7">
        <v>0</v>
      </c>
      <c r="F365" s="7">
        <v>0</v>
      </c>
      <c r="G365" s="254" t="str">
        <f>IF($D365&lt;&gt;"",VLOOKUP($D365,科目一覧!$A$5:'科目一覧'!$G$76,5,FALSE),"")</f>
        <v/>
      </c>
      <c r="H365" s="254" t="str">
        <f>IF($D365&lt;&gt;"",VLOOKUP($D365,科目一覧!$A$5:'科目一覧'!$G$76,6,FALSE),"")</f>
        <v/>
      </c>
    </row>
    <row r="366" spans="1:8" x14ac:dyDescent="0.4">
      <c r="A366" s="8">
        <v>363</v>
      </c>
      <c r="B366" s="71"/>
      <c r="C366" s="15"/>
      <c r="D366" s="16"/>
      <c r="E366" s="7">
        <v>0</v>
      </c>
      <c r="F366" s="7">
        <v>0</v>
      </c>
      <c r="G366" s="254" t="str">
        <f>IF($D366&lt;&gt;"",VLOOKUP($D366,科目一覧!$A$5:'科目一覧'!$G$76,5,FALSE),"")</f>
        <v/>
      </c>
      <c r="H366" s="254" t="str">
        <f>IF($D366&lt;&gt;"",VLOOKUP($D366,科目一覧!$A$5:'科目一覧'!$G$76,6,FALSE),"")</f>
        <v/>
      </c>
    </row>
    <row r="367" spans="1:8" x14ac:dyDescent="0.4">
      <c r="A367" s="8">
        <v>364</v>
      </c>
      <c r="B367" s="71"/>
      <c r="C367" s="15"/>
      <c r="D367" s="16"/>
      <c r="E367" s="7">
        <v>0</v>
      </c>
      <c r="F367" s="7">
        <v>0</v>
      </c>
      <c r="G367" s="254" t="str">
        <f>IF($D367&lt;&gt;"",VLOOKUP($D367,科目一覧!$A$5:'科目一覧'!$G$76,5,FALSE),"")</f>
        <v/>
      </c>
      <c r="H367" s="254" t="str">
        <f>IF($D367&lt;&gt;"",VLOOKUP($D367,科目一覧!$A$5:'科目一覧'!$G$76,6,FALSE),"")</f>
        <v/>
      </c>
    </row>
    <row r="368" spans="1:8" x14ac:dyDescent="0.4">
      <c r="A368" s="8">
        <v>365</v>
      </c>
      <c r="B368" s="71"/>
      <c r="C368" s="15"/>
      <c r="D368" s="16"/>
      <c r="E368" s="7">
        <v>0</v>
      </c>
      <c r="F368" s="7">
        <v>0</v>
      </c>
      <c r="G368" s="254" t="str">
        <f>IF($D368&lt;&gt;"",VLOOKUP($D368,科目一覧!$A$5:'科目一覧'!$G$76,5,FALSE),"")</f>
        <v/>
      </c>
      <c r="H368" s="254" t="str">
        <f>IF($D368&lt;&gt;"",VLOOKUP($D368,科目一覧!$A$5:'科目一覧'!$G$76,6,FALSE),"")</f>
        <v/>
      </c>
    </row>
    <row r="369" spans="1:8" x14ac:dyDescent="0.4">
      <c r="A369" s="8">
        <v>366</v>
      </c>
      <c r="B369" s="71"/>
      <c r="C369" s="15"/>
      <c r="D369" s="16"/>
      <c r="E369" s="7">
        <v>0</v>
      </c>
      <c r="F369" s="7">
        <v>0</v>
      </c>
      <c r="G369" s="254" t="str">
        <f>IF($D369&lt;&gt;"",VLOOKUP($D369,科目一覧!$A$5:'科目一覧'!$G$76,5,FALSE),"")</f>
        <v/>
      </c>
      <c r="H369" s="254" t="str">
        <f>IF($D369&lt;&gt;"",VLOOKUP($D369,科目一覧!$A$5:'科目一覧'!$G$76,6,FALSE),"")</f>
        <v/>
      </c>
    </row>
    <row r="370" spans="1:8" x14ac:dyDescent="0.4">
      <c r="A370" s="8">
        <v>367</v>
      </c>
      <c r="B370" s="71"/>
      <c r="C370" s="15"/>
      <c r="D370" s="16"/>
      <c r="E370" s="7">
        <v>0</v>
      </c>
      <c r="F370" s="7">
        <v>0</v>
      </c>
      <c r="G370" s="254" t="str">
        <f>IF($D370&lt;&gt;"",VLOOKUP($D370,科目一覧!$A$5:'科目一覧'!$G$76,5,FALSE),"")</f>
        <v/>
      </c>
      <c r="H370" s="254" t="str">
        <f>IF($D370&lt;&gt;"",VLOOKUP($D370,科目一覧!$A$5:'科目一覧'!$G$76,6,FALSE),"")</f>
        <v/>
      </c>
    </row>
    <row r="371" spans="1:8" x14ac:dyDescent="0.4">
      <c r="A371" s="8">
        <v>368</v>
      </c>
      <c r="B371" s="71"/>
      <c r="C371" s="15"/>
      <c r="D371" s="16"/>
      <c r="E371" s="7">
        <v>0</v>
      </c>
      <c r="F371" s="7">
        <v>0</v>
      </c>
      <c r="G371" s="254" t="str">
        <f>IF($D371&lt;&gt;"",VLOOKUP($D371,科目一覧!$A$5:'科目一覧'!$G$76,5,FALSE),"")</f>
        <v/>
      </c>
      <c r="H371" s="254" t="str">
        <f>IF($D371&lt;&gt;"",VLOOKUP($D371,科目一覧!$A$5:'科目一覧'!$G$76,6,FALSE),"")</f>
        <v/>
      </c>
    </row>
    <row r="372" spans="1:8" x14ac:dyDescent="0.4">
      <c r="A372" s="8">
        <v>369</v>
      </c>
      <c r="B372" s="71"/>
      <c r="C372" s="15"/>
      <c r="D372" s="16"/>
      <c r="E372" s="7">
        <v>0</v>
      </c>
      <c r="F372" s="7">
        <v>0</v>
      </c>
      <c r="G372" s="254" t="str">
        <f>IF($D372&lt;&gt;"",VLOOKUP($D372,科目一覧!$A$5:'科目一覧'!$G$76,5,FALSE),"")</f>
        <v/>
      </c>
      <c r="H372" s="254" t="str">
        <f>IF($D372&lt;&gt;"",VLOOKUP($D372,科目一覧!$A$5:'科目一覧'!$G$76,6,FALSE),"")</f>
        <v/>
      </c>
    </row>
    <row r="373" spans="1:8" x14ac:dyDescent="0.4">
      <c r="A373" s="8">
        <v>370</v>
      </c>
      <c r="B373" s="71"/>
      <c r="C373" s="15"/>
      <c r="D373" s="16"/>
      <c r="E373" s="7">
        <v>0</v>
      </c>
      <c r="F373" s="7">
        <v>0</v>
      </c>
      <c r="G373" s="254" t="str">
        <f>IF($D373&lt;&gt;"",VLOOKUP($D373,科目一覧!$A$5:'科目一覧'!$G$76,5,FALSE),"")</f>
        <v/>
      </c>
      <c r="H373" s="254" t="str">
        <f>IF($D373&lt;&gt;"",VLOOKUP($D373,科目一覧!$A$5:'科目一覧'!$G$76,6,FALSE),"")</f>
        <v/>
      </c>
    </row>
    <row r="374" spans="1:8" x14ac:dyDescent="0.4">
      <c r="A374" s="8">
        <v>371</v>
      </c>
      <c r="B374" s="71"/>
      <c r="C374" s="15"/>
      <c r="D374" s="16"/>
      <c r="E374" s="7">
        <v>0</v>
      </c>
      <c r="F374" s="7">
        <v>0</v>
      </c>
      <c r="G374" s="254" t="str">
        <f>IF($D374&lt;&gt;"",VLOOKUP($D374,科目一覧!$A$5:'科目一覧'!$G$76,5,FALSE),"")</f>
        <v/>
      </c>
      <c r="H374" s="254" t="str">
        <f>IF($D374&lt;&gt;"",VLOOKUP($D374,科目一覧!$A$5:'科目一覧'!$G$76,6,FALSE),"")</f>
        <v/>
      </c>
    </row>
    <row r="375" spans="1:8" x14ac:dyDescent="0.4">
      <c r="A375" s="8">
        <v>372</v>
      </c>
      <c r="B375" s="71"/>
      <c r="C375" s="15"/>
      <c r="D375" s="16"/>
      <c r="E375" s="7">
        <v>0</v>
      </c>
      <c r="F375" s="7">
        <v>0</v>
      </c>
      <c r="G375" s="254" t="str">
        <f>IF($D375&lt;&gt;"",VLOOKUP($D375,科目一覧!$A$5:'科目一覧'!$G$76,5,FALSE),"")</f>
        <v/>
      </c>
      <c r="H375" s="254" t="str">
        <f>IF($D375&lt;&gt;"",VLOOKUP($D375,科目一覧!$A$5:'科目一覧'!$G$76,6,FALSE),"")</f>
        <v/>
      </c>
    </row>
    <row r="376" spans="1:8" x14ac:dyDescent="0.4">
      <c r="A376" s="8">
        <v>373</v>
      </c>
      <c r="B376" s="71"/>
      <c r="C376" s="15"/>
      <c r="D376" s="16"/>
      <c r="E376" s="7">
        <v>0</v>
      </c>
      <c r="F376" s="7">
        <v>0</v>
      </c>
      <c r="G376" s="254" t="str">
        <f>IF($D376&lt;&gt;"",VLOOKUP($D376,科目一覧!$A$5:'科目一覧'!$G$76,5,FALSE),"")</f>
        <v/>
      </c>
      <c r="H376" s="254" t="str">
        <f>IF($D376&lt;&gt;"",VLOOKUP($D376,科目一覧!$A$5:'科目一覧'!$G$76,6,FALSE),"")</f>
        <v/>
      </c>
    </row>
    <row r="377" spans="1:8" x14ac:dyDescent="0.4">
      <c r="A377" s="8">
        <v>374</v>
      </c>
      <c r="B377" s="71"/>
      <c r="C377" s="15"/>
      <c r="D377" s="16"/>
      <c r="E377" s="7">
        <v>0</v>
      </c>
      <c r="F377" s="7">
        <v>0</v>
      </c>
      <c r="G377" s="254" t="str">
        <f>IF($D377&lt;&gt;"",VLOOKUP($D377,科目一覧!$A$5:'科目一覧'!$G$76,5,FALSE),"")</f>
        <v/>
      </c>
      <c r="H377" s="254" t="str">
        <f>IF($D377&lt;&gt;"",VLOOKUP($D377,科目一覧!$A$5:'科目一覧'!$G$76,6,FALSE),"")</f>
        <v/>
      </c>
    </row>
    <row r="378" spans="1:8" x14ac:dyDescent="0.4">
      <c r="A378" s="8">
        <v>375</v>
      </c>
      <c r="B378" s="71"/>
      <c r="C378" s="15"/>
      <c r="D378" s="16"/>
      <c r="E378" s="7">
        <v>0</v>
      </c>
      <c r="F378" s="7">
        <v>0</v>
      </c>
      <c r="G378" s="254" t="str">
        <f>IF($D378&lt;&gt;"",VLOOKUP($D378,科目一覧!$A$5:'科目一覧'!$G$76,5,FALSE),"")</f>
        <v/>
      </c>
      <c r="H378" s="254" t="str">
        <f>IF($D378&lt;&gt;"",VLOOKUP($D378,科目一覧!$A$5:'科目一覧'!$G$76,6,FALSE),"")</f>
        <v/>
      </c>
    </row>
    <row r="379" spans="1:8" x14ac:dyDescent="0.4">
      <c r="A379" s="8">
        <v>376</v>
      </c>
      <c r="B379" s="71"/>
      <c r="C379" s="15"/>
      <c r="D379" s="16"/>
      <c r="E379" s="7">
        <v>0</v>
      </c>
      <c r="F379" s="7">
        <v>0</v>
      </c>
      <c r="G379" s="254" t="str">
        <f>IF($D379&lt;&gt;"",VLOOKUP($D379,科目一覧!$A$5:'科目一覧'!$G$76,5,FALSE),"")</f>
        <v/>
      </c>
      <c r="H379" s="254" t="str">
        <f>IF($D379&lt;&gt;"",VLOOKUP($D379,科目一覧!$A$5:'科目一覧'!$G$76,6,FALSE),"")</f>
        <v/>
      </c>
    </row>
    <row r="380" spans="1:8" x14ac:dyDescent="0.4">
      <c r="A380" s="8">
        <v>377</v>
      </c>
      <c r="B380" s="71"/>
      <c r="C380" s="15"/>
      <c r="D380" s="16"/>
      <c r="E380" s="7">
        <v>0</v>
      </c>
      <c r="F380" s="7">
        <v>0</v>
      </c>
      <c r="G380" s="254" t="str">
        <f>IF($D380&lt;&gt;"",VLOOKUP($D380,科目一覧!$A$5:'科目一覧'!$G$76,5,FALSE),"")</f>
        <v/>
      </c>
      <c r="H380" s="254" t="str">
        <f>IF($D380&lt;&gt;"",VLOOKUP($D380,科目一覧!$A$5:'科目一覧'!$G$76,6,FALSE),"")</f>
        <v/>
      </c>
    </row>
    <row r="381" spans="1:8" x14ac:dyDescent="0.4">
      <c r="A381" s="8">
        <v>378</v>
      </c>
      <c r="B381" s="71"/>
      <c r="C381" s="15"/>
      <c r="D381" s="16"/>
      <c r="E381" s="7">
        <v>0</v>
      </c>
      <c r="F381" s="7">
        <v>0</v>
      </c>
      <c r="G381" s="254" t="str">
        <f>IF($D381&lt;&gt;"",VLOOKUP($D381,科目一覧!$A$5:'科目一覧'!$G$76,5,FALSE),"")</f>
        <v/>
      </c>
      <c r="H381" s="254" t="str">
        <f>IF($D381&lt;&gt;"",VLOOKUP($D381,科目一覧!$A$5:'科目一覧'!$G$76,6,FALSE),"")</f>
        <v/>
      </c>
    </row>
    <row r="382" spans="1:8" x14ac:dyDescent="0.4">
      <c r="A382" s="8">
        <v>379</v>
      </c>
      <c r="B382" s="71"/>
      <c r="C382" s="15"/>
      <c r="D382" s="16"/>
      <c r="E382" s="7">
        <v>0</v>
      </c>
      <c r="F382" s="7">
        <v>0</v>
      </c>
      <c r="G382" s="254" t="str">
        <f>IF($D382&lt;&gt;"",VLOOKUP($D382,科目一覧!$A$5:'科目一覧'!$G$76,5,FALSE),"")</f>
        <v/>
      </c>
      <c r="H382" s="254" t="str">
        <f>IF($D382&lt;&gt;"",VLOOKUP($D382,科目一覧!$A$5:'科目一覧'!$G$76,6,FALSE),"")</f>
        <v/>
      </c>
    </row>
    <row r="383" spans="1:8" x14ac:dyDescent="0.4">
      <c r="A383" s="8">
        <v>380</v>
      </c>
      <c r="B383" s="71"/>
      <c r="C383" s="15"/>
      <c r="D383" s="16"/>
      <c r="E383" s="7">
        <v>0</v>
      </c>
      <c r="F383" s="7">
        <v>0</v>
      </c>
      <c r="G383" s="254" t="str">
        <f>IF($D383&lt;&gt;"",VLOOKUP($D383,科目一覧!$A$5:'科目一覧'!$G$76,5,FALSE),"")</f>
        <v/>
      </c>
      <c r="H383" s="254" t="str">
        <f>IF($D383&lt;&gt;"",VLOOKUP($D383,科目一覧!$A$5:'科目一覧'!$G$76,6,FALSE),"")</f>
        <v/>
      </c>
    </row>
    <row r="384" spans="1:8" x14ac:dyDescent="0.4">
      <c r="A384" s="8">
        <v>381</v>
      </c>
      <c r="B384" s="71"/>
      <c r="C384" s="15"/>
      <c r="D384" s="16"/>
      <c r="E384" s="7">
        <v>0</v>
      </c>
      <c r="F384" s="7">
        <v>0</v>
      </c>
      <c r="G384" s="254" t="str">
        <f>IF($D384&lt;&gt;"",VLOOKUP($D384,科目一覧!$A$5:'科目一覧'!$G$76,5,FALSE),"")</f>
        <v/>
      </c>
      <c r="H384" s="254" t="str">
        <f>IF($D384&lt;&gt;"",VLOOKUP($D384,科目一覧!$A$5:'科目一覧'!$G$76,6,FALSE),"")</f>
        <v/>
      </c>
    </row>
    <row r="385" spans="1:8" x14ac:dyDescent="0.4">
      <c r="A385" s="8">
        <v>382</v>
      </c>
      <c r="B385" s="71"/>
      <c r="C385" s="15"/>
      <c r="D385" s="16"/>
      <c r="E385" s="7">
        <v>0</v>
      </c>
      <c r="F385" s="7">
        <v>0</v>
      </c>
      <c r="G385" s="254" t="str">
        <f>IF($D385&lt;&gt;"",VLOOKUP($D385,科目一覧!$A$5:'科目一覧'!$G$76,5,FALSE),"")</f>
        <v/>
      </c>
      <c r="H385" s="254" t="str">
        <f>IF($D385&lt;&gt;"",VLOOKUP($D385,科目一覧!$A$5:'科目一覧'!$G$76,6,FALSE),"")</f>
        <v/>
      </c>
    </row>
    <row r="386" spans="1:8" x14ac:dyDescent="0.4">
      <c r="A386" s="8">
        <v>383</v>
      </c>
      <c r="B386" s="71"/>
      <c r="C386" s="15"/>
      <c r="D386" s="16"/>
      <c r="E386" s="7">
        <v>0</v>
      </c>
      <c r="F386" s="7">
        <v>0</v>
      </c>
      <c r="G386" s="254" t="str">
        <f>IF($D386&lt;&gt;"",VLOOKUP($D386,科目一覧!$A$5:'科目一覧'!$G$76,5,FALSE),"")</f>
        <v/>
      </c>
      <c r="H386" s="254" t="str">
        <f>IF($D386&lt;&gt;"",VLOOKUP($D386,科目一覧!$A$5:'科目一覧'!$G$76,6,FALSE),"")</f>
        <v/>
      </c>
    </row>
    <row r="387" spans="1:8" x14ac:dyDescent="0.4">
      <c r="A387" s="8">
        <v>384</v>
      </c>
      <c r="B387" s="71"/>
      <c r="C387" s="15"/>
      <c r="D387" s="16"/>
      <c r="E387" s="7">
        <v>0</v>
      </c>
      <c r="F387" s="7">
        <v>0</v>
      </c>
      <c r="G387" s="254" t="str">
        <f>IF($D387&lt;&gt;"",VLOOKUP($D387,科目一覧!$A$5:'科目一覧'!$G$76,5,FALSE),"")</f>
        <v/>
      </c>
      <c r="H387" s="254" t="str">
        <f>IF($D387&lt;&gt;"",VLOOKUP($D387,科目一覧!$A$5:'科目一覧'!$G$76,6,FALSE),"")</f>
        <v/>
      </c>
    </row>
    <row r="388" spans="1:8" x14ac:dyDescent="0.4">
      <c r="A388" s="8">
        <v>385</v>
      </c>
      <c r="B388" s="71"/>
      <c r="C388" s="15"/>
      <c r="D388" s="16"/>
      <c r="E388" s="7">
        <v>0</v>
      </c>
      <c r="F388" s="7">
        <v>0</v>
      </c>
      <c r="G388" s="254" t="str">
        <f>IF($D388&lt;&gt;"",VLOOKUP($D388,科目一覧!$A$5:'科目一覧'!$G$76,5,FALSE),"")</f>
        <v/>
      </c>
      <c r="H388" s="254" t="str">
        <f>IF($D388&lt;&gt;"",VLOOKUP($D388,科目一覧!$A$5:'科目一覧'!$G$76,6,FALSE),"")</f>
        <v/>
      </c>
    </row>
    <row r="389" spans="1:8" x14ac:dyDescent="0.4">
      <c r="A389" s="8">
        <v>386</v>
      </c>
      <c r="B389" s="71"/>
      <c r="C389" s="15"/>
      <c r="D389" s="16"/>
      <c r="E389" s="7">
        <v>0</v>
      </c>
      <c r="F389" s="7">
        <v>0</v>
      </c>
      <c r="G389" s="254" t="str">
        <f>IF($D389&lt;&gt;"",VLOOKUP($D389,科目一覧!$A$5:'科目一覧'!$G$76,5,FALSE),"")</f>
        <v/>
      </c>
      <c r="H389" s="254" t="str">
        <f>IF($D389&lt;&gt;"",VLOOKUP($D389,科目一覧!$A$5:'科目一覧'!$G$76,6,FALSE),"")</f>
        <v/>
      </c>
    </row>
    <row r="390" spans="1:8" x14ac:dyDescent="0.4">
      <c r="A390" s="8">
        <v>387</v>
      </c>
      <c r="B390" s="71"/>
      <c r="C390" s="15"/>
      <c r="D390" s="16"/>
      <c r="E390" s="7">
        <v>0</v>
      </c>
      <c r="F390" s="7">
        <v>0</v>
      </c>
      <c r="G390" s="254" t="str">
        <f>IF($D390&lt;&gt;"",VLOOKUP($D390,科目一覧!$A$5:'科目一覧'!$G$76,5,FALSE),"")</f>
        <v/>
      </c>
      <c r="H390" s="254" t="str">
        <f>IF($D390&lt;&gt;"",VLOOKUP($D390,科目一覧!$A$5:'科目一覧'!$G$76,6,FALSE),"")</f>
        <v/>
      </c>
    </row>
    <row r="391" spans="1:8" x14ac:dyDescent="0.4">
      <c r="A391" s="8">
        <v>388</v>
      </c>
      <c r="B391" s="71"/>
      <c r="C391" s="15"/>
      <c r="D391" s="16"/>
      <c r="E391" s="7">
        <v>0</v>
      </c>
      <c r="F391" s="7">
        <v>0</v>
      </c>
      <c r="G391" s="254" t="str">
        <f>IF($D391&lt;&gt;"",VLOOKUP($D391,科目一覧!$A$5:'科目一覧'!$G$76,5,FALSE),"")</f>
        <v/>
      </c>
      <c r="H391" s="254" t="str">
        <f>IF($D391&lt;&gt;"",VLOOKUP($D391,科目一覧!$A$5:'科目一覧'!$G$76,6,FALSE),"")</f>
        <v/>
      </c>
    </row>
    <row r="392" spans="1:8" x14ac:dyDescent="0.4">
      <c r="A392" s="8">
        <v>389</v>
      </c>
      <c r="B392" s="71"/>
      <c r="C392" s="15"/>
      <c r="D392" s="16"/>
      <c r="E392" s="7">
        <v>0</v>
      </c>
      <c r="F392" s="7">
        <v>0</v>
      </c>
      <c r="G392" s="254" t="str">
        <f>IF($D392&lt;&gt;"",VLOOKUP($D392,科目一覧!$A$5:'科目一覧'!$G$76,5,FALSE),"")</f>
        <v/>
      </c>
      <c r="H392" s="254" t="str">
        <f>IF($D392&lt;&gt;"",VLOOKUP($D392,科目一覧!$A$5:'科目一覧'!$G$76,6,FALSE),"")</f>
        <v/>
      </c>
    </row>
    <row r="393" spans="1:8" x14ac:dyDescent="0.4">
      <c r="A393" s="8">
        <v>390</v>
      </c>
      <c r="B393" s="71"/>
      <c r="C393" s="15"/>
      <c r="D393" s="16"/>
      <c r="E393" s="7">
        <v>0</v>
      </c>
      <c r="F393" s="7">
        <v>0</v>
      </c>
      <c r="G393" s="254" t="str">
        <f>IF($D393&lt;&gt;"",VLOOKUP($D393,科目一覧!$A$5:'科目一覧'!$G$76,5,FALSE),"")</f>
        <v/>
      </c>
      <c r="H393" s="254" t="str">
        <f>IF($D393&lt;&gt;"",VLOOKUP($D393,科目一覧!$A$5:'科目一覧'!$G$76,6,FALSE),"")</f>
        <v/>
      </c>
    </row>
    <row r="394" spans="1:8" x14ac:dyDescent="0.4">
      <c r="A394" s="8">
        <v>391</v>
      </c>
      <c r="B394" s="71"/>
      <c r="C394" s="15"/>
      <c r="D394" s="16"/>
      <c r="E394" s="7">
        <v>0</v>
      </c>
      <c r="F394" s="7">
        <v>0</v>
      </c>
      <c r="G394" s="254" t="str">
        <f>IF($D394&lt;&gt;"",VLOOKUP($D394,科目一覧!$A$5:'科目一覧'!$G$76,5,FALSE),"")</f>
        <v/>
      </c>
      <c r="H394" s="254" t="str">
        <f>IF($D394&lt;&gt;"",VLOOKUP($D394,科目一覧!$A$5:'科目一覧'!$G$76,6,FALSE),"")</f>
        <v/>
      </c>
    </row>
    <row r="395" spans="1:8" x14ac:dyDescent="0.4">
      <c r="A395" s="8">
        <v>392</v>
      </c>
      <c r="B395" s="71"/>
      <c r="C395" s="15"/>
      <c r="D395" s="16"/>
      <c r="E395" s="7">
        <v>0</v>
      </c>
      <c r="F395" s="7">
        <v>0</v>
      </c>
      <c r="G395" s="254" t="str">
        <f>IF($D395&lt;&gt;"",VLOOKUP($D395,科目一覧!$A$5:'科目一覧'!$G$76,5,FALSE),"")</f>
        <v/>
      </c>
      <c r="H395" s="254" t="str">
        <f>IF($D395&lt;&gt;"",VLOOKUP($D395,科目一覧!$A$5:'科目一覧'!$G$76,6,FALSE),"")</f>
        <v/>
      </c>
    </row>
    <row r="396" spans="1:8" x14ac:dyDescent="0.4">
      <c r="A396" s="8">
        <v>393</v>
      </c>
      <c r="B396" s="71"/>
      <c r="C396" s="15"/>
      <c r="D396" s="16"/>
      <c r="E396" s="7">
        <v>0</v>
      </c>
      <c r="F396" s="7">
        <v>0</v>
      </c>
      <c r="G396" s="254" t="str">
        <f>IF($D396&lt;&gt;"",VLOOKUP($D396,科目一覧!$A$5:'科目一覧'!$G$76,5,FALSE),"")</f>
        <v/>
      </c>
      <c r="H396" s="254" t="str">
        <f>IF($D396&lt;&gt;"",VLOOKUP($D396,科目一覧!$A$5:'科目一覧'!$G$76,6,FALSE),"")</f>
        <v/>
      </c>
    </row>
    <row r="397" spans="1:8" x14ac:dyDescent="0.4">
      <c r="A397" s="8">
        <v>394</v>
      </c>
      <c r="B397" s="71"/>
      <c r="C397" s="15"/>
      <c r="D397" s="16"/>
      <c r="E397" s="7">
        <v>0</v>
      </c>
      <c r="F397" s="7">
        <v>0</v>
      </c>
      <c r="G397" s="254" t="str">
        <f>IF($D397&lt;&gt;"",VLOOKUP($D397,科目一覧!$A$5:'科目一覧'!$G$76,5,FALSE),"")</f>
        <v/>
      </c>
      <c r="H397" s="254" t="str">
        <f>IF($D397&lt;&gt;"",VLOOKUP($D397,科目一覧!$A$5:'科目一覧'!$G$76,6,FALSE),"")</f>
        <v/>
      </c>
    </row>
    <row r="398" spans="1:8" x14ac:dyDescent="0.4">
      <c r="A398" s="8">
        <v>395</v>
      </c>
      <c r="B398" s="71"/>
      <c r="C398" s="15"/>
      <c r="D398" s="16"/>
      <c r="E398" s="7">
        <v>0</v>
      </c>
      <c r="F398" s="7">
        <v>0</v>
      </c>
      <c r="G398" s="254" t="str">
        <f>IF($D398&lt;&gt;"",VLOOKUP($D398,科目一覧!$A$5:'科目一覧'!$G$76,5,FALSE),"")</f>
        <v/>
      </c>
      <c r="H398" s="254" t="str">
        <f>IF($D398&lt;&gt;"",VLOOKUP($D398,科目一覧!$A$5:'科目一覧'!$G$76,6,FALSE),"")</f>
        <v/>
      </c>
    </row>
    <row r="399" spans="1:8" x14ac:dyDescent="0.4">
      <c r="A399" s="8">
        <v>396</v>
      </c>
      <c r="B399" s="71"/>
      <c r="C399" s="15"/>
      <c r="D399" s="16"/>
      <c r="E399" s="7">
        <v>0</v>
      </c>
      <c r="F399" s="7">
        <v>0</v>
      </c>
      <c r="G399" s="254" t="str">
        <f>IF($D399&lt;&gt;"",VLOOKUP($D399,科目一覧!$A$5:'科目一覧'!$G$76,5,FALSE),"")</f>
        <v/>
      </c>
      <c r="H399" s="254" t="str">
        <f>IF($D399&lt;&gt;"",VLOOKUP($D399,科目一覧!$A$5:'科目一覧'!$G$76,6,FALSE),"")</f>
        <v/>
      </c>
    </row>
    <row r="400" spans="1:8" x14ac:dyDescent="0.4">
      <c r="A400" s="8">
        <v>397</v>
      </c>
      <c r="B400" s="71"/>
      <c r="C400" s="15"/>
      <c r="D400" s="16"/>
      <c r="E400" s="7">
        <v>0</v>
      </c>
      <c r="F400" s="7">
        <v>0</v>
      </c>
      <c r="G400" s="254" t="str">
        <f>IF($D400&lt;&gt;"",VLOOKUP($D400,科目一覧!$A$5:'科目一覧'!$G$76,5,FALSE),"")</f>
        <v/>
      </c>
      <c r="H400" s="254" t="str">
        <f>IF($D400&lt;&gt;"",VLOOKUP($D400,科目一覧!$A$5:'科目一覧'!$G$76,6,FALSE),"")</f>
        <v/>
      </c>
    </row>
    <row r="401" spans="1:8" x14ac:dyDescent="0.4">
      <c r="A401" s="8">
        <v>398</v>
      </c>
      <c r="B401" s="71"/>
      <c r="C401" s="15"/>
      <c r="D401" s="16"/>
      <c r="E401" s="7">
        <v>0</v>
      </c>
      <c r="F401" s="7">
        <v>0</v>
      </c>
      <c r="G401" s="254" t="str">
        <f>IF($D401&lt;&gt;"",VLOOKUP($D401,科目一覧!$A$5:'科目一覧'!$G$76,5,FALSE),"")</f>
        <v/>
      </c>
      <c r="H401" s="254" t="str">
        <f>IF($D401&lt;&gt;"",VLOOKUP($D401,科目一覧!$A$5:'科目一覧'!$G$76,6,FALSE),"")</f>
        <v/>
      </c>
    </row>
    <row r="402" spans="1:8" x14ac:dyDescent="0.4">
      <c r="A402" s="8">
        <v>399</v>
      </c>
      <c r="B402" s="71"/>
      <c r="C402" s="15"/>
      <c r="D402" s="16"/>
      <c r="E402" s="7">
        <v>0</v>
      </c>
      <c r="F402" s="7">
        <v>0</v>
      </c>
      <c r="G402" s="254" t="str">
        <f>IF($D402&lt;&gt;"",VLOOKUP($D402,科目一覧!$A$5:'科目一覧'!$G$76,5,FALSE),"")</f>
        <v/>
      </c>
      <c r="H402" s="254" t="str">
        <f>IF($D402&lt;&gt;"",VLOOKUP($D402,科目一覧!$A$5:'科目一覧'!$G$76,6,FALSE),"")</f>
        <v/>
      </c>
    </row>
    <row r="403" spans="1:8" x14ac:dyDescent="0.4">
      <c r="A403" s="8">
        <v>400</v>
      </c>
      <c r="B403" s="71"/>
      <c r="C403" s="15"/>
      <c r="D403" s="16"/>
      <c r="E403" s="7">
        <v>0</v>
      </c>
      <c r="F403" s="7">
        <v>0</v>
      </c>
      <c r="G403" s="254" t="str">
        <f>IF($D403&lt;&gt;"",VLOOKUP($D403,科目一覧!$A$5:'科目一覧'!$G$76,5,FALSE),"")</f>
        <v/>
      </c>
      <c r="H403" s="254" t="str">
        <f>IF($D403&lt;&gt;"",VLOOKUP($D403,科目一覧!$A$5:'科目一覧'!$G$76,6,FALSE),"")</f>
        <v/>
      </c>
    </row>
    <row r="404" spans="1:8" x14ac:dyDescent="0.4">
      <c r="A404" s="8">
        <v>401</v>
      </c>
      <c r="B404" s="71"/>
      <c r="C404" s="15"/>
      <c r="D404" s="16"/>
      <c r="E404" s="7">
        <v>0</v>
      </c>
      <c r="F404" s="7">
        <v>0</v>
      </c>
      <c r="G404" s="254" t="str">
        <f>IF($D404&lt;&gt;"",VLOOKUP($D404,科目一覧!$A$5:'科目一覧'!$G$76,5,FALSE),"")</f>
        <v/>
      </c>
      <c r="H404" s="254" t="str">
        <f>IF($D404&lt;&gt;"",VLOOKUP($D404,科目一覧!$A$5:'科目一覧'!$G$76,6,FALSE),"")</f>
        <v/>
      </c>
    </row>
    <row r="405" spans="1:8" x14ac:dyDescent="0.4">
      <c r="A405" s="8">
        <v>402</v>
      </c>
      <c r="B405" s="71"/>
      <c r="C405" s="15"/>
      <c r="D405" s="16"/>
      <c r="E405" s="7">
        <v>0</v>
      </c>
      <c r="F405" s="7">
        <v>0</v>
      </c>
      <c r="G405" s="254" t="str">
        <f>IF($D405&lt;&gt;"",VLOOKUP($D405,科目一覧!$A$5:'科目一覧'!$G$76,5,FALSE),"")</f>
        <v/>
      </c>
      <c r="H405" s="254" t="str">
        <f>IF($D405&lt;&gt;"",VLOOKUP($D405,科目一覧!$A$5:'科目一覧'!$G$76,6,FALSE),"")</f>
        <v/>
      </c>
    </row>
    <row r="406" spans="1:8" x14ac:dyDescent="0.4">
      <c r="A406" s="8">
        <v>403</v>
      </c>
      <c r="B406" s="71"/>
      <c r="C406" s="15"/>
      <c r="D406" s="16"/>
      <c r="E406" s="7">
        <v>0</v>
      </c>
      <c r="F406" s="7">
        <v>0</v>
      </c>
      <c r="G406" s="254" t="str">
        <f>IF($D406&lt;&gt;"",VLOOKUP($D406,科目一覧!$A$5:'科目一覧'!$G$76,5,FALSE),"")</f>
        <v/>
      </c>
      <c r="H406" s="254" t="str">
        <f>IF($D406&lt;&gt;"",VLOOKUP($D406,科目一覧!$A$5:'科目一覧'!$G$76,6,FALSE),"")</f>
        <v/>
      </c>
    </row>
    <row r="407" spans="1:8" x14ac:dyDescent="0.4">
      <c r="A407" s="8">
        <v>404</v>
      </c>
      <c r="B407" s="71"/>
      <c r="C407" s="15"/>
      <c r="D407" s="16"/>
      <c r="E407" s="7">
        <v>0</v>
      </c>
      <c r="F407" s="7">
        <v>0</v>
      </c>
      <c r="G407" s="254" t="str">
        <f>IF($D407&lt;&gt;"",VLOOKUP($D407,科目一覧!$A$5:'科目一覧'!$G$76,5,FALSE),"")</f>
        <v/>
      </c>
      <c r="H407" s="254" t="str">
        <f>IF($D407&lt;&gt;"",VLOOKUP($D407,科目一覧!$A$5:'科目一覧'!$G$76,6,FALSE),"")</f>
        <v/>
      </c>
    </row>
    <row r="408" spans="1:8" x14ac:dyDescent="0.4">
      <c r="A408" s="8">
        <v>405</v>
      </c>
      <c r="B408" s="71"/>
      <c r="C408" s="15"/>
      <c r="D408" s="16"/>
      <c r="E408" s="7">
        <v>0</v>
      </c>
      <c r="F408" s="7">
        <v>0</v>
      </c>
      <c r="G408" s="254" t="str">
        <f>IF($D408&lt;&gt;"",VLOOKUP($D408,科目一覧!$A$5:'科目一覧'!$G$76,5,FALSE),"")</f>
        <v/>
      </c>
      <c r="H408" s="254" t="str">
        <f>IF($D408&lt;&gt;"",VLOOKUP($D408,科目一覧!$A$5:'科目一覧'!$G$76,6,FALSE),"")</f>
        <v/>
      </c>
    </row>
    <row r="409" spans="1:8" x14ac:dyDescent="0.4">
      <c r="A409" s="8">
        <v>406</v>
      </c>
      <c r="B409" s="71"/>
      <c r="C409" s="15"/>
      <c r="D409" s="16"/>
      <c r="E409" s="7">
        <v>0</v>
      </c>
      <c r="F409" s="7">
        <v>0</v>
      </c>
      <c r="G409" s="254" t="str">
        <f>IF($D409&lt;&gt;"",VLOOKUP($D409,科目一覧!$A$5:'科目一覧'!$G$76,5,FALSE),"")</f>
        <v/>
      </c>
      <c r="H409" s="254" t="str">
        <f>IF($D409&lt;&gt;"",VLOOKUP($D409,科目一覧!$A$5:'科目一覧'!$G$76,6,FALSE),"")</f>
        <v/>
      </c>
    </row>
    <row r="410" spans="1:8" x14ac:dyDescent="0.4">
      <c r="A410" s="8">
        <v>407</v>
      </c>
      <c r="B410" s="71"/>
      <c r="C410" s="15"/>
      <c r="D410" s="16"/>
      <c r="E410" s="7">
        <v>0</v>
      </c>
      <c r="F410" s="7">
        <v>0</v>
      </c>
      <c r="G410" s="254" t="str">
        <f>IF($D410&lt;&gt;"",VLOOKUP($D410,科目一覧!$A$5:'科目一覧'!$G$76,5,FALSE),"")</f>
        <v/>
      </c>
      <c r="H410" s="254" t="str">
        <f>IF($D410&lt;&gt;"",VLOOKUP($D410,科目一覧!$A$5:'科目一覧'!$G$76,6,FALSE),"")</f>
        <v/>
      </c>
    </row>
    <row r="411" spans="1:8" x14ac:dyDescent="0.4">
      <c r="A411" s="8">
        <v>408</v>
      </c>
      <c r="B411" s="71"/>
      <c r="C411" s="15"/>
      <c r="D411" s="16"/>
      <c r="E411" s="7">
        <v>0</v>
      </c>
      <c r="F411" s="7">
        <v>0</v>
      </c>
      <c r="G411" s="254" t="str">
        <f>IF($D411&lt;&gt;"",VLOOKUP($D411,科目一覧!$A$5:'科目一覧'!$G$76,5,FALSE),"")</f>
        <v/>
      </c>
      <c r="H411" s="254" t="str">
        <f>IF($D411&lt;&gt;"",VLOOKUP($D411,科目一覧!$A$5:'科目一覧'!$G$76,6,FALSE),"")</f>
        <v/>
      </c>
    </row>
    <row r="412" spans="1:8" x14ac:dyDescent="0.4">
      <c r="A412" s="8">
        <v>409</v>
      </c>
      <c r="B412" s="71"/>
      <c r="C412" s="15"/>
      <c r="D412" s="16"/>
      <c r="E412" s="7">
        <v>0</v>
      </c>
      <c r="F412" s="7">
        <v>0</v>
      </c>
      <c r="G412" s="254" t="str">
        <f>IF($D412&lt;&gt;"",VLOOKUP($D412,科目一覧!$A$5:'科目一覧'!$G$76,5,FALSE),"")</f>
        <v/>
      </c>
      <c r="H412" s="254" t="str">
        <f>IF($D412&lt;&gt;"",VLOOKUP($D412,科目一覧!$A$5:'科目一覧'!$G$76,6,FALSE),"")</f>
        <v/>
      </c>
    </row>
    <row r="413" spans="1:8" x14ac:dyDescent="0.4">
      <c r="A413" s="8">
        <v>410</v>
      </c>
      <c r="B413" s="71"/>
      <c r="C413" s="15"/>
      <c r="D413" s="16"/>
      <c r="E413" s="7">
        <v>0</v>
      </c>
      <c r="F413" s="7">
        <v>0</v>
      </c>
      <c r="G413" s="254" t="str">
        <f>IF($D413&lt;&gt;"",VLOOKUP($D413,科目一覧!$A$5:'科目一覧'!$G$76,5,FALSE),"")</f>
        <v/>
      </c>
      <c r="H413" s="254" t="str">
        <f>IF($D413&lt;&gt;"",VLOOKUP($D413,科目一覧!$A$5:'科目一覧'!$G$76,6,FALSE),"")</f>
        <v/>
      </c>
    </row>
    <row r="414" spans="1:8" x14ac:dyDescent="0.4">
      <c r="A414" s="8">
        <v>411</v>
      </c>
      <c r="B414" s="71"/>
      <c r="C414" s="15"/>
      <c r="D414" s="16"/>
      <c r="E414" s="7">
        <v>0</v>
      </c>
      <c r="F414" s="7">
        <v>0</v>
      </c>
      <c r="G414" s="254" t="str">
        <f>IF($D414&lt;&gt;"",VLOOKUP($D414,科目一覧!$A$5:'科目一覧'!$G$76,5,FALSE),"")</f>
        <v/>
      </c>
      <c r="H414" s="254" t="str">
        <f>IF($D414&lt;&gt;"",VLOOKUP($D414,科目一覧!$A$5:'科目一覧'!$G$76,6,FALSE),"")</f>
        <v/>
      </c>
    </row>
    <row r="415" spans="1:8" x14ac:dyDescent="0.4">
      <c r="A415" s="8">
        <v>412</v>
      </c>
      <c r="B415" s="71"/>
      <c r="C415" s="15"/>
      <c r="D415" s="16"/>
      <c r="E415" s="7">
        <v>0</v>
      </c>
      <c r="F415" s="7">
        <v>0</v>
      </c>
      <c r="G415" s="254" t="str">
        <f>IF($D415&lt;&gt;"",VLOOKUP($D415,科目一覧!$A$5:'科目一覧'!$G$76,5,FALSE),"")</f>
        <v/>
      </c>
      <c r="H415" s="254" t="str">
        <f>IF($D415&lt;&gt;"",VLOOKUP($D415,科目一覧!$A$5:'科目一覧'!$G$76,6,FALSE),"")</f>
        <v/>
      </c>
    </row>
    <row r="416" spans="1:8" x14ac:dyDescent="0.4">
      <c r="A416" s="8">
        <v>413</v>
      </c>
      <c r="B416" s="71"/>
      <c r="C416" s="15"/>
      <c r="D416" s="16"/>
      <c r="E416" s="7">
        <v>0</v>
      </c>
      <c r="F416" s="7">
        <v>0</v>
      </c>
      <c r="G416" s="254" t="str">
        <f>IF($D416&lt;&gt;"",VLOOKUP($D416,科目一覧!$A$5:'科目一覧'!$G$76,5,FALSE),"")</f>
        <v/>
      </c>
      <c r="H416" s="254" t="str">
        <f>IF($D416&lt;&gt;"",VLOOKUP($D416,科目一覧!$A$5:'科目一覧'!$G$76,6,FALSE),"")</f>
        <v/>
      </c>
    </row>
    <row r="417" spans="1:8" x14ac:dyDescent="0.4">
      <c r="A417" s="8">
        <v>414</v>
      </c>
      <c r="B417" s="71"/>
      <c r="C417" s="15"/>
      <c r="D417" s="16"/>
      <c r="E417" s="7">
        <v>0</v>
      </c>
      <c r="F417" s="7">
        <v>0</v>
      </c>
      <c r="G417" s="254" t="str">
        <f>IF($D417&lt;&gt;"",VLOOKUP($D417,科目一覧!$A$5:'科目一覧'!$G$76,5,FALSE),"")</f>
        <v/>
      </c>
      <c r="H417" s="254" t="str">
        <f>IF($D417&lt;&gt;"",VLOOKUP($D417,科目一覧!$A$5:'科目一覧'!$G$76,6,FALSE),"")</f>
        <v/>
      </c>
    </row>
    <row r="418" spans="1:8" x14ac:dyDescent="0.4">
      <c r="A418" s="8">
        <v>415</v>
      </c>
      <c r="B418" s="71"/>
      <c r="C418" s="15"/>
      <c r="D418" s="16"/>
      <c r="E418" s="7">
        <v>0</v>
      </c>
      <c r="F418" s="7">
        <v>0</v>
      </c>
      <c r="G418" s="254" t="str">
        <f>IF($D418&lt;&gt;"",VLOOKUP($D418,科目一覧!$A$5:'科目一覧'!$G$76,5,FALSE),"")</f>
        <v/>
      </c>
      <c r="H418" s="254" t="str">
        <f>IF($D418&lt;&gt;"",VLOOKUP($D418,科目一覧!$A$5:'科目一覧'!$G$76,6,FALSE),"")</f>
        <v/>
      </c>
    </row>
    <row r="419" spans="1:8" x14ac:dyDescent="0.4">
      <c r="A419" s="8">
        <v>416</v>
      </c>
      <c r="B419" s="71"/>
      <c r="C419" s="15"/>
      <c r="D419" s="16"/>
      <c r="E419" s="7">
        <v>0</v>
      </c>
      <c r="F419" s="7">
        <v>0</v>
      </c>
      <c r="G419" s="254" t="str">
        <f>IF($D419&lt;&gt;"",VLOOKUP($D419,科目一覧!$A$5:'科目一覧'!$G$76,5,FALSE),"")</f>
        <v/>
      </c>
      <c r="H419" s="254" t="str">
        <f>IF($D419&lt;&gt;"",VLOOKUP($D419,科目一覧!$A$5:'科目一覧'!$G$76,6,FALSE),"")</f>
        <v/>
      </c>
    </row>
    <row r="420" spans="1:8" x14ac:dyDescent="0.4">
      <c r="A420" s="8">
        <v>417</v>
      </c>
      <c r="B420" s="71"/>
      <c r="C420" s="15"/>
      <c r="D420" s="16"/>
      <c r="E420" s="7">
        <v>0</v>
      </c>
      <c r="F420" s="7">
        <v>0</v>
      </c>
      <c r="G420" s="254" t="str">
        <f>IF($D420&lt;&gt;"",VLOOKUP($D420,科目一覧!$A$5:'科目一覧'!$G$76,5,FALSE),"")</f>
        <v/>
      </c>
      <c r="H420" s="254" t="str">
        <f>IF($D420&lt;&gt;"",VLOOKUP($D420,科目一覧!$A$5:'科目一覧'!$G$76,6,FALSE),"")</f>
        <v/>
      </c>
    </row>
    <row r="421" spans="1:8" x14ac:dyDescent="0.4">
      <c r="A421" s="8">
        <v>418</v>
      </c>
      <c r="B421" s="71"/>
      <c r="C421" s="15"/>
      <c r="D421" s="16"/>
      <c r="E421" s="7">
        <v>0</v>
      </c>
      <c r="F421" s="7">
        <v>0</v>
      </c>
      <c r="G421" s="254" t="str">
        <f>IF($D421&lt;&gt;"",VLOOKUP($D421,科目一覧!$A$5:'科目一覧'!$G$76,5,FALSE),"")</f>
        <v/>
      </c>
      <c r="H421" s="254" t="str">
        <f>IF($D421&lt;&gt;"",VLOOKUP($D421,科目一覧!$A$5:'科目一覧'!$G$76,6,FALSE),"")</f>
        <v/>
      </c>
    </row>
    <row r="422" spans="1:8" x14ac:dyDescent="0.4">
      <c r="A422" s="8">
        <v>419</v>
      </c>
      <c r="B422" s="71"/>
      <c r="C422" s="15"/>
      <c r="D422" s="16"/>
      <c r="E422" s="7">
        <v>0</v>
      </c>
      <c r="F422" s="7">
        <v>0</v>
      </c>
      <c r="G422" s="254" t="str">
        <f>IF($D422&lt;&gt;"",VLOOKUP($D422,科目一覧!$A$5:'科目一覧'!$G$76,5,FALSE),"")</f>
        <v/>
      </c>
      <c r="H422" s="254" t="str">
        <f>IF($D422&lt;&gt;"",VLOOKUP($D422,科目一覧!$A$5:'科目一覧'!$G$76,6,FALSE),"")</f>
        <v/>
      </c>
    </row>
    <row r="423" spans="1:8" x14ac:dyDescent="0.4">
      <c r="A423" s="8">
        <v>420</v>
      </c>
      <c r="B423" s="71"/>
      <c r="C423" s="15"/>
      <c r="D423" s="16"/>
      <c r="E423" s="7">
        <v>0</v>
      </c>
      <c r="F423" s="7">
        <v>0</v>
      </c>
      <c r="G423" s="254" t="str">
        <f>IF($D423&lt;&gt;"",VLOOKUP($D423,科目一覧!$A$5:'科目一覧'!$G$76,5,FALSE),"")</f>
        <v/>
      </c>
      <c r="H423" s="254" t="str">
        <f>IF($D423&lt;&gt;"",VLOOKUP($D423,科目一覧!$A$5:'科目一覧'!$G$76,6,FALSE),"")</f>
        <v/>
      </c>
    </row>
    <row r="424" spans="1:8" x14ac:dyDescent="0.4">
      <c r="A424" s="8">
        <v>421</v>
      </c>
      <c r="B424" s="71"/>
      <c r="C424" s="15"/>
      <c r="D424" s="16"/>
      <c r="E424" s="7">
        <v>0</v>
      </c>
      <c r="F424" s="7">
        <v>0</v>
      </c>
      <c r="G424" s="254" t="str">
        <f>IF($D424&lt;&gt;"",VLOOKUP($D424,科目一覧!$A$5:'科目一覧'!$G$76,5,FALSE),"")</f>
        <v/>
      </c>
      <c r="H424" s="254" t="str">
        <f>IF($D424&lt;&gt;"",VLOOKUP($D424,科目一覧!$A$5:'科目一覧'!$G$76,6,FALSE),"")</f>
        <v/>
      </c>
    </row>
    <row r="425" spans="1:8" x14ac:dyDescent="0.4">
      <c r="A425" s="8">
        <v>422</v>
      </c>
      <c r="B425" s="71"/>
      <c r="C425" s="15"/>
      <c r="D425" s="16"/>
      <c r="E425" s="7">
        <v>0</v>
      </c>
      <c r="F425" s="7">
        <v>0</v>
      </c>
      <c r="G425" s="254" t="str">
        <f>IF($D425&lt;&gt;"",VLOOKUP($D425,科目一覧!$A$5:'科目一覧'!$G$76,5,FALSE),"")</f>
        <v/>
      </c>
      <c r="H425" s="254" t="str">
        <f>IF($D425&lt;&gt;"",VLOOKUP($D425,科目一覧!$A$5:'科目一覧'!$G$76,6,FALSE),"")</f>
        <v/>
      </c>
    </row>
    <row r="426" spans="1:8" x14ac:dyDescent="0.4">
      <c r="A426" s="8">
        <v>423</v>
      </c>
      <c r="B426" s="71"/>
      <c r="C426" s="15"/>
      <c r="D426" s="16"/>
      <c r="E426" s="7">
        <v>0</v>
      </c>
      <c r="F426" s="7">
        <v>0</v>
      </c>
      <c r="G426" s="254" t="str">
        <f>IF($D426&lt;&gt;"",VLOOKUP($D426,科目一覧!$A$5:'科目一覧'!$G$76,5,FALSE),"")</f>
        <v/>
      </c>
      <c r="H426" s="254" t="str">
        <f>IF($D426&lt;&gt;"",VLOOKUP($D426,科目一覧!$A$5:'科目一覧'!$G$76,6,FALSE),"")</f>
        <v/>
      </c>
    </row>
    <row r="427" spans="1:8" x14ac:dyDescent="0.4">
      <c r="A427" s="8">
        <v>424</v>
      </c>
      <c r="B427" s="71"/>
      <c r="C427" s="15"/>
      <c r="D427" s="16"/>
      <c r="E427" s="7">
        <v>0</v>
      </c>
      <c r="F427" s="7">
        <v>0</v>
      </c>
      <c r="G427" s="254" t="str">
        <f>IF($D427&lt;&gt;"",VLOOKUP($D427,科目一覧!$A$5:'科目一覧'!$G$76,5,FALSE),"")</f>
        <v/>
      </c>
      <c r="H427" s="254" t="str">
        <f>IF($D427&lt;&gt;"",VLOOKUP($D427,科目一覧!$A$5:'科目一覧'!$G$76,6,FALSE),"")</f>
        <v/>
      </c>
    </row>
    <row r="428" spans="1:8" x14ac:dyDescent="0.4">
      <c r="A428" s="8">
        <v>425</v>
      </c>
      <c r="B428" s="71"/>
      <c r="C428" s="15"/>
      <c r="D428" s="16"/>
      <c r="E428" s="7">
        <v>0</v>
      </c>
      <c r="F428" s="7">
        <v>0</v>
      </c>
      <c r="G428" s="254" t="str">
        <f>IF($D428&lt;&gt;"",VLOOKUP($D428,科目一覧!$A$5:'科目一覧'!$G$76,5,FALSE),"")</f>
        <v/>
      </c>
      <c r="H428" s="254" t="str">
        <f>IF($D428&lt;&gt;"",VLOOKUP($D428,科目一覧!$A$5:'科目一覧'!$G$76,6,FALSE),"")</f>
        <v/>
      </c>
    </row>
    <row r="429" spans="1:8" x14ac:dyDescent="0.4">
      <c r="A429" s="8">
        <v>426</v>
      </c>
      <c r="B429" s="71"/>
      <c r="C429" s="15"/>
      <c r="D429" s="16"/>
      <c r="E429" s="7">
        <v>0</v>
      </c>
      <c r="F429" s="7">
        <v>0</v>
      </c>
      <c r="G429" s="254" t="str">
        <f>IF($D429&lt;&gt;"",VLOOKUP($D429,科目一覧!$A$5:'科目一覧'!$G$76,5,FALSE),"")</f>
        <v/>
      </c>
      <c r="H429" s="254" t="str">
        <f>IF($D429&lt;&gt;"",VLOOKUP($D429,科目一覧!$A$5:'科目一覧'!$G$76,6,FALSE),"")</f>
        <v/>
      </c>
    </row>
    <row r="430" spans="1:8" x14ac:dyDescent="0.4">
      <c r="A430" s="8">
        <v>427</v>
      </c>
      <c r="B430" s="71"/>
      <c r="C430" s="15"/>
      <c r="D430" s="16"/>
      <c r="E430" s="7">
        <v>0</v>
      </c>
      <c r="F430" s="7">
        <v>0</v>
      </c>
      <c r="G430" s="254" t="str">
        <f>IF($D430&lt;&gt;"",VLOOKUP($D430,科目一覧!$A$5:'科目一覧'!$G$76,5,FALSE),"")</f>
        <v/>
      </c>
      <c r="H430" s="254" t="str">
        <f>IF($D430&lt;&gt;"",VLOOKUP($D430,科目一覧!$A$5:'科目一覧'!$G$76,6,FALSE),"")</f>
        <v/>
      </c>
    </row>
    <row r="431" spans="1:8" x14ac:dyDescent="0.4">
      <c r="A431" s="8">
        <v>428</v>
      </c>
      <c r="B431" s="71"/>
      <c r="C431" s="15"/>
      <c r="D431" s="16"/>
      <c r="E431" s="7">
        <v>0</v>
      </c>
      <c r="F431" s="7">
        <v>0</v>
      </c>
      <c r="G431" s="254" t="str">
        <f>IF($D431&lt;&gt;"",VLOOKUP($D431,科目一覧!$A$5:'科目一覧'!$G$76,5,FALSE),"")</f>
        <v/>
      </c>
      <c r="H431" s="254" t="str">
        <f>IF($D431&lt;&gt;"",VLOOKUP($D431,科目一覧!$A$5:'科目一覧'!$G$76,6,FALSE),"")</f>
        <v/>
      </c>
    </row>
    <row r="432" spans="1:8" x14ac:dyDescent="0.4">
      <c r="A432" s="8">
        <v>429</v>
      </c>
      <c r="B432" s="71"/>
      <c r="C432" s="15"/>
      <c r="D432" s="16"/>
      <c r="E432" s="7">
        <v>0</v>
      </c>
      <c r="F432" s="7">
        <v>0</v>
      </c>
      <c r="G432" s="254" t="str">
        <f>IF($D432&lt;&gt;"",VLOOKUP($D432,科目一覧!$A$5:'科目一覧'!$G$76,5,FALSE),"")</f>
        <v/>
      </c>
      <c r="H432" s="254" t="str">
        <f>IF($D432&lt;&gt;"",VLOOKUP($D432,科目一覧!$A$5:'科目一覧'!$G$76,6,FALSE),"")</f>
        <v/>
      </c>
    </row>
    <row r="433" spans="1:8" x14ac:dyDescent="0.4">
      <c r="A433" s="8">
        <v>430</v>
      </c>
      <c r="B433" s="71"/>
      <c r="C433" s="15"/>
      <c r="D433" s="16"/>
      <c r="E433" s="7">
        <v>0</v>
      </c>
      <c r="F433" s="7">
        <v>0</v>
      </c>
      <c r="G433" s="254" t="str">
        <f>IF($D433&lt;&gt;"",VLOOKUP($D433,科目一覧!$A$5:'科目一覧'!$G$76,5,FALSE),"")</f>
        <v/>
      </c>
      <c r="H433" s="254" t="str">
        <f>IF($D433&lt;&gt;"",VLOOKUP($D433,科目一覧!$A$5:'科目一覧'!$G$76,6,FALSE),"")</f>
        <v/>
      </c>
    </row>
    <row r="434" spans="1:8" x14ac:dyDescent="0.4">
      <c r="A434" s="8">
        <v>431</v>
      </c>
      <c r="B434" s="71"/>
      <c r="C434" s="15"/>
      <c r="D434" s="16"/>
      <c r="E434" s="7">
        <v>0</v>
      </c>
      <c r="F434" s="7">
        <v>0</v>
      </c>
      <c r="G434" s="254" t="str">
        <f>IF($D434&lt;&gt;"",VLOOKUP($D434,科目一覧!$A$5:'科目一覧'!$G$76,5,FALSE),"")</f>
        <v/>
      </c>
      <c r="H434" s="254" t="str">
        <f>IF($D434&lt;&gt;"",VLOOKUP($D434,科目一覧!$A$5:'科目一覧'!$G$76,6,FALSE),"")</f>
        <v/>
      </c>
    </row>
    <row r="435" spans="1:8" x14ac:dyDescent="0.4">
      <c r="A435" s="8">
        <v>432</v>
      </c>
      <c r="B435" s="71"/>
      <c r="C435" s="15"/>
      <c r="D435" s="16"/>
      <c r="E435" s="7">
        <v>0</v>
      </c>
      <c r="F435" s="7">
        <v>0</v>
      </c>
      <c r="G435" s="254" t="str">
        <f>IF($D435&lt;&gt;"",VLOOKUP($D435,科目一覧!$A$5:'科目一覧'!$G$76,5,FALSE),"")</f>
        <v/>
      </c>
      <c r="H435" s="254" t="str">
        <f>IF($D435&lt;&gt;"",VLOOKUP($D435,科目一覧!$A$5:'科目一覧'!$G$76,6,FALSE),"")</f>
        <v/>
      </c>
    </row>
    <row r="436" spans="1:8" x14ac:dyDescent="0.4">
      <c r="A436" s="8">
        <v>433</v>
      </c>
      <c r="B436" s="71"/>
      <c r="C436" s="15"/>
      <c r="D436" s="16"/>
      <c r="E436" s="7">
        <v>0</v>
      </c>
      <c r="F436" s="7">
        <v>0</v>
      </c>
      <c r="G436" s="254" t="str">
        <f>IF($D436&lt;&gt;"",VLOOKUP($D436,科目一覧!$A$5:'科目一覧'!$G$76,5,FALSE),"")</f>
        <v/>
      </c>
      <c r="H436" s="254" t="str">
        <f>IF($D436&lt;&gt;"",VLOOKUP($D436,科目一覧!$A$5:'科目一覧'!$G$76,6,FALSE),"")</f>
        <v/>
      </c>
    </row>
    <row r="437" spans="1:8" x14ac:dyDescent="0.4">
      <c r="A437" s="8">
        <v>434</v>
      </c>
      <c r="B437" s="71"/>
      <c r="C437" s="15"/>
      <c r="D437" s="16"/>
      <c r="E437" s="7">
        <v>0</v>
      </c>
      <c r="F437" s="7">
        <v>0</v>
      </c>
      <c r="G437" s="254" t="str">
        <f>IF($D437&lt;&gt;"",VLOOKUP($D437,科目一覧!$A$5:'科目一覧'!$G$76,5,FALSE),"")</f>
        <v/>
      </c>
      <c r="H437" s="254" t="str">
        <f>IF($D437&lt;&gt;"",VLOOKUP($D437,科目一覧!$A$5:'科目一覧'!$G$76,6,FALSE),"")</f>
        <v/>
      </c>
    </row>
    <row r="438" spans="1:8" x14ac:dyDescent="0.4">
      <c r="A438" s="8">
        <v>435</v>
      </c>
      <c r="B438" s="71"/>
      <c r="C438" s="15"/>
      <c r="D438" s="16"/>
      <c r="E438" s="7">
        <v>0</v>
      </c>
      <c r="F438" s="7">
        <v>0</v>
      </c>
      <c r="G438" s="254" t="str">
        <f>IF($D438&lt;&gt;"",VLOOKUP($D438,科目一覧!$A$5:'科目一覧'!$G$76,5,FALSE),"")</f>
        <v/>
      </c>
      <c r="H438" s="254" t="str">
        <f>IF($D438&lt;&gt;"",VLOOKUP($D438,科目一覧!$A$5:'科目一覧'!$G$76,6,FALSE),"")</f>
        <v/>
      </c>
    </row>
    <row r="439" spans="1:8" x14ac:dyDescent="0.4">
      <c r="A439" s="8">
        <v>436</v>
      </c>
      <c r="B439" s="71"/>
      <c r="C439" s="15"/>
      <c r="D439" s="16"/>
      <c r="E439" s="7">
        <v>0</v>
      </c>
      <c r="F439" s="7">
        <v>0</v>
      </c>
      <c r="G439" s="254" t="str">
        <f>IF($D439&lt;&gt;"",VLOOKUP($D439,科目一覧!$A$5:'科目一覧'!$G$76,5,FALSE),"")</f>
        <v/>
      </c>
      <c r="H439" s="254" t="str">
        <f>IF($D439&lt;&gt;"",VLOOKUP($D439,科目一覧!$A$5:'科目一覧'!$G$76,6,FALSE),"")</f>
        <v/>
      </c>
    </row>
    <row r="440" spans="1:8" x14ac:dyDescent="0.4">
      <c r="A440" s="8">
        <v>437</v>
      </c>
      <c r="B440" s="71"/>
      <c r="C440" s="15"/>
      <c r="D440" s="16"/>
      <c r="E440" s="7">
        <v>0</v>
      </c>
      <c r="F440" s="7">
        <v>0</v>
      </c>
      <c r="G440" s="254" t="str">
        <f>IF($D440&lt;&gt;"",VLOOKUP($D440,科目一覧!$A$5:'科目一覧'!$G$76,5,FALSE),"")</f>
        <v/>
      </c>
      <c r="H440" s="254" t="str">
        <f>IF($D440&lt;&gt;"",VLOOKUP($D440,科目一覧!$A$5:'科目一覧'!$G$76,6,FALSE),"")</f>
        <v/>
      </c>
    </row>
    <row r="441" spans="1:8" x14ac:dyDescent="0.4">
      <c r="A441" s="8">
        <v>438</v>
      </c>
      <c r="B441" s="71"/>
      <c r="C441" s="15"/>
      <c r="D441" s="16"/>
      <c r="E441" s="7">
        <v>0</v>
      </c>
      <c r="F441" s="7">
        <v>0</v>
      </c>
      <c r="G441" s="254" t="str">
        <f>IF($D441&lt;&gt;"",VLOOKUP($D441,科目一覧!$A$5:'科目一覧'!$G$76,5,FALSE),"")</f>
        <v/>
      </c>
      <c r="H441" s="254" t="str">
        <f>IF($D441&lt;&gt;"",VLOOKUP($D441,科目一覧!$A$5:'科目一覧'!$G$76,6,FALSE),"")</f>
        <v/>
      </c>
    </row>
    <row r="442" spans="1:8" x14ac:dyDescent="0.4">
      <c r="A442" s="8">
        <v>439</v>
      </c>
      <c r="B442" s="71"/>
      <c r="C442" s="15"/>
      <c r="D442" s="16"/>
      <c r="E442" s="7">
        <v>0</v>
      </c>
      <c r="F442" s="7">
        <v>0</v>
      </c>
      <c r="G442" s="254" t="str">
        <f>IF($D442&lt;&gt;"",VLOOKUP($D442,科目一覧!$A$5:'科目一覧'!$G$76,5,FALSE),"")</f>
        <v/>
      </c>
      <c r="H442" s="254" t="str">
        <f>IF($D442&lt;&gt;"",VLOOKUP($D442,科目一覧!$A$5:'科目一覧'!$G$76,6,FALSE),"")</f>
        <v/>
      </c>
    </row>
    <row r="443" spans="1:8" x14ac:dyDescent="0.4">
      <c r="A443" s="8">
        <v>440</v>
      </c>
      <c r="B443" s="71"/>
      <c r="C443" s="15"/>
      <c r="D443" s="16"/>
      <c r="E443" s="7">
        <v>0</v>
      </c>
      <c r="F443" s="7">
        <v>0</v>
      </c>
      <c r="G443" s="254" t="str">
        <f>IF($D443&lt;&gt;"",VLOOKUP($D443,科目一覧!$A$5:'科目一覧'!$G$76,5,FALSE),"")</f>
        <v/>
      </c>
      <c r="H443" s="254" t="str">
        <f>IF($D443&lt;&gt;"",VLOOKUP($D443,科目一覧!$A$5:'科目一覧'!$G$76,6,FALSE),"")</f>
        <v/>
      </c>
    </row>
    <row r="444" spans="1:8" x14ac:dyDescent="0.4">
      <c r="A444" s="8">
        <v>441</v>
      </c>
      <c r="B444" s="71"/>
      <c r="C444" s="15"/>
      <c r="D444" s="16"/>
      <c r="E444" s="7">
        <v>0</v>
      </c>
      <c r="F444" s="7">
        <v>0</v>
      </c>
      <c r="G444" s="254" t="str">
        <f>IF($D444&lt;&gt;"",VLOOKUP($D444,科目一覧!$A$5:'科目一覧'!$G$76,5,FALSE),"")</f>
        <v/>
      </c>
      <c r="H444" s="254" t="str">
        <f>IF($D444&lt;&gt;"",VLOOKUP($D444,科目一覧!$A$5:'科目一覧'!$G$76,6,FALSE),"")</f>
        <v/>
      </c>
    </row>
    <row r="445" spans="1:8" x14ac:dyDescent="0.4">
      <c r="A445" s="8">
        <v>442</v>
      </c>
      <c r="B445" s="71"/>
      <c r="C445" s="15"/>
      <c r="D445" s="16"/>
      <c r="E445" s="7">
        <v>0</v>
      </c>
      <c r="F445" s="7">
        <v>0</v>
      </c>
      <c r="G445" s="254" t="str">
        <f>IF($D445&lt;&gt;"",VLOOKUP($D445,科目一覧!$A$5:'科目一覧'!$G$76,5,FALSE),"")</f>
        <v/>
      </c>
      <c r="H445" s="254" t="str">
        <f>IF($D445&lt;&gt;"",VLOOKUP($D445,科目一覧!$A$5:'科目一覧'!$G$76,6,FALSE),"")</f>
        <v/>
      </c>
    </row>
    <row r="446" spans="1:8" x14ac:dyDescent="0.4">
      <c r="A446" s="8">
        <v>443</v>
      </c>
      <c r="B446" s="71"/>
      <c r="C446" s="15"/>
      <c r="D446" s="16"/>
      <c r="E446" s="7">
        <v>0</v>
      </c>
      <c r="F446" s="7">
        <v>0</v>
      </c>
      <c r="G446" s="254" t="str">
        <f>IF($D446&lt;&gt;"",VLOOKUP($D446,科目一覧!$A$5:'科目一覧'!$G$76,5,FALSE),"")</f>
        <v/>
      </c>
      <c r="H446" s="254" t="str">
        <f>IF($D446&lt;&gt;"",VLOOKUP($D446,科目一覧!$A$5:'科目一覧'!$G$76,6,FALSE),"")</f>
        <v/>
      </c>
    </row>
    <row r="447" spans="1:8" x14ac:dyDescent="0.4">
      <c r="A447" s="8">
        <v>444</v>
      </c>
      <c r="B447" s="71"/>
      <c r="C447" s="15"/>
      <c r="D447" s="16"/>
      <c r="E447" s="7">
        <v>0</v>
      </c>
      <c r="F447" s="7">
        <v>0</v>
      </c>
      <c r="G447" s="254" t="str">
        <f>IF($D447&lt;&gt;"",VLOOKUP($D447,科目一覧!$A$5:'科目一覧'!$G$76,5,FALSE),"")</f>
        <v/>
      </c>
      <c r="H447" s="254" t="str">
        <f>IF($D447&lt;&gt;"",VLOOKUP($D447,科目一覧!$A$5:'科目一覧'!$G$76,6,FALSE),"")</f>
        <v/>
      </c>
    </row>
    <row r="448" spans="1:8" x14ac:dyDescent="0.4">
      <c r="A448" s="8">
        <v>445</v>
      </c>
      <c r="B448" s="71"/>
      <c r="C448" s="15"/>
      <c r="D448" s="16"/>
      <c r="E448" s="7">
        <v>0</v>
      </c>
      <c r="F448" s="7">
        <v>0</v>
      </c>
      <c r="G448" s="254" t="str">
        <f>IF($D448&lt;&gt;"",VLOOKUP($D448,科目一覧!$A$5:'科目一覧'!$G$76,5,FALSE),"")</f>
        <v/>
      </c>
      <c r="H448" s="254" t="str">
        <f>IF($D448&lt;&gt;"",VLOOKUP($D448,科目一覧!$A$5:'科目一覧'!$G$76,6,FALSE),"")</f>
        <v/>
      </c>
    </row>
    <row r="449" spans="1:8" x14ac:dyDescent="0.4">
      <c r="A449" s="8">
        <v>446</v>
      </c>
      <c r="B449" s="71"/>
      <c r="C449" s="15"/>
      <c r="D449" s="16"/>
      <c r="E449" s="7">
        <v>0</v>
      </c>
      <c r="F449" s="7">
        <v>0</v>
      </c>
      <c r="G449" s="254" t="str">
        <f>IF($D449&lt;&gt;"",VLOOKUP($D449,科目一覧!$A$5:'科目一覧'!$G$76,5,FALSE),"")</f>
        <v/>
      </c>
      <c r="H449" s="254" t="str">
        <f>IF($D449&lt;&gt;"",VLOOKUP($D449,科目一覧!$A$5:'科目一覧'!$G$76,6,FALSE),"")</f>
        <v/>
      </c>
    </row>
    <row r="450" spans="1:8" x14ac:dyDescent="0.4">
      <c r="A450" s="8">
        <v>447</v>
      </c>
      <c r="B450" s="71"/>
      <c r="C450" s="15"/>
      <c r="D450" s="16"/>
      <c r="E450" s="7">
        <v>0</v>
      </c>
      <c r="F450" s="7">
        <v>0</v>
      </c>
      <c r="G450" s="254" t="str">
        <f>IF($D450&lt;&gt;"",VLOOKUP($D450,科目一覧!$A$5:'科目一覧'!$G$76,5,FALSE),"")</f>
        <v/>
      </c>
      <c r="H450" s="254" t="str">
        <f>IF($D450&lt;&gt;"",VLOOKUP($D450,科目一覧!$A$5:'科目一覧'!$G$76,6,FALSE),"")</f>
        <v/>
      </c>
    </row>
    <row r="451" spans="1:8" x14ac:dyDescent="0.4">
      <c r="A451" s="8">
        <v>448</v>
      </c>
      <c r="B451" s="71"/>
      <c r="C451" s="15"/>
      <c r="D451" s="16"/>
      <c r="E451" s="7">
        <v>0</v>
      </c>
      <c r="F451" s="7">
        <v>0</v>
      </c>
      <c r="G451" s="254" t="str">
        <f>IF($D451&lt;&gt;"",VLOOKUP($D451,科目一覧!$A$5:'科目一覧'!$G$76,5,FALSE),"")</f>
        <v/>
      </c>
      <c r="H451" s="254" t="str">
        <f>IF($D451&lt;&gt;"",VLOOKUP($D451,科目一覧!$A$5:'科目一覧'!$G$76,6,FALSE),"")</f>
        <v/>
      </c>
    </row>
    <row r="452" spans="1:8" x14ac:dyDescent="0.4">
      <c r="A452" s="8">
        <v>449</v>
      </c>
      <c r="B452" s="71"/>
      <c r="C452" s="15"/>
      <c r="D452" s="16"/>
      <c r="E452" s="7">
        <v>0</v>
      </c>
      <c r="F452" s="7">
        <v>0</v>
      </c>
      <c r="G452" s="254" t="str">
        <f>IF($D452&lt;&gt;"",VLOOKUP($D452,科目一覧!$A$5:'科目一覧'!$G$76,5,FALSE),"")</f>
        <v/>
      </c>
      <c r="H452" s="254" t="str">
        <f>IF($D452&lt;&gt;"",VLOOKUP($D452,科目一覧!$A$5:'科目一覧'!$G$76,6,FALSE),"")</f>
        <v/>
      </c>
    </row>
    <row r="453" spans="1:8" x14ac:dyDescent="0.4">
      <c r="A453" s="8">
        <v>450</v>
      </c>
      <c r="B453" s="71"/>
      <c r="C453" s="15"/>
      <c r="D453" s="16"/>
      <c r="E453" s="7">
        <v>0</v>
      </c>
      <c r="F453" s="7">
        <v>0</v>
      </c>
      <c r="G453" s="254" t="str">
        <f>IF($D453&lt;&gt;"",VLOOKUP($D453,科目一覧!$A$5:'科目一覧'!$G$76,5,FALSE),"")</f>
        <v/>
      </c>
      <c r="H453" s="254" t="str">
        <f>IF($D453&lt;&gt;"",VLOOKUP($D453,科目一覧!$A$5:'科目一覧'!$G$76,6,FALSE),"")</f>
        <v/>
      </c>
    </row>
    <row r="454" spans="1:8" x14ac:dyDescent="0.4">
      <c r="A454" s="8">
        <v>451</v>
      </c>
      <c r="B454" s="71"/>
      <c r="C454" s="15"/>
      <c r="D454" s="16"/>
      <c r="E454" s="7">
        <v>0</v>
      </c>
      <c r="F454" s="7">
        <v>0</v>
      </c>
      <c r="G454" s="254" t="str">
        <f>IF($D454&lt;&gt;"",VLOOKUP($D454,科目一覧!$A$5:'科目一覧'!$G$76,5,FALSE),"")</f>
        <v/>
      </c>
      <c r="H454" s="254" t="str">
        <f>IF($D454&lt;&gt;"",VLOOKUP($D454,科目一覧!$A$5:'科目一覧'!$G$76,6,FALSE),"")</f>
        <v/>
      </c>
    </row>
    <row r="455" spans="1:8" x14ac:dyDescent="0.4">
      <c r="A455" s="8">
        <v>452</v>
      </c>
      <c r="B455" s="71"/>
      <c r="C455" s="15"/>
      <c r="D455" s="16"/>
      <c r="E455" s="7">
        <v>0</v>
      </c>
      <c r="F455" s="7">
        <v>0</v>
      </c>
      <c r="G455" s="254" t="str">
        <f>IF($D455&lt;&gt;"",VLOOKUP($D455,科目一覧!$A$5:'科目一覧'!$G$76,5,FALSE),"")</f>
        <v/>
      </c>
      <c r="H455" s="254" t="str">
        <f>IF($D455&lt;&gt;"",VLOOKUP($D455,科目一覧!$A$5:'科目一覧'!$G$76,6,FALSE),"")</f>
        <v/>
      </c>
    </row>
    <row r="456" spans="1:8" x14ac:dyDescent="0.4">
      <c r="A456" s="8">
        <v>453</v>
      </c>
      <c r="B456" s="71"/>
      <c r="C456" s="15"/>
      <c r="D456" s="16"/>
      <c r="E456" s="7">
        <v>0</v>
      </c>
      <c r="F456" s="7">
        <v>0</v>
      </c>
      <c r="G456" s="254" t="str">
        <f>IF($D456&lt;&gt;"",VLOOKUP($D456,科目一覧!$A$5:'科目一覧'!$G$76,5,FALSE),"")</f>
        <v/>
      </c>
      <c r="H456" s="254" t="str">
        <f>IF($D456&lt;&gt;"",VLOOKUP($D456,科目一覧!$A$5:'科目一覧'!$G$76,6,FALSE),"")</f>
        <v/>
      </c>
    </row>
    <row r="457" spans="1:8" x14ac:dyDescent="0.4">
      <c r="A457" s="8">
        <v>454</v>
      </c>
      <c r="B457" s="71"/>
      <c r="C457" s="15"/>
      <c r="D457" s="16"/>
      <c r="E457" s="7">
        <v>0</v>
      </c>
      <c r="F457" s="7">
        <v>0</v>
      </c>
      <c r="G457" s="254" t="str">
        <f>IF($D457&lt;&gt;"",VLOOKUP($D457,科目一覧!$A$5:'科目一覧'!$G$76,5,FALSE),"")</f>
        <v/>
      </c>
      <c r="H457" s="254" t="str">
        <f>IF($D457&lt;&gt;"",VLOOKUP($D457,科目一覧!$A$5:'科目一覧'!$G$76,6,FALSE),"")</f>
        <v/>
      </c>
    </row>
    <row r="458" spans="1:8" x14ac:dyDescent="0.4">
      <c r="A458" s="8">
        <v>455</v>
      </c>
      <c r="B458" s="71"/>
      <c r="C458" s="15"/>
      <c r="D458" s="16"/>
      <c r="E458" s="7">
        <v>0</v>
      </c>
      <c r="F458" s="7">
        <v>0</v>
      </c>
      <c r="G458" s="254" t="str">
        <f>IF($D458&lt;&gt;"",VLOOKUP($D458,科目一覧!$A$5:'科目一覧'!$G$76,5,FALSE),"")</f>
        <v/>
      </c>
      <c r="H458" s="254" t="str">
        <f>IF($D458&lt;&gt;"",VLOOKUP($D458,科目一覧!$A$5:'科目一覧'!$G$76,6,FALSE),"")</f>
        <v/>
      </c>
    </row>
    <row r="459" spans="1:8" x14ac:dyDescent="0.4">
      <c r="A459" s="8">
        <v>456</v>
      </c>
      <c r="B459" s="71"/>
      <c r="C459" s="15"/>
      <c r="D459" s="16"/>
      <c r="E459" s="7">
        <v>0</v>
      </c>
      <c r="F459" s="7">
        <v>0</v>
      </c>
      <c r="G459" s="254" t="str">
        <f>IF($D459&lt;&gt;"",VLOOKUP($D459,科目一覧!$A$5:'科目一覧'!$G$76,5,FALSE),"")</f>
        <v/>
      </c>
      <c r="H459" s="254" t="str">
        <f>IF($D459&lt;&gt;"",VLOOKUP($D459,科目一覧!$A$5:'科目一覧'!$G$76,6,FALSE),"")</f>
        <v/>
      </c>
    </row>
    <row r="460" spans="1:8" x14ac:dyDescent="0.4">
      <c r="A460" s="8">
        <v>457</v>
      </c>
      <c r="B460" s="71"/>
      <c r="C460" s="15"/>
      <c r="D460" s="16"/>
      <c r="E460" s="7">
        <v>0</v>
      </c>
      <c r="F460" s="7">
        <v>0</v>
      </c>
      <c r="G460" s="254" t="str">
        <f>IF($D460&lt;&gt;"",VLOOKUP($D460,科目一覧!$A$5:'科目一覧'!$G$76,5,FALSE),"")</f>
        <v/>
      </c>
      <c r="H460" s="254" t="str">
        <f>IF($D460&lt;&gt;"",VLOOKUP($D460,科目一覧!$A$5:'科目一覧'!$G$76,6,FALSE),"")</f>
        <v/>
      </c>
    </row>
    <row r="461" spans="1:8" x14ac:dyDescent="0.4">
      <c r="A461" s="8">
        <v>458</v>
      </c>
      <c r="B461" s="71"/>
      <c r="C461" s="15"/>
      <c r="D461" s="16"/>
      <c r="E461" s="7">
        <v>0</v>
      </c>
      <c r="F461" s="7">
        <v>0</v>
      </c>
      <c r="G461" s="254" t="str">
        <f>IF($D461&lt;&gt;"",VLOOKUP($D461,科目一覧!$A$5:'科目一覧'!$G$76,5,FALSE),"")</f>
        <v/>
      </c>
      <c r="H461" s="254" t="str">
        <f>IF($D461&lt;&gt;"",VLOOKUP($D461,科目一覧!$A$5:'科目一覧'!$G$76,6,FALSE),"")</f>
        <v/>
      </c>
    </row>
    <row r="462" spans="1:8" x14ac:dyDescent="0.4">
      <c r="A462" s="8">
        <v>459</v>
      </c>
      <c r="B462" s="71"/>
      <c r="C462" s="15"/>
      <c r="D462" s="16"/>
      <c r="E462" s="7">
        <v>0</v>
      </c>
      <c r="F462" s="7">
        <v>0</v>
      </c>
      <c r="G462" s="254" t="str">
        <f>IF($D462&lt;&gt;"",VLOOKUP($D462,科目一覧!$A$5:'科目一覧'!$G$76,5,FALSE),"")</f>
        <v/>
      </c>
      <c r="H462" s="254" t="str">
        <f>IF($D462&lt;&gt;"",VLOOKUP($D462,科目一覧!$A$5:'科目一覧'!$G$76,6,FALSE),"")</f>
        <v/>
      </c>
    </row>
    <row r="463" spans="1:8" x14ac:dyDescent="0.4">
      <c r="A463" s="8">
        <v>460</v>
      </c>
      <c r="B463" s="71"/>
      <c r="C463" s="15"/>
      <c r="D463" s="16"/>
      <c r="E463" s="7">
        <v>0</v>
      </c>
      <c r="F463" s="7">
        <v>0</v>
      </c>
      <c r="G463" s="254" t="str">
        <f>IF($D463&lt;&gt;"",VLOOKUP($D463,科目一覧!$A$5:'科目一覧'!$G$76,5,FALSE),"")</f>
        <v/>
      </c>
      <c r="H463" s="254" t="str">
        <f>IF($D463&lt;&gt;"",VLOOKUP($D463,科目一覧!$A$5:'科目一覧'!$G$76,6,FALSE),"")</f>
        <v/>
      </c>
    </row>
    <row r="464" spans="1:8" x14ac:dyDescent="0.4">
      <c r="A464" s="8">
        <v>461</v>
      </c>
      <c r="B464" s="71"/>
      <c r="C464" s="15"/>
      <c r="D464" s="16"/>
      <c r="E464" s="7">
        <v>0</v>
      </c>
      <c r="F464" s="7">
        <v>0</v>
      </c>
      <c r="G464" s="254" t="str">
        <f>IF($D464&lt;&gt;"",VLOOKUP($D464,科目一覧!$A$5:'科目一覧'!$G$76,5,FALSE),"")</f>
        <v/>
      </c>
      <c r="H464" s="254" t="str">
        <f>IF($D464&lt;&gt;"",VLOOKUP($D464,科目一覧!$A$5:'科目一覧'!$G$76,6,FALSE),"")</f>
        <v/>
      </c>
    </row>
    <row r="465" spans="1:8" x14ac:dyDescent="0.4">
      <c r="A465" s="8">
        <v>462</v>
      </c>
      <c r="B465" s="71"/>
      <c r="C465" s="15"/>
      <c r="D465" s="16"/>
      <c r="E465" s="7">
        <v>0</v>
      </c>
      <c r="F465" s="7">
        <v>0</v>
      </c>
      <c r="G465" s="254" t="str">
        <f>IF($D465&lt;&gt;"",VLOOKUP($D465,科目一覧!$A$5:'科目一覧'!$G$76,5,FALSE),"")</f>
        <v/>
      </c>
      <c r="H465" s="254" t="str">
        <f>IF($D465&lt;&gt;"",VLOOKUP($D465,科目一覧!$A$5:'科目一覧'!$G$76,6,FALSE),"")</f>
        <v/>
      </c>
    </row>
    <row r="466" spans="1:8" x14ac:dyDescent="0.4">
      <c r="A466" s="8">
        <v>463</v>
      </c>
      <c r="B466" s="71"/>
      <c r="C466" s="15"/>
      <c r="D466" s="16"/>
      <c r="E466" s="7">
        <v>0</v>
      </c>
      <c r="F466" s="7">
        <v>0</v>
      </c>
      <c r="G466" s="254" t="str">
        <f>IF($D466&lt;&gt;"",VLOOKUP($D466,科目一覧!$A$5:'科目一覧'!$G$76,5,FALSE),"")</f>
        <v/>
      </c>
      <c r="H466" s="254" t="str">
        <f>IF($D466&lt;&gt;"",VLOOKUP($D466,科目一覧!$A$5:'科目一覧'!$G$76,6,FALSE),"")</f>
        <v/>
      </c>
    </row>
    <row r="467" spans="1:8" x14ac:dyDescent="0.4">
      <c r="A467" s="8">
        <v>464</v>
      </c>
      <c r="B467" s="71"/>
      <c r="C467" s="15"/>
      <c r="D467" s="16"/>
      <c r="E467" s="7">
        <v>0</v>
      </c>
      <c r="F467" s="7">
        <v>0</v>
      </c>
      <c r="G467" s="254" t="str">
        <f>IF($D467&lt;&gt;"",VLOOKUP($D467,科目一覧!$A$5:'科目一覧'!$G$76,5,FALSE),"")</f>
        <v/>
      </c>
      <c r="H467" s="254" t="str">
        <f>IF($D467&lt;&gt;"",VLOOKUP($D467,科目一覧!$A$5:'科目一覧'!$G$76,6,FALSE),"")</f>
        <v/>
      </c>
    </row>
    <row r="468" spans="1:8" x14ac:dyDescent="0.4">
      <c r="A468" s="8">
        <v>465</v>
      </c>
      <c r="B468" s="71"/>
      <c r="C468" s="15"/>
      <c r="D468" s="16"/>
      <c r="E468" s="7">
        <v>0</v>
      </c>
      <c r="F468" s="7">
        <v>0</v>
      </c>
      <c r="G468" s="254" t="str">
        <f>IF($D468&lt;&gt;"",VLOOKUP($D468,科目一覧!$A$5:'科目一覧'!$G$76,5,FALSE),"")</f>
        <v/>
      </c>
      <c r="H468" s="254" t="str">
        <f>IF($D468&lt;&gt;"",VLOOKUP($D468,科目一覧!$A$5:'科目一覧'!$G$76,6,FALSE),"")</f>
        <v/>
      </c>
    </row>
    <row r="469" spans="1:8" x14ac:dyDescent="0.4">
      <c r="A469" s="8">
        <v>466</v>
      </c>
      <c r="B469" s="71"/>
      <c r="C469" s="15"/>
      <c r="D469" s="16"/>
      <c r="E469" s="7">
        <v>0</v>
      </c>
      <c r="F469" s="7">
        <v>0</v>
      </c>
      <c r="G469" s="254" t="str">
        <f>IF($D469&lt;&gt;"",VLOOKUP($D469,科目一覧!$A$5:'科目一覧'!$G$76,5,FALSE),"")</f>
        <v/>
      </c>
      <c r="H469" s="254" t="str">
        <f>IF($D469&lt;&gt;"",VLOOKUP($D469,科目一覧!$A$5:'科目一覧'!$G$76,6,FALSE),"")</f>
        <v/>
      </c>
    </row>
    <row r="470" spans="1:8" x14ac:dyDescent="0.4">
      <c r="A470" s="8">
        <v>467</v>
      </c>
      <c r="B470" s="71"/>
      <c r="C470" s="15"/>
      <c r="D470" s="16"/>
      <c r="E470" s="7">
        <v>0</v>
      </c>
      <c r="F470" s="7">
        <v>0</v>
      </c>
      <c r="G470" s="254" t="str">
        <f>IF($D470&lt;&gt;"",VLOOKUP($D470,科目一覧!$A$5:'科目一覧'!$G$76,5,FALSE),"")</f>
        <v/>
      </c>
      <c r="H470" s="254" t="str">
        <f>IF($D470&lt;&gt;"",VLOOKUP($D470,科目一覧!$A$5:'科目一覧'!$G$76,6,FALSE),"")</f>
        <v/>
      </c>
    </row>
    <row r="471" spans="1:8" x14ac:dyDescent="0.4">
      <c r="A471" s="8">
        <v>468</v>
      </c>
      <c r="B471" s="71"/>
      <c r="C471" s="15"/>
      <c r="D471" s="16"/>
      <c r="E471" s="7">
        <v>0</v>
      </c>
      <c r="F471" s="7">
        <v>0</v>
      </c>
      <c r="G471" s="254" t="str">
        <f>IF($D471&lt;&gt;"",VLOOKUP($D471,科目一覧!$A$5:'科目一覧'!$G$76,5,FALSE),"")</f>
        <v/>
      </c>
      <c r="H471" s="254" t="str">
        <f>IF($D471&lt;&gt;"",VLOOKUP($D471,科目一覧!$A$5:'科目一覧'!$G$76,6,FALSE),"")</f>
        <v/>
      </c>
    </row>
    <row r="472" spans="1:8" x14ac:dyDescent="0.4">
      <c r="A472" s="8">
        <v>469</v>
      </c>
      <c r="B472" s="71"/>
      <c r="C472" s="15"/>
      <c r="D472" s="16"/>
      <c r="E472" s="7">
        <v>0</v>
      </c>
      <c r="F472" s="7">
        <v>0</v>
      </c>
      <c r="G472" s="254" t="str">
        <f>IF($D472&lt;&gt;"",VLOOKUP($D472,科目一覧!$A$5:'科目一覧'!$G$76,5,FALSE),"")</f>
        <v/>
      </c>
      <c r="H472" s="254" t="str">
        <f>IF($D472&lt;&gt;"",VLOOKUP($D472,科目一覧!$A$5:'科目一覧'!$G$76,6,FALSE),"")</f>
        <v/>
      </c>
    </row>
    <row r="473" spans="1:8" x14ac:dyDescent="0.4">
      <c r="A473" s="8">
        <v>470</v>
      </c>
      <c r="B473" s="71"/>
      <c r="C473" s="15"/>
      <c r="D473" s="16"/>
      <c r="E473" s="7">
        <v>0</v>
      </c>
      <c r="F473" s="7">
        <v>0</v>
      </c>
      <c r="G473" s="254" t="str">
        <f>IF($D473&lt;&gt;"",VLOOKUP($D473,科目一覧!$A$5:'科目一覧'!$G$76,5,FALSE),"")</f>
        <v/>
      </c>
      <c r="H473" s="254" t="str">
        <f>IF($D473&lt;&gt;"",VLOOKUP($D473,科目一覧!$A$5:'科目一覧'!$G$76,6,FALSE),"")</f>
        <v/>
      </c>
    </row>
    <row r="474" spans="1:8" x14ac:dyDescent="0.4">
      <c r="A474" s="8">
        <v>471</v>
      </c>
      <c r="B474" s="71"/>
      <c r="C474" s="15"/>
      <c r="D474" s="16"/>
      <c r="E474" s="7">
        <v>0</v>
      </c>
      <c r="F474" s="7">
        <v>0</v>
      </c>
      <c r="G474" s="254" t="str">
        <f>IF($D474&lt;&gt;"",VLOOKUP($D474,科目一覧!$A$5:'科目一覧'!$G$76,5,FALSE),"")</f>
        <v/>
      </c>
      <c r="H474" s="254" t="str">
        <f>IF($D474&lt;&gt;"",VLOOKUP($D474,科目一覧!$A$5:'科目一覧'!$G$76,6,FALSE),"")</f>
        <v/>
      </c>
    </row>
    <row r="475" spans="1:8" x14ac:dyDescent="0.4">
      <c r="A475" s="8">
        <v>472</v>
      </c>
      <c r="B475" s="71"/>
      <c r="C475" s="15"/>
      <c r="D475" s="16"/>
      <c r="E475" s="7">
        <v>0</v>
      </c>
      <c r="F475" s="7">
        <v>0</v>
      </c>
      <c r="G475" s="254" t="str">
        <f>IF($D475&lt;&gt;"",VLOOKUP($D475,科目一覧!$A$5:'科目一覧'!$G$76,5,FALSE),"")</f>
        <v/>
      </c>
      <c r="H475" s="254" t="str">
        <f>IF($D475&lt;&gt;"",VLOOKUP($D475,科目一覧!$A$5:'科目一覧'!$G$76,6,FALSE),"")</f>
        <v/>
      </c>
    </row>
    <row r="476" spans="1:8" x14ac:dyDescent="0.4">
      <c r="A476" s="8">
        <v>473</v>
      </c>
      <c r="B476" s="71"/>
      <c r="C476" s="15"/>
      <c r="D476" s="16"/>
      <c r="E476" s="7">
        <v>0</v>
      </c>
      <c r="F476" s="7">
        <v>0</v>
      </c>
      <c r="G476" s="254" t="str">
        <f>IF($D476&lt;&gt;"",VLOOKUP($D476,科目一覧!$A$5:'科目一覧'!$G$76,5,FALSE),"")</f>
        <v/>
      </c>
      <c r="H476" s="254" t="str">
        <f>IF($D476&lt;&gt;"",VLOOKUP($D476,科目一覧!$A$5:'科目一覧'!$G$76,6,FALSE),"")</f>
        <v/>
      </c>
    </row>
    <row r="477" spans="1:8" x14ac:dyDescent="0.4">
      <c r="A477" s="8">
        <v>474</v>
      </c>
      <c r="B477" s="71"/>
      <c r="C477" s="15"/>
      <c r="D477" s="16"/>
      <c r="E477" s="7">
        <v>0</v>
      </c>
      <c r="F477" s="7">
        <v>0</v>
      </c>
      <c r="G477" s="254" t="str">
        <f>IF($D477&lt;&gt;"",VLOOKUP($D477,科目一覧!$A$5:'科目一覧'!$G$76,5,FALSE),"")</f>
        <v/>
      </c>
      <c r="H477" s="254" t="str">
        <f>IF($D477&lt;&gt;"",VLOOKUP($D477,科目一覧!$A$5:'科目一覧'!$G$76,6,FALSE),"")</f>
        <v/>
      </c>
    </row>
    <row r="478" spans="1:8" x14ac:dyDescent="0.4">
      <c r="A478" s="8">
        <v>475</v>
      </c>
      <c r="B478" s="71"/>
      <c r="C478" s="15"/>
      <c r="D478" s="16"/>
      <c r="E478" s="7">
        <v>0</v>
      </c>
      <c r="F478" s="7">
        <v>0</v>
      </c>
      <c r="G478" s="254" t="str">
        <f>IF($D478&lt;&gt;"",VLOOKUP($D478,科目一覧!$A$5:'科目一覧'!$G$76,5,FALSE),"")</f>
        <v/>
      </c>
      <c r="H478" s="254" t="str">
        <f>IF($D478&lt;&gt;"",VLOOKUP($D478,科目一覧!$A$5:'科目一覧'!$G$76,6,FALSE),"")</f>
        <v/>
      </c>
    </row>
    <row r="479" spans="1:8" x14ac:dyDescent="0.4">
      <c r="A479" s="8">
        <v>476</v>
      </c>
      <c r="B479" s="71"/>
      <c r="C479" s="15"/>
      <c r="D479" s="16"/>
      <c r="E479" s="7">
        <v>0</v>
      </c>
      <c r="F479" s="7">
        <v>0</v>
      </c>
      <c r="G479" s="254" t="str">
        <f>IF($D479&lt;&gt;"",VLOOKUP($D479,科目一覧!$A$5:'科目一覧'!$G$76,5,FALSE),"")</f>
        <v/>
      </c>
      <c r="H479" s="254" t="str">
        <f>IF($D479&lt;&gt;"",VLOOKUP($D479,科目一覧!$A$5:'科目一覧'!$G$76,6,FALSE),"")</f>
        <v/>
      </c>
    </row>
    <row r="480" spans="1:8" x14ac:dyDescent="0.4">
      <c r="A480" s="8">
        <v>477</v>
      </c>
      <c r="B480" s="71"/>
      <c r="C480" s="15"/>
      <c r="D480" s="16"/>
      <c r="E480" s="7">
        <v>0</v>
      </c>
      <c r="F480" s="7">
        <v>0</v>
      </c>
      <c r="G480" s="254" t="str">
        <f>IF($D480&lt;&gt;"",VLOOKUP($D480,科目一覧!$A$5:'科目一覧'!$G$76,5,FALSE),"")</f>
        <v/>
      </c>
      <c r="H480" s="254" t="str">
        <f>IF($D480&lt;&gt;"",VLOOKUP($D480,科目一覧!$A$5:'科目一覧'!$G$76,6,FALSE),"")</f>
        <v/>
      </c>
    </row>
    <row r="481" spans="1:8" x14ac:dyDescent="0.4">
      <c r="A481" s="8">
        <v>478</v>
      </c>
      <c r="B481" s="71"/>
      <c r="C481" s="15"/>
      <c r="D481" s="16"/>
      <c r="E481" s="7">
        <v>0</v>
      </c>
      <c r="F481" s="7">
        <v>0</v>
      </c>
      <c r="G481" s="254" t="str">
        <f>IF($D481&lt;&gt;"",VLOOKUP($D481,科目一覧!$A$5:'科目一覧'!$G$76,5,FALSE),"")</f>
        <v/>
      </c>
      <c r="H481" s="254" t="str">
        <f>IF($D481&lt;&gt;"",VLOOKUP($D481,科目一覧!$A$5:'科目一覧'!$G$76,6,FALSE),"")</f>
        <v/>
      </c>
    </row>
    <row r="482" spans="1:8" x14ac:dyDescent="0.4">
      <c r="A482" s="8">
        <v>479</v>
      </c>
      <c r="B482" s="71"/>
      <c r="C482" s="15"/>
      <c r="D482" s="16"/>
      <c r="E482" s="7">
        <v>0</v>
      </c>
      <c r="F482" s="7">
        <v>0</v>
      </c>
      <c r="G482" s="254" t="str">
        <f>IF($D482&lt;&gt;"",VLOOKUP($D482,科目一覧!$A$5:'科目一覧'!$G$76,5,FALSE),"")</f>
        <v/>
      </c>
      <c r="H482" s="254" t="str">
        <f>IF($D482&lt;&gt;"",VLOOKUP($D482,科目一覧!$A$5:'科目一覧'!$G$76,6,FALSE),"")</f>
        <v/>
      </c>
    </row>
    <row r="483" spans="1:8" x14ac:dyDescent="0.4">
      <c r="A483" s="8">
        <v>480</v>
      </c>
      <c r="B483" s="71"/>
      <c r="C483" s="15"/>
      <c r="D483" s="16"/>
      <c r="E483" s="7">
        <v>0</v>
      </c>
      <c r="F483" s="7">
        <v>0</v>
      </c>
      <c r="G483" s="254" t="str">
        <f>IF($D483&lt;&gt;"",VLOOKUP($D483,科目一覧!$A$5:'科目一覧'!$G$76,5,FALSE),"")</f>
        <v/>
      </c>
      <c r="H483" s="254" t="str">
        <f>IF($D483&lt;&gt;"",VLOOKUP($D483,科目一覧!$A$5:'科目一覧'!$G$76,6,FALSE),"")</f>
        <v/>
      </c>
    </row>
    <row r="484" spans="1:8" x14ac:dyDescent="0.4">
      <c r="A484" s="8">
        <v>481</v>
      </c>
      <c r="B484" s="71"/>
      <c r="C484" s="15"/>
      <c r="D484" s="16"/>
      <c r="E484" s="7">
        <v>0</v>
      </c>
      <c r="F484" s="7">
        <v>0</v>
      </c>
      <c r="G484" s="254" t="str">
        <f>IF($D484&lt;&gt;"",VLOOKUP($D484,科目一覧!$A$5:'科目一覧'!$G$76,5,FALSE),"")</f>
        <v/>
      </c>
      <c r="H484" s="254" t="str">
        <f>IF($D484&lt;&gt;"",VLOOKUP($D484,科目一覧!$A$5:'科目一覧'!$G$76,6,FALSE),"")</f>
        <v/>
      </c>
    </row>
    <row r="485" spans="1:8" x14ac:dyDescent="0.4">
      <c r="A485" s="8">
        <v>482</v>
      </c>
      <c r="B485" s="71"/>
      <c r="C485" s="15"/>
      <c r="D485" s="16"/>
      <c r="E485" s="7">
        <v>0</v>
      </c>
      <c r="F485" s="7">
        <v>0</v>
      </c>
      <c r="G485" s="254" t="str">
        <f>IF($D485&lt;&gt;"",VLOOKUP($D485,科目一覧!$A$5:'科目一覧'!$G$76,5,FALSE),"")</f>
        <v/>
      </c>
      <c r="H485" s="254" t="str">
        <f>IF($D485&lt;&gt;"",VLOOKUP($D485,科目一覧!$A$5:'科目一覧'!$G$76,6,FALSE),"")</f>
        <v/>
      </c>
    </row>
    <row r="486" spans="1:8" x14ac:dyDescent="0.4">
      <c r="A486" s="8">
        <v>483</v>
      </c>
      <c r="B486" s="71"/>
      <c r="C486" s="15"/>
      <c r="D486" s="16"/>
      <c r="E486" s="7">
        <v>0</v>
      </c>
      <c r="F486" s="7">
        <v>0</v>
      </c>
      <c r="G486" s="254" t="str">
        <f>IF($D486&lt;&gt;"",VLOOKUP($D486,科目一覧!$A$5:'科目一覧'!$G$76,5,FALSE),"")</f>
        <v/>
      </c>
      <c r="H486" s="254" t="str">
        <f>IF($D486&lt;&gt;"",VLOOKUP($D486,科目一覧!$A$5:'科目一覧'!$G$76,6,FALSE),"")</f>
        <v/>
      </c>
    </row>
    <row r="487" spans="1:8" x14ac:dyDescent="0.4">
      <c r="A487" s="8">
        <v>484</v>
      </c>
      <c r="B487" s="71"/>
      <c r="C487" s="15"/>
      <c r="D487" s="16"/>
      <c r="E487" s="7">
        <v>0</v>
      </c>
      <c r="F487" s="7">
        <v>0</v>
      </c>
      <c r="G487" s="254" t="str">
        <f>IF($D487&lt;&gt;"",VLOOKUP($D487,科目一覧!$A$5:'科目一覧'!$G$76,5,FALSE),"")</f>
        <v/>
      </c>
      <c r="H487" s="254" t="str">
        <f>IF($D487&lt;&gt;"",VLOOKUP($D487,科目一覧!$A$5:'科目一覧'!$G$76,6,FALSE),"")</f>
        <v/>
      </c>
    </row>
    <row r="488" spans="1:8" x14ac:dyDescent="0.4">
      <c r="A488" s="8">
        <v>485</v>
      </c>
      <c r="B488" s="71"/>
      <c r="C488" s="15"/>
      <c r="D488" s="16"/>
      <c r="E488" s="7">
        <v>0</v>
      </c>
      <c r="F488" s="7">
        <v>0</v>
      </c>
      <c r="G488" s="254" t="str">
        <f>IF($D488&lt;&gt;"",VLOOKUP($D488,科目一覧!$A$5:'科目一覧'!$G$76,5,FALSE),"")</f>
        <v/>
      </c>
      <c r="H488" s="254" t="str">
        <f>IF($D488&lt;&gt;"",VLOOKUP($D488,科目一覧!$A$5:'科目一覧'!$G$76,6,FALSE),"")</f>
        <v/>
      </c>
    </row>
    <row r="489" spans="1:8" x14ac:dyDescent="0.4">
      <c r="A489" s="8">
        <v>486</v>
      </c>
      <c r="B489" s="71"/>
      <c r="C489" s="15"/>
      <c r="D489" s="16"/>
      <c r="E489" s="7">
        <v>0</v>
      </c>
      <c r="F489" s="7">
        <v>0</v>
      </c>
      <c r="G489" s="254" t="str">
        <f>IF($D489&lt;&gt;"",VLOOKUP($D489,科目一覧!$A$5:'科目一覧'!$G$76,5,FALSE),"")</f>
        <v/>
      </c>
      <c r="H489" s="254" t="str">
        <f>IF($D489&lt;&gt;"",VLOOKUP($D489,科目一覧!$A$5:'科目一覧'!$G$76,6,FALSE),"")</f>
        <v/>
      </c>
    </row>
    <row r="490" spans="1:8" x14ac:dyDescent="0.4">
      <c r="A490" s="8">
        <v>487</v>
      </c>
      <c r="B490" s="71"/>
      <c r="C490" s="15"/>
      <c r="D490" s="16"/>
      <c r="E490" s="7">
        <v>0</v>
      </c>
      <c r="F490" s="7">
        <v>0</v>
      </c>
      <c r="G490" s="254" t="str">
        <f>IF($D490&lt;&gt;"",VLOOKUP($D490,科目一覧!$A$5:'科目一覧'!$G$76,5,FALSE),"")</f>
        <v/>
      </c>
      <c r="H490" s="254" t="str">
        <f>IF($D490&lt;&gt;"",VLOOKUP($D490,科目一覧!$A$5:'科目一覧'!$G$76,6,FALSE),"")</f>
        <v/>
      </c>
    </row>
    <row r="491" spans="1:8" x14ac:dyDescent="0.4">
      <c r="A491" s="8">
        <v>488</v>
      </c>
      <c r="B491" s="71"/>
      <c r="C491" s="15"/>
      <c r="D491" s="16"/>
      <c r="E491" s="7">
        <v>0</v>
      </c>
      <c r="F491" s="7">
        <v>0</v>
      </c>
      <c r="G491" s="254" t="str">
        <f>IF($D491&lt;&gt;"",VLOOKUP($D491,科目一覧!$A$5:'科目一覧'!$G$76,5,FALSE),"")</f>
        <v/>
      </c>
      <c r="H491" s="254" t="str">
        <f>IF($D491&lt;&gt;"",VLOOKUP($D491,科目一覧!$A$5:'科目一覧'!$G$76,6,FALSE),"")</f>
        <v/>
      </c>
    </row>
    <row r="492" spans="1:8" x14ac:dyDescent="0.4">
      <c r="A492" s="8">
        <v>489</v>
      </c>
      <c r="B492" s="71"/>
      <c r="C492" s="15"/>
      <c r="D492" s="16"/>
      <c r="E492" s="7">
        <v>0</v>
      </c>
      <c r="F492" s="7">
        <v>0</v>
      </c>
      <c r="G492" s="254" t="str">
        <f>IF($D492&lt;&gt;"",VLOOKUP($D492,科目一覧!$A$5:'科目一覧'!$G$76,5,FALSE),"")</f>
        <v/>
      </c>
      <c r="H492" s="254" t="str">
        <f>IF($D492&lt;&gt;"",VLOOKUP($D492,科目一覧!$A$5:'科目一覧'!$G$76,6,FALSE),"")</f>
        <v/>
      </c>
    </row>
    <row r="493" spans="1:8" x14ac:dyDescent="0.4">
      <c r="A493" s="8">
        <v>490</v>
      </c>
      <c r="B493" s="71"/>
      <c r="C493" s="15"/>
      <c r="D493" s="16"/>
      <c r="E493" s="7">
        <v>0</v>
      </c>
      <c r="F493" s="7">
        <v>0</v>
      </c>
      <c r="G493" s="254" t="str">
        <f>IF($D493&lt;&gt;"",VLOOKUP($D493,科目一覧!$A$5:'科目一覧'!$G$76,5,FALSE),"")</f>
        <v/>
      </c>
      <c r="H493" s="254" t="str">
        <f>IF($D493&lt;&gt;"",VLOOKUP($D493,科目一覧!$A$5:'科目一覧'!$G$76,6,FALSE),"")</f>
        <v/>
      </c>
    </row>
    <row r="494" spans="1:8" x14ac:dyDescent="0.4">
      <c r="A494" s="8">
        <v>491</v>
      </c>
      <c r="B494" s="71"/>
      <c r="C494" s="15"/>
      <c r="D494" s="16"/>
      <c r="E494" s="7">
        <v>0</v>
      </c>
      <c r="F494" s="7">
        <v>0</v>
      </c>
      <c r="G494" s="254" t="str">
        <f>IF($D494&lt;&gt;"",VLOOKUP($D494,科目一覧!$A$5:'科目一覧'!$G$76,5,FALSE),"")</f>
        <v/>
      </c>
      <c r="H494" s="254" t="str">
        <f>IF($D494&lt;&gt;"",VLOOKUP($D494,科目一覧!$A$5:'科目一覧'!$G$76,6,FALSE),"")</f>
        <v/>
      </c>
    </row>
    <row r="495" spans="1:8" x14ac:dyDescent="0.4">
      <c r="A495" s="8">
        <v>492</v>
      </c>
      <c r="B495" s="71"/>
      <c r="C495" s="15"/>
      <c r="D495" s="16"/>
      <c r="E495" s="7">
        <v>0</v>
      </c>
      <c r="F495" s="7">
        <v>0</v>
      </c>
      <c r="G495" s="254" t="str">
        <f>IF($D495&lt;&gt;"",VLOOKUP($D495,科目一覧!$A$5:'科目一覧'!$G$76,5,FALSE),"")</f>
        <v/>
      </c>
      <c r="H495" s="254" t="str">
        <f>IF($D495&lt;&gt;"",VLOOKUP($D495,科目一覧!$A$5:'科目一覧'!$G$76,6,FALSE),"")</f>
        <v/>
      </c>
    </row>
    <row r="496" spans="1:8" x14ac:dyDescent="0.4">
      <c r="A496" s="8">
        <v>493</v>
      </c>
      <c r="B496" s="71"/>
      <c r="C496" s="15"/>
      <c r="D496" s="16"/>
      <c r="E496" s="7">
        <v>0</v>
      </c>
      <c r="F496" s="7">
        <v>0</v>
      </c>
      <c r="G496" s="254" t="str">
        <f>IF($D496&lt;&gt;"",VLOOKUP($D496,科目一覧!$A$5:'科目一覧'!$G$76,5,FALSE),"")</f>
        <v/>
      </c>
      <c r="H496" s="254" t="str">
        <f>IF($D496&lt;&gt;"",VLOOKUP($D496,科目一覧!$A$5:'科目一覧'!$G$76,6,FALSE),"")</f>
        <v/>
      </c>
    </row>
    <row r="497" spans="1:8" x14ac:dyDescent="0.4">
      <c r="A497" s="8">
        <v>494</v>
      </c>
      <c r="B497" s="71"/>
      <c r="C497" s="15"/>
      <c r="D497" s="16"/>
      <c r="E497" s="7">
        <v>0</v>
      </c>
      <c r="F497" s="7">
        <v>0</v>
      </c>
      <c r="G497" s="254" t="str">
        <f>IF($D497&lt;&gt;"",VLOOKUP($D497,科目一覧!$A$5:'科目一覧'!$G$76,5,FALSE),"")</f>
        <v/>
      </c>
      <c r="H497" s="254" t="str">
        <f>IF($D497&lt;&gt;"",VLOOKUP($D497,科目一覧!$A$5:'科目一覧'!$G$76,6,FALSE),"")</f>
        <v/>
      </c>
    </row>
    <row r="498" spans="1:8" x14ac:dyDescent="0.4">
      <c r="A498" s="8">
        <v>495</v>
      </c>
      <c r="B498" s="71"/>
      <c r="C498" s="15"/>
      <c r="D498" s="16"/>
      <c r="E498" s="7">
        <v>0</v>
      </c>
      <c r="F498" s="7">
        <v>0</v>
      </c>
      <c r="G498" s="254" t="str">
        <f>IF($D498&lt;&gt;"",VLOOKUP($D498,科目一覧!$A$5:'科目一覧'!$G$76,5,FALSE),"")</f>
        <v/>
      </c>
      <c r="H498" s="254" t="str">
        <f>IF($D498&lt;&gt;"",VLOOKUP($D498,科目一覧!$A$5:'科目一覧'!$G$76,6,FALSE),"")</f>
        <v/>
      </c>
    </row>
    <row r="499" spans="1:8" x14ac:dyDescent="0.4">
      <c r="A499" s="8">
        <v>496</v>
      </c>
      <c r="B499" s="71"/>
      <c r="C499" s="15"/>
      <c r="D499" s="16"/>
      <c r="E499" s="7">
        <v>0</v>
      </c>
      <c r="F499" s="7">
        <v>0</v>
      </c>
      <c r="G499" s="254" t="str">
        <f>IF($D499&lt;&gt;"",VLOOKUP($D499,科目一覧!$A$5:'科目一覧'!$G$76,5,FALSE),"")</f>
        <v/>
      </c>
      <c r="H499" s="254" t="str">
        <f>IF($D499&lt;&gt;"",VLOOKUP($D499,科目一覧!$A$5:'科目一覧'!$G$76,6,FALSE),"")</f>
        <v/>
      </c>
    </row>
    <row r="500" spans="1:8" x14ac:dyDescent="0.4">
      <c r="A500" s="8">
        <v>497</v>
      </c>
      <c r="B500" s="71"/>
      <c r="C500" s="15"/>
      <c r="D500" s="16"/>
      <c r="E500" s="7">
        <v>0</v>
      </c>
      <c r="F500" s="7">
        <v>0</v>
      </c>
      <c r="G500" s="254" t="str">
        <f>IF($D500&lt;&gt;"",VLOOKUP($D500,科目一覧!$A$5:'科目一覧'!$G$76,5,FALSE),"")</f>
        <v/>
      </c>
      <c r="H500" s="254" t="str">
        <f>IF($D500&lt;&gt;"",VLOOKUP($D500,科目一覧!$A$5:'科目一覧'!$G$76,6,FALSE),"")</f>
        <v/>
      </c>
    </row>
    <row r="501" spans="1:8" x14ac:dyDescent="0.4">
      <c r="A501" s="8">
        <v>498</v>
      </c>
      <c r="B501" s="71"/>
      <c r="C501" s="15"/>
      <c r="D501" s="16"/>
      <c r="E501" s="7">
        <v>0</v>
      </c>
      <c r="F501" s="7">
        <v>0</v>
      </c>
      <c r="G501" s="254" t="str">
        <f>IF($D501&lt;&gt;"",VLOOKUP($D501,科目一覧!$A$5:'科目一覧'!$G$76,5,FALSE),"")</f>
        <v/>
      </c>
      <c r="H501" s="254" t="str">
        <f>IF($D501&lt;&gt;"",VLOOKUP($D501,科目一覧!$A$5:'科目一覧'!$G$76,6,FALSE),"")</f>
        <v/>
      </c>
    </row>
    <row r="502" spans="1:8" x14ac:dyDescent="0.4">
      <c r="A502" s="8">
        <v>499</v>
      </c>
      <c r="B502" s="71"/>
      <c r="C502" s="15"/>
      <c r="D502" s="16"/>
      <c r="E502" s="7">
        <v>0</v>
      </c>
      <c r="F502" s="7">
        <v>0</v>
      </c>
      <c r="G502" s="254" t="str">
        <f>IF($D502&lt;&gt;"",VLOOKUP($D502,科目一覧!$A$5:'科目一覧'!$G$76,5,FALSE),"")</f>
        <v/>
      </c>
      <c r="H502" s="254" t="str">
        <f>IF($D502&lt;&gt;"",VLOOKUP($D502,科目一覧!$A$5:'科目一覧'!$G$76,6,FALSE),"")</f>
        <v/>
      </c>
    </row>
    <row r="503" spans="1:8" x14ac:dyDescent="0.4">
      <c r="A503" s="8">
        <v>500</v>
      </c>
      <c r="B503" s="71"/>
      <c r="C503" s="15"/>
      <c r="D503" s="16"/>
      <c r="E503" s="7">
        <v>0</v>
      </c>
      <c r="F503" s="7">
        <v>0</v>
      </c>
      <c r="G503" s="254" t="str">
        <f>IF($D503&lt;&gt;"",VLOOKUP($D503,科目一覧!$A$5:'科目一覧'!$G$76,5,FALSE),"")</f>
        <v/>
      </c>
      <c r="H503" s="254" t="str">
        <f>IF($D503&lt;&gt;"",VLOOKUP($D503,科目一覧!$A$5:'科目一覧'!$G$76,6,FALSE),"")</f>
        <v/>
      </c>
    </row>
    <row r="504" spans="1:8" x14ac:dyDescent="0.4">
      <c r="A504" s="8">
        <v>501</v>
      </c>
      <c r="B504" s="71"/>
      <c r="C504" s="15"/>
      <c r="D504" s="16"/>
      <c r="E504" s="7">
        <v>0</v>
      </c>
      <c r="F504" s="7">
        <v>0</v>
      </c>
      <c r="G504" s="254" t="str">
        <f>IF($D504&lt;&gt;"",VLOOKUP($D504,科目一覧!$A$5:'科目一覧'!$G$76,5,FALSE),"")</f>
        <v/>
      </c>
      <c r="H504" s="254" t="str">
        <f>IF($D504&lt;&gt;"",VLOOKUP($D504,科目一覧!$A$5:'科目一覧'!$G$76,6,FALSE),"")</f>
        <v/>
      </c>
    </row>
    <row r="505" spans="1:8" x14ac:dyDescent="0.4">
      <c r="A505" s="8">
        <v>502</v>
      </c>
      <c r="B505" s="71"/>
      <c r="C505" s="15"/>
      <c r="D505" s="16"/>
      <c r="E505" s="7">
        <v>0</v>
      </c>
      <c r="F505" s="7">
        <v>0</v>
      </c>
      <c r="G505" s="254" t="str">
        <f>IF($D505&lt;&gt;"",VLOOKUP($D505,科目一覧!$A$5:'科目一覧'!$G$76,5,FALSE),"")</f>
        <v/>
      </c>
      <c r="H505" s="254" t="str">
        <f>IF($D505&lt;&gt;"",VLOOKUP($D505,科目一覧!$A$5:'科目一覧'!$G$76,6,FALSE),"")</f>
        <v/>
      </c>
    </row>
    <row r="506" spans="1:8" x14ac:dyDescent="0.4">
      <c r="A506" s="8">
        <v>503</v>
      </c>
      <c r="B506" s="71"/>
      <c r="C506" s="15"/>
      <c r="D506" s="16"/>
      <c r="E506" s="7">
        <v>0</v>
      </c>
      <c r="F506" s="7">
        <v>0</v>
      </c>
      <c r="G506" s="254" t="str">
        <f>IF($D506&lt;&gt;"",VLOOKUP($D506,科目一覧!$A$5:'科目一覧'!$G$76,5,FALSE),"")</f>
        <v/>
      </c>
      <c r="H506" s="254" t="str">
        <f>IF($D506&lt;&gt;"",VLOOKUP($D506,科目一覧!$A$5:'科目一覧'!$G$76,6,FALSE),"")</f>
        <v/>
      </c>
    </row>
    <row r="507" spans="1:8" x14ac:dyDescent="0.4">
      <c r="A507" s="8">
        <v>504</v>
      </c>
      <c r="B507" s="71"/>
      <c r="C507" s="15"/>
      <c r="D507" s="16"/>
      <c r="E507" s="7">
        <v>0</v>
      </c>
      <c r="F507" s="7">
        <v>0</v>
      </c>
      <c r="G507" s="254" t="str">
        <f>IF($D507&lt;&gt;"",VLOOKUP($D507,科目一覧!$A$5:'科目一覧'!$G$76,5,FALSE),"")</f>
        <v/>
      </c>
      <c r="H507" s="254" t="str">
        <f>IF($D507&lt;&gt;"",VLOOKUP($D507,科目一覧!$A$5:'科目一覧'!$G$76,6,FALSE),"")</f>
        <v/>
      </c>
    </row>
    <row r="508" spans="1:8" x14ac:dyDescent="0.4">
      <c r="A508" s="8">
        <v>505</v>
      </c>
      <c r="B508" s="71"/>
      <c r="C508" s="15"/>
      <c r="D508" s="16"/>
      <c r="E508" s="7">
        <v>0</v>
      </c>
      <c r="F508" s="7">
        <v>0</v>
      </c>
      <c r="G508" s="254" t="str">
        <f>IF($D508&lt;&gt;"",VLOOKUP($D508,科目一覧!$A$5:'科目一覧'!$G$76,5,FALSE),"")</f>
        <v/>
      </c>
      <c r="H508" s="254" t="str">
        <f>IF($D508&lt;&gt;"",VLOOKUP($D508,科目一覧!$A$5:'科目一覧'!$G$76,6,FALSE),"")</f>
        <v/>
      </c>
    </row>
    <row r="509" spans="1:8" x14ac:dyDescent="0.4">
      <c r="A509" s="8">
        <v>506</v>
      </c>
      <c r="B509" s="71"/>
      <c r="C509" s="15"/>
      <c r="D509" s="16"/>
      <c r="E509" s="7">
        <v>0</v>
      </c>
      <c r="F509" s="7">
        <v>0</v>
      </c>
      <c r="G509" s="254" t="str">
        <f>IF($D509&lt;&gt;"",VLOOKUP($D509,科目一覧!$A$5:'科目一覧'!$G$76,5,FALSE),"")</f>
        <v/>
      </c>
      <c r="H509" s="254" t="str">
        <f>IF($D509&lt;&gt;"",VLOOKUP($D509,科目一覧!$A$5:'科目一覧'!$G$76,6,FALSE),"")</f>
        <v/>
      </c>
    </row>
    <row r="510" spans="1:8" x14ac:dyDescent="0.4">
      <c r="A510" s="8">
        <v>507</v>
      </c>
      <c r="B510" s="71"/>
      <c r="C510" s="15"/>
      <c r="D510" s="16"/>
      <c r="E510" s="7">
        <v>0</v>
      </c>
      <c r="F510" s="7">
        <v>0</v>
      </c>
      <c r="G510" s="254" t="str">
        <f>IF($D510&lt;&gt;"",VLOOKUP($D510,科目一覧!$A$5:'科目一覧'!$G$76,5,FALSE),"")</f>
        <v/>
      </c>
      <c r="H510" s="254" t="str">
        <f>IF($D510&lt;&gt;"",VLOOKUP($D510,科目一覧!$A$5:'科目一覧'!$G$76,6,FALSE),"")</f>
        <v/>
      </c>
    </row>
    <row r="511" spans="1:8" x14ac:dyDescent="0.4">
      <c r="A511" s="8">
        <v>508</v>
      </c>
      <c r="B511" s="71"/>
      <c r="C511" s="15"/>
      <c r="D511" s="16"/>
      <c r="E511" s="7">
        <v>0</v>
      </c>
      <c r="F511" s="7">
        <v>0</v>
      </c>
      <c r="G511" s="254" t="str">
        <f>IF($D511&lt;&gt;"",VLOOKUP($D511,科目一覧!$A$5:'科目一覧'!$G$76,5,FALSE),"")</f>
        <v/>
      </c>
      <c r="H511" s="254" t="str">
        <f>IF($D511&lt;&gt;"",VLOOKUP($D511,科目一覧!$A$5:'科目一覧'!$G$76,6,FALSE),"")</f>
        <v/>
      </c>
    </row>
    <row r="512" spans="1:8" x14ac:dyDescent="0.4">
      <c r="A512" s="8">
        <v>509</v>
      </c>
      <c r="B512" s="71"/>
      <c r="C512" s="15"/>
      <c r="D512" s="16"/>
      <c r="E512" s="7">
        <v>0</v>
      </c>
      <c r="F512" s="7">
        <v>0</v>
      </c>
      <c r="G512" s="254" t="str">
        <f>IF($D512&lt;&gt;"",VLOOKUP($D512,科目一覧!$A$5:'科目一覧'!$G$76,5,FALSE),"")</f>
        <v/>
      </c>
      <c r="H512" s="254" t="str">
        <f>IF($D512&lt;&gt;"",VLOOKUP($D512,科目一覧!$A$5:'科目一覧'!$G$76,6,FALSE),"")</f>
        <v/>
      </c>
    </row>
    <row r="513" spans="1:8" x14ac:dyDescent="0.4">
      <c r="A513" s="8">
        <v>510</v>
      </c>
      <c r="B513" s="71"/>
      <c r="C513" s="15"/>
      <c r="D513" s="16"/>
      <c r="E513" s="7">
        <v>0</v>
      </c>
      <c r="F513" s="7">
        <v>0</v>
      </c>
      <c r="G513" s="254" t="str">
        <f>IF($D513&lt;&gt;"",VLOOKUP($D513,科目一覧!$A$5:'科目一覧'!$G$76,5,FALSE),"")</f>
        <v/>
      </c>
      <c r="H513" s="254" t="str">
        <f>IF($D513&lt;&gt;"",VLOOKUP($D513,科目一覧!$A$5:'科目一覧'!$G$76,6,FALSE),"")</f>
        <v/>
      </c>
    </row>
    <row r="514" spans="1:8" x14ac:dyDescent="0.4">
      <c r="A514" s="8">
        <v>511</v>
      </c>
      <c r="B514" s="71"/>
      <c r="C514" s="15"/>
      <c r="D514" s="16"/>
      <c r="E514" s="7">
        <v>0</v>
      </c>
      <c r="F514" s="7">
        <v>0</v>
      </c>
      <c r="G514" s="254" t="str">
        <f>IF($D514&lt;&gt;"",VLOOKUP($D514,科目一覧!$A$5:'科目一覧'!$G$76,5,FALSE),"")</f>
        <v/>
      </c>
      <c r="H514" s="254" t="str">
        <f>IF($D514&lt;&gt;"",VLOOKUP($D514,科目一覧!$A$5:'科目一覧'!$G$76,6,FALSE),"")</f>
        <v/>
      </c>
    </row>
    <row r="515" spans="1:8" x14ac:dyDescent="0.4">
      <c r="A515" s="8">
        <v>512</v>
      </c>
      <c r="B515" s="71"/>
      <c r="C515" s="15"/>
      <c r="D515" s="16"/>
      <c r="E515" s="7">
        <v>0</v>
      </c>
      <c r="F515" s="7">
        <v>0</v>
      </c>
      <c r="G515" s="254" t="str">
        <f>IF($D515&lt;&gt;"",VLOOKUP($D515,科目一覧!$A$5:'科目一覧'!$G$76,5,FALSE),"")</f>
        <v/>
      </c>
      <c r="H515" s="254" t="str">
        <f>IF($D515&lt;&gt;"",VLOOKUP($D515,科目一覧!$A$5:'科目一覧'!$G$76,6,FALSE),"")</f>
        <v/>
      </c>
    </row>
    <row r="516" spans="1:8" x14ac:dyDescent="0.4">
      <c r="A516" s="8">
        <v>513</v>
      </c>
      <c r="B516" s="71"/>
      <c r="C516" s="15"/>
      <c r="D516" s="16"/>
      <c r="E516" s="7">
        <v>0</v>
      </c>
      <c r="F516" s="7">
        <v>0</v>
      </c>
      <c r="G516" s="254" t="str">
        <f>IF($D516&lt;&gt;"",VLOOKUP($D516,科目一覧!$A$5:'科目一覧'!$G$76,5,FALSE),"")</f>
        <v/>
      </c>
      <c r="H516" s="254" t="str">
        <f>IF($D516&lt;&gt;"",VLOOKUP($D516,科目一覧!$A$5:'科目一覧'!$G$76,6,FALSE),"")</f>
        <v/>
      </c>
    </row>
    <row r="517" spans="1:8" x14ac:dyDescent="0.4">
      <c r="A517" s="8">
        <v>514</v>
      </c>
      <c r="B517" s="71"/>
      <c r="C517" s="15"/>
      <c r="D517" s="16"/>
      <c r="E517" s="7">
        <v>0</v>
      </c>
      <c r="F517" s="7">
        <v>0</v>
      </c>
      <c r="G517" s="254" t="str">
        <f>IF($D517&lt;&gt;"",VLOOKUP($D517,科目一覧!$A$5:'科目一覧'!$G$76,5,FALSE),"")</f>
        <v/>
      </c>
      <c r="H517" s="254" t="str">
        <f>IF($D517&lt;&gt;"",VLOOKUP($D517,科目一覧!$A$5:'科目一覧'!$G$76,6,FALSE),"")</f>
        <v/>
      </c>
    </row>
    <row r="518" spans="1:8" x14ac:dyDescent="0.4">
      <c r="A518" s="8">
        <v>515</v>
      </c>
      <c r="B518" s="71"/>
      <c r="C518" s="15"/>
      <c r="D518" s="16"/>
      <c r="E518" s="7">
        <v>0</v>
      </c>
      <c r="F518" s="7">
        <v>0</v>
      </c>
      <c r="G518" s="254" t="str">
        <f>IF($D518&lt;&gt;"",VLOOKUP($D518,科目一覧!$A$5:'科目一覧'!$G$76,5,FALSE),"")</f>
        <v/>
      </c>
      <c r="H518" s="254" t="str">
        <f>IF($D518&lt;&gt;"",VLOOKUP($D518,科目一覧!$A$5:'科目一覧'!$G$76,6,FALSE),"")</f>
        <v/>
      </c>
    </row>
    <row r="519" spans="1:8" x14ac:dyDescent="0.4">
      <c r="A519" s="8">
        <v>516</v>
      </c>
      <c r="B519" s="71"/>
      <c r="C519" s="15"/>
      <c r="D519" s="16"/>
      <c r="E519" s="7">
        <v>0</v>
      </c>
      <c r="F519" s="7">
        <v>0</v>
      </c>
      <c r="G519" s="254" t="str">
        <f>IF($D519&lt;&gt;"",VLOOKUP($D519,科目一覧!$A$5:'科目一覧'!$G$76,5,FALSE),"")</f>
        <v/>
      </c>
      <c r="H519" s="254" t="str">
        <f>IF($D519&lt;&gt;"",VLOOKUP($D519,科目一覧!$A$5:'科目一覧'!$G$76,6,FALSE),"")</f>
        <v/>
      </c>
    </row>
    <row r="520" spans="1:8" x14ac:dyDescent="0.4">
      <c r="A520" s="8">
        <v>517</v>
      </c>
      <c r="B520" s="71"/>
      <c r="C520" s="15"/>
      <c r="D520" s="16"/>
      <c r="E520" s="7">
        <v>0</v>
      </c>
      <c r="F520" s="7">
        <v>0</v>
      </c>
      <c r="G520" s="254" t="str">
        <f>IF($D520&lt;&gt;"",VLOOKUP($D520,科目一覧!$A$5:'科目一覧'!$G$76,5,FALSE),"")</f>
        <v/>
      </c>
      <c r="H520" s="254" t="str">
        <f>IF($D520&lt;&gt;"",VLOOKUP($D520,科目一覧!$A$5:'科目一覧'!$G$76,6,FALSE),"")</f>
        <v/>
      </c>
    </row>
    <row r="521" spans="1:8" x14ac:dyDescent="0.4">
      <c r="A521" s="8">
        <v>518</v>
      </c>
      <c r="B521" s="71"/>
      <c r="C521" s="15"/>
      <c r="D521" s="16"/>
      <c r="E521" s="7">
        <v>0</v>
      </c>
      <c r="F521" s="7">
        <v>0</v>
      </c>
      <c r="G521" s="254" t="str">
        <f>IF($D521&lt;&gt;"",VLOOKUP($D521,科目一覧!$A$5:'科目一覧'!$G$76,5,FALSE),"")</f>
        <v/>
      </c>
      <c r="H521" s="254" t="str">
        <f>IF($D521&lt;&gt;"",VLOOKUP($D521,科目一覧!$A$5:'科目一覧'!$G$76,6,FALSE),"")</f>
        <v/>
      </c>
    </row>
    <row r="522" spans="1:8" x14ac:dyDescent="0.4">
      <c r="A522" s="8">
        <v>519</v>
      </c>
      <c r="B522" s="71"/>
      <c r="C522" s="15"/>
      <c r="D522" s="16"/>
      <c r="E522" s="7">
        <v>0</v>
      </c>
      <c r="F522" s="7">
        <v>0</v>
      </c>
      <c r="G522" s="254" t="str">
        <f>IF($D522&lt;&gt;"",VLOOKUP($D522,科目一覧!$A$5:'科目一覧'!$G$76,5,FALSE),"")</f>
        <v/>
      </c>
      <c r="H522" s="254" t="str">
        <f>IF($D522&lt;&gt;"",VLOOKUP($D522,科目一覧!$A$5:'科目一覧'!$G$76,6,FALSE),"")</f>
        <v/>
      </c>
    </row>
    <row r="523" spans="1:8" x14ac:dyDescent="0.4">
      <c r="A523" s="8">
        <v>520</v>
      </c>
      <c r="B523" s="71"/>
      <c r="C523" s="15"/>
      <c r="D523" s="16"/>
      <c r="E523" s="7">
        <v>0</v>
      </c>
      <c r="F523" s="7">
        <v>0</v>
      </c>
      <c r="G523" s="254" t="str">
        <f>IF($D523&lt;&gt;"",VLOOKUP($D523,科目一覧!$A$5:'科目一覧'!$G$76,5,FALSE),"")</f>
        <v/>
      </c>
      <c r="H523" s="254" t="str">
        <f>IF($D523&lt;&gt;"",VLOOKUP($D523,科目一覧!$A$5:'科目一覧'!$G$76,6,FALSE),"")</f>
        <v/>
      </c>
    </row>
    <row r="524" spans="1:8" x14ac:dyDescent="0.4">
      <c r="A524" s="8">
        <v>521</v>
      </c>
      <c r="B524" s="71"/>
      <c r="C524" s="15"/>
      <c r="D524" s="16"/>
      <c r="E524" s="7">
        <v>0</v>
      </c>
      <c r="F524" s="7">
        <v>0</v>
      </c>
      <c r="G524" s="254" t="str">
        <f>IF($D524&lt;&gt;"",VLOOKUP($D524,科目一覧!$A$5:'科目一覧'!$G$76,5,FALSE),"")</f>
        <v/>
      </c>
      <c r="H524" s="254" t="str">
        <f>IF($D524&lt;&gt;"",VLOOKUP($D524,科目一覧!$A$5:'科目一覧'!$G$76,6,FALSE),"")</f>
        <v/>
      </c>
    </row>
    <row r="525" spans="1:8" x14ac:dyDescent="0.4">
      <c r="A525" s="8">
        <v>522</v>
      </c>
      <c r="B525" s="71"/>
      <c r="C525" s="15"/>
      <c r="D525" s="16"/>
      <c r="E525" s="7">
        <v>0</v>
      </c>
      <c r="F525" s="7">
        <v>0</v>
      </c>
      <c r="G525" s="254" t="str">
        <f>IF($D525&lt;&gt;"",VLOOKUP($D525,科目一覧!$A$5:'科目一覧'!$G$76,5,FALSE),"")</f>
        <v/>
      </c>
      <c r="H525" s="254" t="str">
        <f>IF($D525&lt;&gt;"",VLOOKUP($D525,科目一覧!$A$5:'科目一覧'!$G$76,6,FALSE),"")</f>
        <v/>
      </c>
    </row>
    <row r="526" spans="1:8" x14ac:dyDescent="0.4">
      <c r="A526" s="8">
        <v>523</v>
      </c>
      <c r="B526" s="71"/>
      <c r="C526" s="15"/>
      <c r="D526" s="16"/>
      <c r="E526" s="7">
        <v>0</v>
      </c>
      <c r="F526" s="7">
        <v>0</v>
      </c>
      <c r="G526" s="254" t="str">
        <f>IF($D526&lt;&gt;"",VLOOKUP($D526,科目一覧!$A$5:'科目一覧'!$G$76,5,FALSE),"")</f>
        <v/>
      </c>
      <c r="H526" s="254" t="str">
        <f>IF($D526&lt;&gt;"",VLOOKUP($D526,科目一覧!$A$5:'科目一覧'!$G$76,6,FALSE),"")</f>
        <v/>
      </c>
    </row>
    <row r="527" spans="1:8" x14ac:dyDescent="0.4">
      <c r="A527" s="8">
        <v>524</v>
      </c>
      <c r="B527" s="71"/>
      <c r="C527" s="15"/>
      <c r="D527" s="16"/>
      <c r="E527" s="7">
        <v>0</v>
      </c>
      <c r="F527" s="7">
        <v>0</v>
      </c>
      <c r="G527" s="254" t="str">
        <f>IF($D527&lt;&gt;"",VLOOKUP($D527,科目一覧!$A$5:'科目一覧'!$G$76,5,FALSE),"")</f>
        <v/>
      </c>
      <c r="H527" s="254" t="str">
        <f>IF($D527&lt;&gt;"",VLOOKUP($D527,科目一覧!$A$5:'科目一覧'!$G$76,6,FALSE),"")</f>
        <v/>
      </c>
    </row>
    <row r="528" spans="1:8" x14ac:dyDescent="0.4">
      <c r="A528" s="8">
        <v>525</v>
      </c>
      <c r="B528" s="71"/>
      <c r="C528" s="15"/>
      <c r="D528" s="16"/>
      <c r="E528" s="7">
        <v>0</v>
      </c>
      <c r="F528" s="7">
        <v>0</v>
      </c>
      <c r="G528" s="254" t="str">
        <f>IF($D528&lt;&gt;"",VLOOKUP($D528,科目一覧!$A$5:'科目一覧'!$G$76,5,FALSE),"")</f>
        <v/>
      </c>
      <c r="H528" s="254" t="str">
        <f>IF($D528&lt;&gt;"",VLOOKUP($D528,科目一覧!$A$5:'科目一覧'!$G$76,6,FALSE),"")</f>
        <v/>
      </c>
    </row>
    <row r="529" spans="1:8" x14ac:dyDescent="0.4">
      <c r="A529" s="8">
        <v>526</v>
      </c>
      <c r="B529" s="71"/>
      <c r="C529" s="15"/>
      <c r="D529" s="16"/>
      <c r="E529" s="7">
        <v>0</v>
      </c>
      <c r="F529" s="7">
        <v>0</v>
      </c>
      <c r="G529" s="254" t="str">
        <f>IF($D529&lt;&gt;"",VLOOKUP($D529,科目一覧!$A$5:'科目一覧'!$G$76,5,FALSE),"")</f>
        <v/>
      </c>
      <c r="H529" s="254" t="str">
        <f>IF($D529&lt;&gt;"",VLOOKUP($D529,科目一覧!$A$5:'科目一覧'!$G$76,6,FALSE),"")</f>
        <v/>
      </c>
    </row>
    <row r="530" spans="1:8" x14ac:dyDescent="0.4">
      <c r="A530" s="8">
        <v>527</v>
      </c>
      <c r="B530" s="71"/>
      <c r="C530" s="15"/>
      <c r="D530" s="16"/>
      <c r="E530" s="7">
        <v>0</v>
      </c>
      <c r="F530" s="7">
        <v>0</v>
      </c>
      <c r="G530" s="254" t="str">
        <f>IF($D530&lt;&gt;"",VLOOKUP($D530,科目一覧!$A$5:'科目一覧'!$G$76,5,FALSE),"")</f>
        <v/>
      </c>
      <c r="H530" s="254" t="str">
        <f>IF($D530&lt;&gt;"",VLOOKUP($D530,科目一覧!$A$5:'科目一覧'!$G$76,6,FALSE),"")</f>
        <v/>
      </c>
    </row>
    <row r="531" spans="1:8" x14ac:dyDescent="0.4">
      <c r="A531" s="8">
        <v>528</v>
      </c>
      <c r="B531" s="71"/>
      <c r="C531" s="15"/>
      <c r="D531" s="16"/>
      <c r="E531" s="7">
        <v>0</v>
      </c>
      <c r="F531" s="7">
        <v>0</v>
      </c>
      <c r="G531" s="254" t="str">
        <f>IF($D531&lt;&gt;"",VLOOKUP($D531,科目一覧!$A$5:'科目一覧'!$G$76,5,FALSE),"")</f>
        <v/>
      </c>
      <c r="H531" s="254" t="str">
        <f>IF($D531&lt;&gt;"",VLOOKUP($D531,科目一覧!$A$5:'科目一覧'!$G$76,6,FALSE),"")</f>
        <v/>
      </c>
    </row>
    <row r="532" spans="1:8" x14ac:dyDescent="0.4">
      <c r="A532" s="8">
        <v>529</v>
      </c>
      <c r="B532" s="71"/>
      <c r="C532" s="15"/>
      <c r="D532" s="16"/>
      <c r="E532" s="7">
        <v>0</v>
      </c>
      <c r="F532" s="7">
        <v>0</v>
      </c>
      <c r="G532" s="254" t="str">
        <f>IF($D532&lt;&gt;"",VLOOKUP($D532,科目一覧!$A$5:'科目一覧'!$G$76,5,FALSE),"")</f>
        <v/>
      </c>
      <c r="H532" s="254" t="str">
        <f>IF($D532&lt;&gt;"",VLOOKUP($D532,科目一覧!$A$5:'科目一覧'!$G$76,6,FALSE),"")</f>
        <v/>
      </c>
    </row>
    <row r="533" spans="1:8" x14ac:dyDescent="0.4">
      <c r="A533" s="8">
        <v>530</v>
      </c>
      <c r="B533" s="71"/>
      <c r="C533" s="15"/>
      <c r="D533" s="16"/>
      <c r="E533" s="7">
        <v>0</v>
      </c>
      <c r="F533" s="7">
        <v>0</v>
      </c>
      <c r="G533" s="254" t="str">
        <f>IF($D533&lt;&gt;"",VLOOKUP($D533,科目一覧!$A$5:'科目一覧'!$G$76,5,FALSE),"")</f>
        <v/>
      </c>
      <c r="H533" s="254" t="str">
        <f>IF($D533&lt;&gt;"",VLOOKUP($D533,科目一覧!$A$5:'科目一覧'!$G$76,6,FALSE),"")</f>
        <v/>
      </c>
    </row>
    <row r="534" spans="1:8" x14ac:dyDescent="0.4">
      <c r="A534" s="8">
        <v>531</v>
      </c>
      <c r="B534" s="71"/>
      <c r="C534" s="15"/>
      <c r="D534" s="16"/>
      <c r="E534" s="7">
        <v>0</v>
      </c>
      <c r="F534" s="7">
        <v>0</v>
      </c>
      <c r="G534" s="254" t="str">
        <f>IF($D534&lt;&gt;"",VLOOKUP($D534,科目一覧!$A$5:'科目一覧'!$G$76,5,FALSE),"")</f>
        <v/>
      </c>
      <c r="H534" s="254" t="str">
        <f>IF($D534&lt;&gt;"",VLOOKUP($D534,科目一覧!$A$5:'科目一覧'!$G$76,6,FALSE),"")</f>
        <v/>
      </c>
    </row>
    <row r="535" spans="1:8" x14ac:dyDescent="0.4">
      <c r="A535" s="8">
        <v>532</v>
      </c>
      <c r="B535" s="71"/>
      <c r="C535" s="15"/>
      <c r="D535" s="16"/>
      <c r="E535" s="7">
        <v>0</v>
      </c>
      <c r="F535" s="7">
        <v>0</v>
      </c>
      <c r="G535" s="254" t="str">
        <f>IF($D535&lt;&gt;"",VLOOKUP($D535,科目一覧!$A$5:'科目一覧'!$G$76,5,FALSE),"")</f>
        <v/>
      </c>
      <c r="H535" s="254" t="str">
        <f>IF($D535&lt;&gt;"",VLOOKUP($D535,科目一覧!$A$5:'科目一覧'!$G$76,6,FALSE),"")</f>
        <v/>
      </c>
    </row>
    <row r="536" spans="1:8" x14ac:dyDescent="0.4">
      <c r="A536" s="8">
        <v>533</v>
      </c>
      <c r="B536" s="71"/>
      <c r="C536" s="15"/>
      <c r="D536" s="16"/>
      <c r="E536" s="7">
        <v>0</v>
      </c>
      <c r="F536" s="7">
        <v>0</v>
      </c>
      <c r="G536" s="254" t="str">
        <f>IF($D536&lt;&gt;"",VLOOKUP($D536,科目一覧!$A$5:'科目一覧'!$G$76,5,FALSE),"")</f>
        <v/>
      </c>
      <c r="H536" s="254" t="str">
        <f>IF($D536&lt;&gt;"",VLOOKUP($D536,科目一覧!$A$5:'科目一覧'!$G$76,6,FALSE),"")</f>
        <v/>
      </c>
    </row>
    <row r="537" spans="1:8" x14ac:dyDescent="0.4">
      <c r="A537" s="8">
        <v>534</v>
      </c>
      <c r="B537" s="71"/>
      <c r="C537" s="15"/>
      <c r="D537" s="16"/>
      <c r="E537" s="7">
        <v>0</v>
      </c>
      <c r="F537" s="7">
        <v>0</v>
      </c>
      <c r="G537" s="254" t="str">
        <f>IF($D537&lt;&gt;"",VLOOKUP($D537,科目一覧!$A$5:'科目一覧'!$G$76,5,FALSE),"")</f>
        <v/>
      </c>
      <c r="H537" s="254" t="str">
        <f>IF($D537&lt;&gt;"",VLOOKUP($D537,科目一覧!$A$5:'科目一覧'!$G$76,6,FALSE),"")</f>
        <v/>
      </c>
    </row>
    <row r="538" spans="1:8" x14ac:dyDescent="0.4">
      <c r="A538" s="8">
        <v>535</v>
      </c>
      <c r="B538" s="71"/>
      <c r="C538" s="15"/>
      <c r="D538" s="16"/>
      <c r="E538" s="7">
        <v>0</v>
      </c>
      <c r="F538" s="7">
        <v>0</v>
      </c>
      <c r="G538" s="254" t="str">
        <f>IF($D538&lt;&gt;"",VLOOKUP($D538,科目一覧!$A$5:'科目一覧'!$G$76,5,FALSE),"")</f>
        <v/>
      </c>
      <c r="H538" s="254" t="str">
        <f>IF($D538&lt;&gt;"",VLOOKUP($D538,科目一覧!$A$5:'科目一覧'!$G$76,6,FALSE),"")</f>
        <v/>
      </c>
    </row>
    <row r="539" spans="1:8" x14ac:dyDescent="0.4">
      <c r="A539" s="8">
        <v>536</v>
      </c>
      <c r="B539" s="71"/>
      <c r="C539" s="15"/>
      <c r="D539" s="16"/>
      <c r="E539" s="7">
        <v>0</v>
      </c>
      <c r="F539" s="7">
        <v>0</v>
      </c>
      <c r="G539" s="254" t="str">
        <f>IF($D539&lt;&gt;"",VLOOKUP($D539,科目一覧!$A$5:'科目一覧'!$G$76,5,FALSE),"")</f>
        <v/>
      </c>
      <c r="H539" s="254" t="str">
        <f>IF($D539&lt;&gt;"",VLOOKUP($D539,科目一覧!$A$5:'科目一覧'!$G$76,6,FALSE),"")</f>
        <v/>
      </c>
    </row>
    <row r="540" spans="1:8" x14ac:dyDescent="0.4">
      <c r="A540" s="8">
        <v>537</v>
      </c>
      <c r="B540" s="71"/>
      <c r="C540" s="15"/>
      <c r="D540" s="16"/>
      <c r="E540" s="7">
        <v>0</v>
      </c>
      <c r="F540" s="7">
        <v>0</v>
      </c>
      <c r="G540" s="254" t="str">
        <f>IF($D540&lt;&gt;"",VLOOKUP($D540,科目一覧!$A$5:'科目一覧'!$G$76,5,FALSE),"")</f>
        <v/>
      </c>
      <c r="H540" s="254" t="str">
        <f>IF($D540&lt;&gt;"",VLOOKUP($D540,科目一覧!$A$5:'科目一覧'!$G$76,6,FALSE),"")</f>
        <v/>
      </c>
    </row>
    <row r="541" spans="1:8" x14ac:dyDescent="0.4">
      <c r="A541" s="8">
        <v>538</v>
      </c>
      <c r="B541" s="71"/>
      <c r="C541" s="15"/>
      <c r="D541" s="16"/>
      <c r="E541" s="7">
        <v>0</v>
      </c>
      <c r="F541" s="7">
        <v>0</v>
      </c>
      <c r="G541" s="254" t="str">
        <f>IF($D541&lt;&gt;"",VLOOKUP($D541,科目一覧!$A$5:'科目一覧'!$G$76,5,FALSE),"")</f>
        <v/>
      </c>
      <c r="H541" s="254" t="str">
        <f>IF($D541&lt;&gt;"",VLOOKUP($D541,科目一覧!$A$5:'科目一覧'!$G$76,6,FALSE),"")</f>
        <v/>
      </c>
    </row>
    <row r="542" spans="1:8" x14ac:dyDescent="0.4">
      <c r="A542" s="8">
        <v>539</v>
      </c>
      <c r="B542" s="71"/>
      <c r="C542" s="15"/>
      <c r="D542" s="16"/>
      <c r="E542" s="7">
        <v>0</v>
      </c>
      <c r="F542" s="7">
        <v>0</v>
      </c>
      <c r="G542" s="254" t="str">
        <f>IF($D542&lt;&gt;"",VLOOKUP($D542,科目一覧!$A$5:'科目一覧'!$G$76,5,FALSE),"")</f>
        <v/>
      </c>
      <c r="H542" s="254" t="str">
        <f>IF($D542&lt;&gt;"",VLOOKUP($D542,科目一覧!$A$5:'科目一覧'!$G$76,6,FALSE),"")</f>
        <v/>
      </c>
    </row>
    <row r="543" spans="1:8" x14ac:dyDescent="0.4">
      <c r="A543" s="8">
        <v>540</v>
      </c>
      <c r="B543" s="71"/>
      <c r="C543" s="15"/>
      <c r="D543" s="16"/>
      <c r="E543" s="7">
        <v>0</v>
      </c>
      <c r="F543" s="7">
        <v>0</v>
      </c>
      <c r="G543" s="254" t="str">
        <f>IF($D543&lt;&gt;"",VLOOKUP($D543,科目一覧!$A$5:'科目一覧'!$G$76,5,FALSE),"")</f>
        <v/>
      </c>
      <c r="H543" s="254" t="str">
        <f>IF($D543&lt;&gt;"",VLOOKUP($D543,科目一覧!$A$5:'科目一覧'!$G$76,6,FALSE),"")</f>
        <v/>
      </c>
    </row>
    <row r="544" spans="1:8" x14ac:dyDescent="0.4">
      <c r="A544" s="8">
        <v>541</v>
      </c>
      <c r="B544" s="71"/>
      <c r="C544" s="15"/>
      <c r="D544" s="16"/>
      <c r="E544" s="7">
        <v>0</v>
      </c>
      <c r="F544" s="7">
        <v>0</v>
      </c>
      <c r="G544" s="254" t="str">
        <f>IF($D544&lt;&gt;"",VLOOKUP($D544,科目一覧!$A$5:'科目一覧'!$G$76,5,FALSE),"")</f>
        <v/>
      </c>
      <c r="H544" s="254" t="str">
        <f>IF($D544&lt;&gt;"",VLOOKUP($D544,科目一覧!$A$5:'科目一覧'!$G$76,6,FALSE),"")</f>
        <v/>
      </c>
    </row>
    <row r="545" spans="1:8" x14ac:dyDescent="0.4">
      <c r="A545" s="8">
        <v>542</v>
      </c>
      <c r="B545" s="71"/>
      <c r="C545" s="15"/>
      <c r="D545" s="16"/>
      <c r="E545" s="7">
        <v>0</v>
      </c>
      <c r="F545" s="7">
        <v>0</v>
      </c>
      <c r="G545" s="254" t="str">
        <f>IF($D545&lt;&gt;"",VLOOKUP($D545,科目一覧!$A$5:'科目一覧'!$G$76,5,FALSE),"")</f>
        <v/>
      </c>
      <c r="H545" s="254" t="str">
        <f>IF($D545&lt;&gt;"",VLOOKUP($D545,科目一覧!$A$5:'科目一覧'!$G$76,6,FALSE),"")</f>
        <v/>
      </c>
    </row>
    <row r="546" spans="1:8" x14ac:dyDescent="0.4">
      <c r="A546" s="8">
        <v>543</v>
      </c>
      <c r="B546" s="71"/>
      <c r="C546" s="15"/>
      <c r="D546" s="16"/>
      <c r="E546" s="7">
        <v>0</v>
      </c>
      <c r="F546" s="7">
        <v>0</v>
      </c>
      <c r="G546" s="254" t="str">
        <f>IF($D546&lt;&gt;"",VLOOKUP($D546,科目一覧!$A$5:'科目一覧'!$G$76,5,FALSE),"")</f>
        <v/>
      </c>
      <c r="H546" s="254" t="str">
        <f>IF($D546&lt;&gt;"",VLOOKUP($D546,科目一覧!$A$5:'科目一覧'!$G$76,6,FALSE),"")</f>
        <v/>
      </c>
    </row>
    <row r="547" spans="1:8" x14ac:dyDescent="0.4">
      <c r="A547" s="8">
        <v>544</v>
      </c>
      <c r="B547" s="71"/>
      <c r="C547" s="15"/>
      <c r="D547" s="16"/>
      <c r="E547" s="7">
        <v>0</v>
      </c>
      <c r="F547" s="7">
        <v>0</v>
      </c>
      <c r="G547" s="254" t="str">
        <f>IF($D547&lt;&gt;"",VLOOKUP($D547,科目一覧!$A$5:'科目一覧'!$G$76,5,FALSE),"")</f>
        <v/>
      </c>
      <c r="H547" s="254" t="str">
        <f>IF($D547&lt;&gt;"",VLOOKUP($D547,科目一覧!$A$5:'科目一覧'!$G$76,6,FALSE),"")</f>
        <v/>
      </c>
    </row>
    <row r="548" spans="1:8" x14ac:dyDescent="0.4">
      <c r="A548" s="8">
        <v>545</v>
      </c>
      <c r="B548" s="71"/>
      <c r="C548" s="15"/>
      <c r="D548" s="16"/>
      <c r="E548" s="7">
        <v>0</v>
      </c>
      <c r="F548" s="7">
        <v>0</v>
      </c>
      <c r="G548" s="254" t="str">
        <f>IF($D548&lt;&gt;"",VLOOKUP($D548,科目一覧!$A$5:'科目一覧'!$G$76,5,FALSE),"")</f>
        <v/>
      </c>
      <c r="H548" s="254" t="str">
        <f>IF($D548&lt;&gt;"",VLOOKUP($D548,科目一覧!$A$5:'科目一覧'!$G$76,6,FALSE),"")</f>
        <v/>
      </c>
    </row>
    <row r="549" spans="1:8" x14ac:dyDescent="0.4">
      <c r="A549" s="8">
        <v>546</v>
      </c>
      <c r="B549" s="71"/>
      <c r="C549" s="15"/>
      <c r="D549" s="16"/>
      <c r="E549" s="7">
        <v>0</v>
      </c>
      <c r="F549" s="7">
        <v>0</v>
      </c>
      <c r="G549" s="254" t="str">
        <f>IF($D549&lt;&gt;"",VLOOKUP($D549,科目一覧!$A$5:'科目一覧'!$G$76,5,FALSE),"")</f>
        <v/>
      </c>
      <c r="H549" s="254" t="str">
        <f>IF($D549&lt;&gt;"",VLOOKUP($D549,科目一覧!$A$5:'科目一覧'!$G$76,6,FALSE),"")</f>
        <v/>
      </c>
    </row>
    <row r="550" spans="1:8" x14ac:dyDescent="0.4">
      <c r="A550" s="8">
        <v>547</v>
      </c>
      <c r="B550" s="71"/>
      <c r="C550" s="15"/>
      <c r="D550" s="16"/>
      <c r="E550" s="7">
        <v>0</v>
      </c>
      <c r="F550" s="7">
        <v>0</v>
      </c>
      <c r="G550" s="254" t="str">
        <f>IF($D550&lt;&gt;"",VLOOKUP($D550,科目一覧!$A$5:'科目一覧'!$G$76,5,FALSE),"")</f>
        <v/>
      </c>
      <c r="H550" s="254" t="str">
        <f>IF($D550&lt;&gt;"",VLOOKUP($D550,科目一覧!$A$5:'科目一覧'!$G$76,6,FALSE),"")</f>
        <v/>
      </c>
    </row>
    <row r="551" spans="1:8" x14ac:dyDescent="0.4">
      <c r="A551" s="8">
        <v>548</v>
      </c>
      <c r="B551" s="71"/>
      <c r="C551" s="15"/>
      <c r="D551" s="16"/>
      <c r="E551" s="7">
        <v>0</v>
      </c>
      <c r="F551" s="7">
        <v>0</v>
      </c>
      <c r="G551" s="254" t="str">
        <f>IF($D551&lt;&gt;"",VLOOKUP($D551,科目一覧!$A$5:'科目一覧'!$G$76,5,FALSE),"")</f>
        <v/>
      </c>
      <c r="H551" s="254" t="str">
        <f>IF($D551&lt;&gt;"",VLOOKUP($D551,科目一覧!$A$5:'科目一覧'!$G$76,6,FALSE),"")</f>
        <v/>
      </c>
    </row>
    <row r="552" spans="1:8" x14ac:dyDescent="0.4">
      <c r="A552" s="8">
        <v>549</v>
      </c>
      <c r="B552" s="71"/>
      <c r="C552" s="15"/>
      <c r="D552" s="16"/>
      <c r="E552" s="7">
        <v>0</v>
      </c>
      <c r="F552" s="7">
        <v>0</v>
      </c>
      <c r="G552" s="254" t="str">
        <f>IF($D552&lt;&gt;"",VLOOKUP($D552,科目一覧!$A$5:'科目一覧'!$G$76,5,FALSE),"")</f>
        <v/>
      </c>
      <c r="H552" s="254" t="str">
        <f>IF($D552&lt;&gt;"",VLOOKUP($D552,科目一覧!$A$5:'科目一覧'!$G$76,6,FALSE),"")</f>
        <v/>
      </c>
    </row>
    <row r="553" spans="1:8" x14ac:dyDescent="0.4">
      <c r="A553" s="8">
        <v>550</v>
      </c>
      <c r="B553" s="71"/>
      <c r="C553" s="15"/>
      <c r="D553" s="16"/>
      <c r="E553" s="7">
        <v>0</v>
      </c>
      <c r="F553" s="7">
        <v>0</v>
      </c>
      <c r="G553" s="254" t="str">
        <f>IF($D553&lt;&gt;"",VLOOKUP($D553,科目一覧!$A$5:'科目一覧'!$G$76,5,FALSE),"")</f>
        <v/>
      </c>
      <c r="H553" s="254" t="str">
        <f>IF($D553&lt;&gt;"",VLOOKUP($D553,科目一覧!$A$5:'科目一覧'!$G$76,6,FALSE),"")</f>
        <v/>
      </c>
    </row>
    <row r="554" spans="1:8" x14ac:dyDescent="0.4">
      <c r="A554" s="8">
        <v>551</v>
      </c>
      <c r="B554" s="71"/>
      <c r="C554" s="15"/>
      <c r="D554" s="16"/>
      <c r="E554" s="7">
        <v>0</v>
      </c>
      <c r="F554" s="7">
        <v>0</v>
      </c>
      <c r="G554" s="254" t="str">
        <f>IF($D554&lt;&gt;"",VLOOKUP($D554,科目一覧!$A$5:'科目一覧'!$G$76,5,FALSE),"")</f>
        <v/>
      </c>
      <c r="H554" s="254" t="str">
        <f>IF($D554&lt;&gt;"",VLOOKUP($D554,科目一覧!$A$5:'科目一覧'!$G$76,6,FALSE),"")</f>
        <v/>
      </c>
    </row>
    <row r="555" spans="1:8" x14ac:dyDescent="0.4">
      <c r="A555" s="8">
        <v>552</v>
      </c>
      <c r="B555" s="71"/>
      <c r="C555" s="15"/>
      <c r="D555" s="16"/>
      <c r="E555" s="7">
        <v>0</v>
      </c>
      <c r="F555" s="7">
        <v>0</v>
      </c>
      <c r="G555" s="254" t="str">
        <f>IF($D555&lt;&gt;"",VLOOKUP($D555,科目一覧!$A$5:'科目一覧'!$G$76,5,FALSE),"")</f>
        <v/>
      </c>
      <c r="H555" s="254" t="str">
        <f>IF($D555&lt;&gt;"",VLOOKUP($D555,科目一覧!$A$5:'科目一覧'!$G$76,6,FALSE),"")</f>
        <v/>
      </c>
    </row>
    <row r="556" spans="1:8" x14ac:dyDescent="0.4">
      <c r="A556" s="8">
        <v>553</v>
      </c>
      <c r="B556" s="71"/>
      <c r="C556" s="15"/>
      <c r="D556" s="16"/>
      <c r="E556" s="7">
        <v>0</v>
      </c>
      <c r="F556" s="7">
        <v>0</v>
      </c>
      <c r="G556" s="254" t="str">
        <f>IF($D556&lt;&gt;"",VLOOKUP($D556,科目一覧!$A$5:'科目一覧'!$G$76,5,FALSE),"")</f>
        <v/>
      </c>
      <c r="H556" s="254" t="str">
        <f>IF($D556&lt;&gt;"",VLOOKUP($D556,科目一覧!$A$5:'科目一覧'!$G$76,6,FALSE),"")</f>
        <v/>
      </c>
    </row>
    <row r="557" spans="1:8" x14ac:dyDescent="0.4">
      <c r="A557" s="8">
        <v>554</v>
      </c>
      <c r="B557" s="71"/>
      <c r="C557" s="15"/>
      <c r="D557" s="16"/>
      <c r="E557" s="7">
        <v>0</v>
      </c>
      <c r="F557" s="7">
        <v>0</v>
      </c>
      <c r="G557" s="254" t="str">
        <f>IF($D557&lt;&gt;"",VLOOKUP($D557,科目一覧!$A$5:'科目一覧'!$G$76,5,FALSE),"")</f>
        <v/>
      </c>
      <c r="H557" s="254" t="str">
        <f>IF($D557&lt;&gt;"",VLOOKUP($D557,科目一覧!$A$5:'科目一覧'!$G$76,6,FALSE),"")</f>
        <v/>
      </c>
    </row>
    <row r="558" spans="1:8" x14ac:dyDescent="0.4">
      <c r="A558" s="8">
        <v>555</v>
      </c>
      <c r="B558" s="71"/>
      <c r="C558" s="15"/>
      <c r="D558" s="16"/>
      <c r="E558" s="7">
        <v>0</v>
      </c>
      <c r="F558" s="7">
        <v>0</v>
      </c>
      <c r="G558" s="254" t="str">
        <f>IF($D558&lt;&gt;"",VLOOKUP($D558,科目一覧!$A$5:'科目一覧'!$G$76,5,FALSE),"")</f>
        <v/>
      </c>
      <c r="H558" s="254" t="str">
        <f>IF($D558&lt;&gt;"",VLOOKUP($D558,科目一覧!$A$5:'科目一覧'!$G$76,6,FALSE),"")</f>
        <v/>
      </c>
    </row>
    <row r="559" spans="1:8" x14ac:dyDescent="0.4">
      <c r="A559" s="8">
        <v>556</v>
      </c>
      <c r="B559" s="71"/>
      <c r="C559" s="15"/>
      <c r="D559" s="16"/>
      <c r="E559" s="7">
        <v>0</v>
      </c>
      <c r="F559" s="7">
        <v>0</v>
      </c>
      <c r="G559" s="254" t="str">
        <f>IF($D559&lt;&gt;"",VLOOKUP($D559,科目一覧!$A$5:'科目一覧'!$G$76,5,FALSE),"")</f>
        <v/>
      </c>
      <c r="H559" s="254" t="str">
        <f>IF($D559&lt;&gt;"",VLOOKUP($D559,科目一覧!$A$5:'科目一覧'!$G$76,6,FALSE),"")</f>
        <v/>
      </c>
    </row>
    <row r="560" spans="1:8" x14ac:dyDescent="0.4">
      <c r="A560" s="8">
        <v>557</v>
      </c>
      <c r="B560" s="71"/>
      <c r="C560" s="15"/>
      <c r="D560" s="16"/>
      <c r="E560" s="7">
        <v>0</v>
      </c>
      <c r="F560" s="7">
        <v>0</v>
      </c>
      <c r="G560" s="254" t="str">
        <f>IF($D560&lt;&gt;"",VLOOKUP($D560,科目一覧!$A$5:'科目一覧'!$G$76,5,FALSE),"")</f>
        <v/>
      </c>
      <c r="H560" s="254" t="str">
        <f>IF($D560&lt;&gt;"",VLOOKUP($D560,科目一覧!$A$5:'科目一覧'!$G$76,6,FALSE),"")</f>
        <v/>
      </c>
    </row>
    <row r="561" spans="1:8" x14ac:dyDescent="0.4">
      <c r="A561" s="8">
        <v>558</v>
      </c>
      <c r="B561" s="71"/>
      <c r="C561" s="15"/>
      <c r="D561" s="16"/>
      <c r="E561" s="7">
        <v>0</v>
      </c>
      <c r="F561" s="7">
        <v>0</v>
      </c>
      <c r="G561" s="254" t="str">
        <f>IF($D561&lt;&gt;"",VLOOKUP($D561,科目一覧!$A$5:'科目一覧'!$G$76,5,FALSE),"")</f>
        <v/>
      </c>
      <c r="H561" s="254" t="str">
        <f>IF($D561&lt;&gt;"",VLOOKUP($D561,科目一覧!$A$5:'科目一覧'!$G$76,6,FALSE),"")</f>
        <v/>
      </c>
    </row>
    <row r="562" spans="1:8" x14ac:dyDescent="0.4">
      <c r="A562" s="8">
        <v>559</v>
      </c>
      <c r="B562" s="71"/>
      <c r="C562" s="15"/>
      <c r="D562" s="16"/>
      <c r="E562" s="7">
        <v>0</v>
      </c>
      <c r="F562" s="7">
        <v>0</v>
      </c>
      <c r="G562" s="254" t="str">
        <f>IF($D562&lt;&gt;"",VLOOKUP($D562,科目一覧!$A$5:'科目一覧'!$G$76,5,FALSE),"")</f>
        <v/>
      </c>
      <c r="H562" s="254" t="str">
        <f>IF($D562&lt;&gt;"",VLOOKUP($D562,科目一覧!$A$5:'科目一覧'!$G$76,6,FALSE),"")</f>
        <v/>
      </c>
    </row>
    <row r="563" spans="1:8" x14ac:dyDescent="0.4">
      <c r="A563" s="8">
        <v>560</v>
      </c>
      <c r="B563" s="71"/>
      <c r="C563" s="15"/>
      <c r="D563" s="16"/>
      <c r="E563" s="7">
        <v>0</v>
      </c>
      <c r="F563" s="7">
        <v>0</v>
      </c>
      <c r="G563" s="254" t="str">
        <f>IF($D563&lt;&gt;"",VLOOKUP($D563,科目一覧!$A$5:'科目一覧'!$G$76,5,FALSE),"")</f>
        <v/>
      </c>
      <c r="H563" s="254" t="str">
        <f>IF($D563&lt;&gt;"",VLOOKUP($D563,科目一覧!$A$5:'科目一覧'!$G$76,6,FALSE),"")</f>
        <v/>
      </c>
    </row>
    <row r="564" spans="1:8" x14ac:dyDescent="0.4">
      <c r="A564" s="8">
        <v>561</v>
      </c>
      <c r="B564" s="71"/>
      <c r="C564" s="15"/>
      <c r="D564" s="16"/>
      <c r="E564" s="7">
        <v>0</v>
      </c>
      <c r="F564" s="7">
        <v>0</v>
      </c>
      <c r="G564" s="254" t="str">
        <f>IF($D564&lt;&gt;"",VLOOKUP($D564,科目一覧!$A$5:'科目一覧'!$G$76,5,FALSE),"")</f>
        <v/>
      </c>
      <c r="H564" s="254" t="str">
        <f>IF($D564&lt;&gt;"",VLOOKUP($D564,科目一覧!$A$5:'科目一覧'!$G$76,6,FALSE),"")</f>
        <v/>
      </c>
    </row>
    <row r="565" spans="1:8" x14ac:dyDescent="0.4">
      <c r="A565" s="8">
        <v>562</v>
      </c>
      <c r="B565" s="71"/>
      <c r="C565" s="15"/>
      <c r="D565" s="16"/>
      <c r="E565" s="7">
        <v>0</v>
      </c>
      <c r="F565" s="7">
        <v>0</v>
      </c>
      <c r="G565" s="254" t="str">
        <f>IF($D565&lt;&gt;"",VLOOKUP($D565,科目一覧!$A$5:'科目一覧'!$G$76,5,FALSE),"")</f>
        <v/>
      </c>
      <c r="H565" s="254" t="str">
        <f>IF($D565&lt;&gt;"",VLOOKUP($D565,科目一覧!$A$5:'科目一覧'!$G$76,6,FALSE),"")</f>
        <v/>
      </c>
    </row>
    <row r="566" spans="1:8" x14ac:dyDescent="0.4">
      <c r="A566" s="8">
        <v>563</v>
      </c>
      <c r="B566" s="71"/>
      <c r="C566" s="15"/>
      <c r="D566" s="16"/>
      <c r="E566" s="7">
        <v>0</v>
      </c>
      <c r="F566" s="7">
        <v>0</v>
      </c>
      <c r="G566" s="254" t="str">
        <f>IF($D566&lt;&gt;"",VLOOKUP($D566,科目一覧!$A$5:'科目一覧'!$G$76,5,FALSE),"")</f>
        <v/>
      </c>
      <c r="H566" s="254" t="str">
        <f>IF($D566&lt;&gt;"",VLOOKUP($D566,科目一覧!$A$5:'科目一覧'!$G$76,6,FALSE),"")</f>
        <v/>
      </c>
    </row>
    <row r="567" spans="1:8" x14ac:dyDescent="0.4">
      <c r="A567" s="8">
        <v>564</v>
      </c>
      <c r="B567" s="71"/>
      <c r="C567" s="15"/>
      <c r="D567" s="16"/>
      <c r="E567" s="7">
        <v>0</v>
      </c>
      <c r="F567" s="7">
        <v>0</v>
      </c>
      <c r="G567" s="254" t="str">
        <f>IF($D567&lt;&gt;"",VLOOKUP($D567,科目一覧!$A$5:'科目一覧'!$G$76,5,FALSE),"")</f>
        <v/>
      </c>
      <c r="H567" s="254" t="str">
        <f>IF($D567&lt;&gt;"",VLOOKUP($D567,科目一覧!$A$5:'科目一覧'!$G$76,6,FALSE),"")</f>
        <v/>
      </c>
    </row>
    <row r="568" spans="1:8" x14ac:dyDescent="0.4">
      <c r="A568" s="8">
        <v>565</v>
      </c>
      <c r="B568" s="71"/>
      <c r="C568" s="15"/>
      <c r="D568" s="16"/>
      <c r="E568" s="7">
        <v>0</v>
      </c>
      <c r="F568" s="7">
        <v>0</v>
      </c>
      <c r="G568" s="254" t="str">
        <f>IF($D568&lt;&gt;"",VLOOKUP($D568,科目一覧!$A$5:'科目一覧'!$G$76,5,FALSE),"")</f>
        <v/>
      </c>
      <c r="H568" s="254" t="str">
        <f>IF($D568&lt;&gt;"",VLOOKUP($D568,科目一覧!$A$5:'科目一覧'!$G$76,6,FALSE),"")</f>
        <v/>
      </c>
    </row>
    <row r="569" spans="1:8" x14ac:dyDescent="0.4">
      <c r="A569" s="8">
        <v>566</v>
      </c>
      <c r="B569" s="71"/>
      <c r="C569" s="15"/>
      <c r="D569" s="16"/>
      <c r="E569" s="7">
        <v>0</v>
      </c>
      <c r="F569" s="7">
        <v>0</v>
      </c>
      <c r="G569" s="254" t="str">
        <f>IF($D569&lt;&gt;"",VLOOKUP($D569,科目一覧!$A$5:'科目一覧'!$G$76,5,FALSE),"")</f>
        <v/>
      </c>
      <c r="H569" s="254" t="str">
        <f>IF($D569&lt;&gt;"",VLOOKUP($D569,科目一覧!$A$5:'科目一覧'!$G$76,6,FALSE),"")</f>
        <v/>
      </c>
    </row>
    <row r="570" spans="1:8" x14ac:dyDescent="0.4">
      <c r="A570" s="8">
        <v>567</v>
      </c>
      <c r="B570" s="71"/>
      <c r="C570" s="15"/>
      <c r="D570" s="16"/>
      <c r="E570" s="7">
        <v>0</v>
      </c>
      <c r="F570" s="7">
        <v>0</v>
      </c>
      <c r="G570" s="254" t="str">
        <f>IF($D570&lt;&gt;"",VLOOKUP($D570,科目一覧!$A$5:'科目一覧'!$G$76,5,FALSE),"")</f>
        <v/>
      </c>
      <c r="H570" s="254" t="str">
        <f>IF($D570&lt;&gt;"",VLOOKUP($D570,科目一覧!$A$5:'科目一覧'!$G$76,6,FALSE),"")</f>
        <v/>
      </c>
    </row>
    <row r="571" spans="1:8" x14ac:dyDescent="0.4">
      <c r="A571" s="8">
        <v>568</v>
      </c>
      <c r="B571" s="71"/>
      <c r="C571" s="15"/>
      <c r="D571" s="16"/>
      <c r="E571" s="7">
        <v>0</v>
      </c>
      <c r="F571" s="7">
        <v>0</v>
      </c>
      <c r="G571" s="254" t="str">
        <f>IF($D571&lt;&gt;"",VLOOKUP($D571,科目一覧!$A$5:'科目一覧'!$G$76,5,FALSE),"")</f>
        <v/>
      </c>
      <c r="H571" s="254" t="str">
        <f>IF($D571&lt;&gt;"",VLOOKUP($D571,科目一覧!$A$5:'科目一覧'!$G$76,6,FALSE),"")</f>
        <v/>
      </c>
    </row>
    <row r="572" spans="1:8" x14ac:dyDescent="0.4">
      <c r="A572" s="8">
        <v>569</v>
      </c>
      <c r="B572" s="71"/>
      <c r="C572" s="15"/>
      <c r="D572" s="16"/>
      <c r="E572" s="7">
        <v>0</v>
      </c>
      <c r="F572" s="7">
        <v>0</v>
      </c>
      <c r="G572" s="254" t="str">
        <f>IF($D572&lt;&gt;"",VLOOKUP($D572,科目一覧!$A$5:'科目一覧'!$G$76,5,FALSE),"")</f>
        <v/>
      </c>
      <c r="H572" s="254" t="str">
        <f>IF($D572&lt;&gt;"",VLOOKUP($D572,科目一覧!$A$5:'科目一覧'!$G$76,6,FALSE),"")</f>
        <v/>
      </c>
    </row>
    <row r="573" spans="1:8" x14ac:dyDescent="0.4">
      <c r="A573" s="8">
        <v>570</v>
      </c>
      <c r="B573" s="71"/>
      <c r="C573" s="15"/>
      <c r="D573" s="16"/>
      <c r="E573" s="7">
        <v>0</v>
      </c>
      <c r="F573" s="7">
        <v>0</v>
      </c>
      <c r="G573" s="254" t="str">
        <f>IF($D573&lt;&gt;"",VLOOKUP($D573,科目一覧!$A$5:'科目一覧'!$G$76,5,FALSE),"")</f>
        <v/>
      </c>
      <c r="H573" s="254" t="str">
        <f>IF($D573&lt;&gt;"",VLOOKUP($D573,科目一覧!$A$5:'科目一覧'!$G$76,6,FALSE),"")</f>
        <v/>
      </c>
    </row>
    <row r="574" spans="1:8" x14ac:dyDescent="0.4">
      <c r="A574" s="8">
        <v>571</v>
      </c>
      <c r="B574" s="71"/>
      <c r="C574" s="15"/>
      <c r="D574" s="16"/>
      <c r="E574" s="7">
        <v>0</v>
      </c>
      <c r="F574" s="7">
        <v>0</v>
      </c>
      <c r="G574" s="254" t="str">
        <f>IF($D574&lt;&gt;"",VLOOKUP($D574,科目一覧!$A$5:'科目一覧'!$G$76,5,FALSE),"")</f>
        <v/>
      </c>
      <c r="H574" s="254" t="str">
        <f>IF($D574&lt;&gt;"",VLOOKUP($D574,科目一覧!$A$5:'科目一覧'!$G$76,6,FALSE),"")</f>
        <v/>
      </c>
    </row>
    <row r="575" spans="1:8" x14ac:dyDescent="0.4">
      <c r="A575" s="8">
        <v>572</v>
      </c>
      <c r="B575" s="71"/>
      <c r="C575" s="15"/>
      <c r="D575" s="16"/>
      <c r="E575" s="7">
        <v>0</v>
      </c>
      <c r="F575" s="7">
        <v>0</v>
      </c>
      <c r="G575" s="254" t="str">
        <f>IF($D575&lt;&gt;"",VLOOKUP($D575,科目一覧!$A$5:'科目一覧'!$G$76,5,FALSE),"")</f>
        <v/>
      </c>
      <c r="H575" s="254" t="str">
        <f>IF($D575&lt;&gt;"",VLOOKUP($D575,科目一覧!$A$5:'科目一覧'!$G$76,6,FALSE),"")</f>
        <v/>
      </c>
    </row>
    <row r="576" spans="1:8" x14ac:dyDescent="0.4">
      <c r="A576" s="8">
        <v>573</v>
      </c>
      <c r="B576" s="71"/>
      <c r="C576" s="15"/>
      <c r="D576" s="16"/>
      <c r="E576" s="7">
        <v>0</v>
      </c>
      <c r="F576" s="7">
        <v>0</v>
      </c>
      <c r="G576" s="254" t="str">
        <f>IF($D576&lt;&gt;"",VLOOKUP($D576,科目一覧!$A$5:'科目一覧'!$G$76,5,FALSE),"")</f>
        <v/>
      </c>
      <c r="H576" s="254" t="str">
        <f>IF($D576&lt;&gt;"",VLOOKUP($D576,科目一覧!$A$5:'科目一覧'!$G$76,6,FALSE),"")</f>
        <v/>
      </c>
    </row>
    <row r="577" spans="1:8" x14ac:dyDescent="0.4">
      <c r="A577" s="8">
        <v>574</v>
      </c>
      <c r="B577" s="71"/>
      <c r="C577" s="15"/>
      <c r="D577" s="16"/>
      <c r="E577" s="7">
        <v>0</v>
      </c>
      <c r="F577" s="7">
        <v>0</v>
      </c>
      <c r="G577" s="254" t="str">
        <f>IF($D577&lt;&gt;"",VLOOKUP($D577,科目一覧!$A$5:'科目一覧'!$G$76,5,FALSE),"")</f>
        <v/>
      </c>
      <c r="H577" s="254" t="str">
        <f>IF($D577&lt;&gt;"",VLOOKUP($D577,科目一覧!$A$5:'科目一覧'!$G$76,6,FALSE),"")</f>
        <v/>
      </c>
    </row>
    <row r="578" spans="1:8" x14ac:dyDescent="0.4">
      <c r="A578" s="8">
        <v>575</v>
      </c>
      <c r="B578" s="71"/>
      <c r="C578" s="15"/>
      <c r="D578" s="16"/>
      <c r="E578" s="7">
        <v>0</v>
      </c>
      <c r="F578" s="7">
        <v>0</v>
      </c>
      <c r="G578" s="254" t="str">
        <f>IF($D578&lt;&gt;"",VLOOKUP($D578,科目一覧!$A$5:'科目一覧'!$G$76,5,FALSE),"")</f>
        <v/>
      </c>
      <c r="H578" s="254" t="str">
        <f>IF($D578&lt;&gt;"",VLOOKUP($D578,科目一覧!$A$5:'科目一覧'!$G$76,6,FALSE),"")</f>
        <v/>
      </c>
    </row>
    <row r="579" spans="1:8" x14ac:dyDescent="0.4">
      <c r="A579" s="8">
        <v>576</v>
      </c>
      <c r="B579" s="71"/>
      <c r="C579" s="15"/>
      <c r="D579" s="16"/>
      <c r="E579" s="7">
        <v>0</v>
      </c>
      <c r="F579" s="7">
        <v>0</v>
      </c>
      <c r="G579" s="254" t="str">
        <f>IF($D579&lt;&gt;"",VLOOKUP($D579,科目一覧!$A$5:'科目一覧'!$G$76,5,FALSE),"")</f>
        <v/>
      </c>
      <c r="H579" s="254" t="str">
        <f>IF($D579&lt;&gt;"",VLOOKUP($D579,科目一覧!$A$5:'科目一覧'!$G$76,6,FALSE),"")</f>
        <v/>
      </c>
    </row>
    <row r="580" spans="1:8" x14ac:dyDescent="0.4">
      <c r="A580" s="8">
        <v>577</v>
      </c>
      <c r="B580" s="71"/>
      <c r="C580" s="15"/>
      <c r="D580" s="16"/>
      <c r="E580" s="7">
        <v>0</v>
      </c>
      <c r="F580" s="7">
        <v>0</v>
      </c>
      <c r="G580" s="254" t="str">
        <f>IF($D580&lt;&gt;"",VLOOKUP($D580,科目一覧!$A$5:'科目一覧'!$G$76,5,FALSE),"")</f>
        <v/>
      </c>
      <c r="H580" s="254" t="str">
        <f>IF($D580&lt;&gt;"",VLOOKUP($D580,科目一覧!$A$5:'科目一覧'!$G$76,6,FALSE),"")</f>
        <v/>
      </c>
    </row>
    <row r="581" spans="1:8" x14ac:dyDescent="0.4">
      <c r="A581" s="8">
        <v>578</v>
      </c>
      <c r="B581" s="71"/>
      <c r="C581" s="15"/>
      <c r="D581" s="16"/>
      <c r="E581" s="7">
        <v>0</v>
      </c>
      <c r="F581" s="7">
        <v>0</v>
      </c>
      <c r="G581" s="254" t="str">
        <f>IF($D581&lt;&gt;"",VLOOKUP($D581,科目一覧!$A$5:'科目一覧'!$G$76,5,FALSE),"")</f>
        <v/>
      </c>
      <c r="H581" s="254" t="str">
        <f>IF($D581&lt;&gt;"",VLOOKUP($D581,科目一覧!$A$5:'科目一覧'!$G$76,6,FALSE),"")</f>
        <v/>
      </c>
    </row>
    <row r="582" spans="1:8" x14ac:dyDescent="0.4">
      <c r="A582" s="8">
        <v>579</v>
      </c>
      <c r="B582" s="71"/>
      <c r="C582" s="15"/>
      <c r="D582" s="16"/>
      <c r="E582" s="7">
        <v>0</v>
      </c>
      <c r="F582" s="7">
        <v>0</v>
      </c>
      <c r="G582" s="254" t="str">
        <f>IF($D582&lt;&gt;"",VLOOKUP($D582,科目一覧!$A$5:'科目一覧'!$G$76,5,FALSE),"")</f>
        <v/>
      </c>
      <c r="H582" s="254" t="str">
        <f>IF($D582&lt;&gt;"",VLOOKUP($D582,科目一覧!$A$5:'科目一覧'!$G$76,6,FALSE),"")</f>
        <v/>
      </c>
    </row>
    <row r="583" spans="1:8" x14ac:dyDescent="0.4">
      <c r="A583" s="8">
        <v>580</v>
      </c>
      <c r="B583" s="71"/>
      <c r="C583" s="15"/>
      <c r="D583" s="16"/>
      <c r="E583" s="7">
        <v>0</v>
      </c>
      <c r="F583" s="7">
        <v>0</v>
      </c>
      <c r="G583" s="254" t="str">
        <f>IF($D583&lt;&gt;"",VLOOKUP($D583,科目一覧!$A$5:'科目一覧'!$G$76,5,FALSE),"")</f>
        <v/>
      </c>
      <c r="H583" s="254" t="str">
        <f>IF($D583&lt;&gt;"",VLOOKUP($D583,科目一覧!$A$5:'科目一覧'!$G$76,6,FALSE),"")</f>
        <v/>
      </c>
    </row>
    <row r="584" spans="1:8" x14ac:dyDescent="0.4">
      <c r="A584" s="8">
        <v>581</v>
      </c>
      <c r="B584" s="71"/>
      <c r="C584" s="15"/>
      <c r="D584" s="16"/>
      <c r="E584" s="7">
        <v>0</v>
      </c>
      <c r="F584" s="7">
        <v>0</v>
      </c>
      <c r="G584" s="254" t="str">
        <f>IF($D584&lt;&gt;"",VLOOKUP($D584,科目一覧!$A$5:'科目一覧'!$G$76,5,FALSE),"")</f>
        <v/>
      </c>
      <c r="H584" s="254" t="str">
        <f>IF($D584&lt;&gt;"",VLOOKUP($D584,科目一覧!$A$5:'科目一覧'!$G$76,6,FALSE),"")</f>
        <v/>
      </c>
    </row>
    <row r="585" spans="1:8" x14ac:dyDescent="0.4">
      <c r="A585" s="8">
        <v>582</v>
      </c>
      <c r="B585" s="71"/>
      <c r="C585" s="15"/>
      <c r="D585" s="16"/>
      <c r="E585" s="7">
        <v>0</v>
      </c>
      <c r="F585" s="7">
        <v>0</v>
      </c>
      <c r="G585" s="254" t="str">
        <f>IF($D585&lt;&gt;"",VLOOKUP($D585,科目一覧!$A$5:'科目一覧'!$G$76,5,FALSE),"")</f>
        <v/>
      </c>
      <c r="H585" s="254" t="str">
        <f>IF($D585&lt;&gt;"",VLOOKUP($D585,科目一覧!$A$5:'科目一覧'!$G$76,6,FALSE),"")</f>
        <v/>
      </c>
    </row>
    <row r="586" spans="1:8" x14ac:dyDescent="0.4">
      <c r="A586" s="8">
        <v>583</v>
      </c>
      <c r="B586" s="71"/>
      <c r="C586" s="15"/>
      <c r="D586" s="16"/>
      <c r="E586" s="7">
        <v>0</v>
      </c>
      <c r="F586" s="7">
        <v>0</v>
      </c>
      <c r="G586" s="254" t="str">
        <f>IF($D586&lt;&gt;"",VLOOKUP($D586,科目一覧!$A$5:'科目一覧'!$G$76,5,FALSE),"")</f>
        <v/>
      </c>
      <c r="H586" s="254" t="str">
        <f>IF($D586&lt;&gt;"",VLOOKUP($D586,科目一覧!$A$5:'科目一覧'!$G$76,6,FALSE),"")</f>
        <v/>
      </c>
    </row>
    <row r="587" spans="1:8" x14ac:dyDescent="0.4">
      <c r="A587" s="8">
        <v>584</v>
      </c>
      <c r="B587" s="71"/>
      <c r="C587" s="15"/>
      <c r="D587" s="16"/>
      <c r="E587" s="7">
        <v>0</v>
      </c>
      <c r="F587" s="7">
        <v>0</v>
      </c>
      <c r="G587" s="254" t="str">
        <f>IF($D587&lt;&gt;"",VLOOKUP($D587,科目一覧!$A$5:'科目一覧'!$G$76,5,FALSE),"")</f>
        <v/>
      </c>
      <c r="H587" s="254" t="str">
        <f>IF($D587&lt;&gt;"",VLOOKUP($D587,科目一覧!$A$5:'科目一覧'!$G$76,6,FALSE),"")</f>
        <v/>
      </c>
    </row>
    <row r="588" spans="1:8" x14ac:dyDescent="0.4">
      <c r="A588" s="8">
        <v>585</v>
      </c>
      <c r="B588" s="71"/>
      <c r="C588" s="15"/>
      <c r="D588" s="16"/>
      <c r="E588" s="7">
        <v>0</v>
      </c>
      <c r="F588" s="7">
        <v>0</v>
      </c>
      <c r="G588" s="254" t="str">
        <f>IF($D588&lt;&gt;"",VLOOKUP($D588,科目一覧!$A$5:'科目一覧'!$G$76,5,FALSE),"")</f>
        <v/>
      </c>
      <c r="H588" s="254" t="str">
        <f>IF($D588&lt;&gt;"",VLOOKUP($D588,科目一覧!$A$5:'科目一覧'!$G$76,6,FALSE),"")</f>
        <v/>
      </c>
    </row>
    <row r="589" spans="1:8" x14ac:dyDescent="0.4">
      <c r="A589" s="8">
        <v>586</v>
      </c>
      <c r="B589" s="71"/>
      <c r="C589" s="15"/>
      <c r="D589" s="16"/>
      <c r="E589" s="7">
        <v>0</v>
      </c>
      <c r="F589" s="7">
        <v>0</v>
      </c>
      <c r="G589" s="254" t="str">
        <f>IF($D589&lt;&gt;"",VLOOKUP($D589,科目一覧!$A$5:'科目一覧'!$G$76,5,FALSE),"")</f>
        <v/>
      </c>
      <c r="H589" s="254" t="str">
        <f>IF($D589&lt;&gt;"",VLOOKUP($D589,科目一覧!$A$5:'科目一覧'!$G$76,6,FALSE),"")</f>
        <v/>
      </c>
    </row>
    <row r="590" spans="1:8" x14ac:dyDescent="0.4">
      <c r="A590" s="8">
        <v>587</v>
      </c>
      <c r="B590" s="71"/>
      <c r="C590" s="15"/>
      <c r="D590" s="16"/>
      <c r="E590" s="7">
        <v>0</v>
      </c>
      <c r="F590" s="7">
        <v>0</v>
      </c>
      <c r="G590" s="254" t="str">
        <f>IF($D590&lt;&gt;"",VLOOKUP($D590,科目一覧!$A$5:'科目一覧'!$G$76,5,FALSE),"")</f>
        <v/>
      </c>
      <c r="H590" s="254" t="str">
        <f>IF($D590&lt;&gt;"",VLOOKUP($D590,科目一覧!$A$5:'科目一覧'!$G$76,6,FALSE),"")</f>
        <v/>
      </c>
    </row>
    <row r="591" spans="1:8" x14ac:dyDescent="0.4">
      <c r="A591" s="8">
        <v>588</v>
      </c>
      <c r="B591" s="71"/>
      <c r="C591" s="15"/>
      <c r="D591" s="16"/>
      <c r="E591" s="7">
        <v>0</v>
      </c>
      <c r="F591" s="7">
        <v>0</v>
      </c>
      <c r="G591" s="254" t="str">
        <f>IF($D591&lt;&gt;"",VLOOKUP($D591,科目一覧!$A$5:'科目一覧'!$G$76,5,FALSE),"")</f>
        <v/>
      </c>
      <c r="H591" s="254" t="str">
        <f>IF($D591&lt;&gt;"",VLOOKUP($D591,科目一覧!$A$5:'科目一覧'!$G$76,6,FALSE),"")</f>
        <v/>
      </c>
    </row>
    <row r="592" spans="1:8" x14ac:dyDescent="0.4">
      <c r="A592" s="8">
        <v>589</v>
      </c>
      <c r="B592" s="71"/>
      <c r="C592" s="15"/>
      <c r="D592" s="16"/>
      <c r="E592" s="7">
        <v>0</v>
      </c>
      <c r="F592" s="7">
        <v>0</v>
      </c>
      <c r="G592" s="254" t="str">
        <f>IF($D592&lt;&gt;"",VLOOKUP($D592,科目一覧!$A$5:'科目一覧'!$G$76,5,FALSE),"")</f>
        <v/>
      </c>
      <c r="H592" s="254" t="str">
        <f>IF($D592&lt;&gt;"",VLOOKUP($D592,科目一覧!$A$5:'科目一覧'!$G$76,6,FALSE),"")</f>
        <v/>
      </c>
    </row>
    <row r="593" spans="1:8" x14ac:dyDescent="0.4">
      <c r="A593" s="8">
        <v>590</v>
      </c>
      <c r="B593" s="71"/>
      <c r="C593" s="15"/>
      <c r="D593" s="16"/>
      <c r="E593" s="7">
        <v>0</v>
      </c>
      <c r="F593" s="7">
        <v>0</v>
      </c>
      <c r="G593" s="254" t="str">
        <f>IF($D593&lt;&gt;"",VLOOKUP($D593,科目一覧!$A$5:'科目一覧'!$G$76,5,FALSE),"")</f>
        <v/>
      </c>
      <c r="H593" s="254" t="str">
        <f>IF($D593&lt;&gt;"",VLOOKUP($D593,科目一覧!$A$5:'科目一覧'!$G$76,6,FALSE),"")</f>
        <v/>
      </c>
    </row>
    <row r="594" spans="1:8" x14ac:dyDescent="0.4">
      <c r="A594" s="8">
        <v>591</v>
      </c>
      <c r="B594" s="71"/>
      <c r="C594" s="15"/>
      <c r="D594" s="16"/>
      <c r="E594" s="7">
        <v>0</v>
      </c>
      <c r="F594" s="7">
        <v>0</v>
      </c>
      <c r="G594" s="254" t="str">
        <f>IF($D594&lt;&gt;"",VLOOKUP($D594,科目一覧!$A$5:'科目一覧'!$G$76,5,FALSE),"")</f>
        <v/>
      </c>
      <c r="H594" s="254" t="str">
        <f>IF($D594&lt;&gt;"",VLOOKUP($D594,科目一覧!$A$5:'科目一覧'!$G$76,6,FALSE),"")</f>
        <v/>
      </c>
    </row>
    <row r="595" spans="1:8" x14ac:dyDescent="0.4">
      <c r="A595" s="8">
        <v>592</v>
      </c>
      <c r="B595" s="71"/>
      <c r="C595" s="15"/>
      <c r="D595" s="16"/>
      <c r="E595" s="7">
        <v>0</v>
      </c>
      <c r="F595" s="7">
        <v>0</v>
      </c>
      <c r="G595" s="254" t="str">
        <f>IF($D595&lt;&gt;"",VLOOKUP($D595,科目一覧!$A$5:'科目一覧'!$G$76,5,FALSE),"")</f>
        <v/>
      </c>
      <c r="H595" s="254" t="str">
        <f>IF($D595&lt;&gt;"",VLOOKUP($D595,科目一覧!$A$5:'科目一覧'!$G$76,6,FALSE),"")</f>
        <v/>
      </c>
    </row>
    <row r="596" spans="1:8" x14ac:dyDescent="0.4">
      <c r="A596" s="8">
        <v>593</v>
      </c>
      <c r="B596" s="71"/>
      <c r="C596" s="15"/>
      <c r="D596" s="16"/>
      <c r="E596" s="7">
        <v>0</v>
      </c>
      <c r="F596" s="7">
        <v>0</v>
      </c>
      <c r="G596" s="254" t="str">
        <f>IF($D596&lt;&gt;"",VLOOKUP($D596,科目一覧!$A$5:'科目一覧'!$G$76,5,FALSE),"")</f>
        <v/>
      </c>
      <c r="H596" s="254" t="str">
        <f>IF($D596&lt;&gt;"",VLOOKUP($D596,科目一覧!$A$5:'科目一覧'!$G$76,6,FALSE),"")</f>
        <v/>
      </c>
    </row>
    <row r="597" spans="1:8" x14ac:dyDescent="0.4">
      <c r="A597" s="8">
        <v>594</v>
      </c>
      <c r="B597" s="71"/>
      <c r="C597" s="15"/>
      <c r="D597" s="16"/>
      <c r="E597" s="7">
        <v>0</v>
      </c>
      <c r="F597" s="7">
        <v>0</v>
      </c>
      <c r="G597" s="254" t="str">
        <f>IF($D597&lt;&gt;"",VLOOKUP($D597,科目一覧!$A$5:'科目一覧'!$G$76,5,FALSE),"")</f>
        <v/>
      </c>
      <c r="H597" s="254" t="str">
        <f>IF($D597&lt;&gt;"",VLOOKUP($D597,科目一覧!$A$5:'科目一覧'!$G$76,6,FALSE),"")</f>
        <v/>
      </c>
    </row>
    <row r="598" spans="1:8" x14ac:dyDescent="0.4">
      <c r="A598" s="8">
        <v>595</v>
      </c>
      <c r="B598" s="71"/>
      <c r="C598" s="15"/>
      <c r="D598" s="16"/>
      <c r="E598" s="7">
        <v>0</v>
      </c>
      <c r="F598" s="7">
        <v>0</v>
      </c>
      <c r="G598" s="254" t="str">
        <f>IF($D598&lt;&gt;"",VLOOKUP($D598,科目一覧!$A$5:'科目一覧'!$G$76,5,FALSE),"")</f>
        <v/>
      </c>
      <c r="H598" s="254" t="str">
        <f>IF($D598&lt;&gt;"",VLOOKUP($D598,科目一覧!$A$5:'科目一覧'!$G$76,6,FALSE),"")</f>
        <v/>
      </c>
    </row>
    <row r="599" spans="1:8" x14ac:dyDescent="0.4">
      <c r="A599" s="8">
        <v>596</v>
      </c>
      <c r="B599" s="71"/>
      <c r="C599" s="15"/>
      <c r="D599" s="16"/>
      <c r="E599" s="7">
        <v>0</v>
      </c>
      <c r="F599" s="7">
        <v>0</v>
      </c>
      <c r="G599" s="254" t="str">
        <f>IF($D599&lt;&gt;"",VLOOKUP($D599,科目一覧!$A$5:'科目一覧'!$G$76,5,FALSE),"")</f>
        <v/>
      </c>
      <c r="H599" s="254" t="str">
        <f>IF($D599&lt;&gt;"",VLOOKUP($D599,科目一覧!$A$5:'科目一覧'!$G$76,6,FALSE),"")</f>
        <v/>
      </c>
    </row>
    <row r="600" spans="1:8" x14ac:dyDescent="0.4">
      <c r="A600" s="8">
        <v>597</v>
      </c>
      <c r="B600" s="71"/>
      <c r="C600" s="15"/>
      <c r="D600" s="16"/>
      <c r="E600" s="7">
        <v>0</v>
      </c>
      <c r="F600" s="7">
        <v>0</v>
      </c>
      <c r="G600" s="254" t="str">
        <f>IF($D600&lt;&gt;"",VLOOKUP($D600,科目一覧!$A$5:'科目一覧'!$G$76,5,FALSE),"")</f>
        <v/>
      </c>
      <c r="H600" s="254" t="str">
        <f>IF($D600&lt;&gt;"",VLOOKUP($D600,科目一覧!$A$5:'科目一覧'!$G$76,6,FALSE),"")</f>
        <v/>
      </c>
    </row>
    <row r="601" spans="1:8" x14ac:dyDescent="0.4">
      <c r="A601" s="8">
        <v>598</v>
      </c>
      <c r="B601" s="71"/>
      <c r="C601" s="15"/>
      <c r="D601" s="16"/>
      <c r="E601" s="7">
        <v>0</v>
      </c>
      <c r="F601" s="7">
        <v>0</v>
      </c>
      <c r="G601" s="254" t="str">
        <f>IF($D601&lt;&gt;"",VLOOKUP($D601,科目一覧!$A$5:'科目一覧'!$G$76,5,FALSE),"")</f>
        <v/>
      </c>
      <c r="H601" s="254" t="str">
        <f>IF($D601&lt;&gt;"",VLOOKUP($D601,科目一覧!$A$5:'科目一覧'!$G$76,6,FALSE),"")</f>
        <v/>
      </c>
    </row>
    <row r="602" spans="1:8" x14ac:dyDescent="0.4">
      <c r="A602" s="8">
        <v>599</v>
      </c>
      <c r="B602" s="71"/>
      <c r="C602" s="15"/>
      <c r="D602" s="16"/>
      <c r="E602" s="7">
        <v>0</v>
      </c>
      <c r="F602" s="7">
        <v>0</v>
      </c>
      <c r="G602" s="254" t="str">
        <f>IF($D602&lt;&gt;"",VLOOKUP($D602,科目一覧!$A$5:'科目一覧'!$G$76,5,FALSE),"")</f>
        <v/>
      </c>
      <c r="H602" s="254" t="str">
        <f>IF($D602&lt;&gt;"",VLOOKUP($D602,科目一覧!$A$5:'科目一覧'!$G$76,6,FALSE),"")</f>
        <v/>
      </c>
    </row>
    <row r="603" spans="1:8" x14ac:dyDescent="0.4">
      <c r="A603" s="8">
        <v>600</v>
      </c>
      <c r="B603" s="71"/>
      <c r="C603" s="15"/>
      <c r="D603" s="16"/>
      <c r="E603" s="7">
        <v>0</v>
      </c>
      <c r="F603" s="7">
        <v>0</v>
      </c>
      <c r="G603" s="254" t="str">
        <f>IF($D603&lt;&gt;"",VLOOKUP($D603,科目一覧!$A$5:'科目一覧'!$G$76,5,FALSE),"")</f>
        <v/>
      </c>
      <c r="H603" s="254" t="str">
        <f>IF($D603&lt;&gt;"",VLOOKUP($D603,科目一覧!$A$5:'科目一覧'!$G$76,6,FALSE),"")</f>
        <v/>
      </c>
    </row>
    <row r="604" spans="1:8" x14ac:dyDescent="0.4">
      <c r="A604" s="8">
        <v>601</v>
      </c>
      <c r="B604" s="71"/>
      <c r="C604" s="15"/>
      <c r="D604" s="16"/>
      <c r="E604" s="7">
        <v>0</v>
      </c>
      <c r="F604" s="7">
        <v>0</v>
      </c>
      <c r="G604" s="254" t="str">
        <f>IF($D604&lt;&gt;"",VLOOKUP($D604,科目一覧!$A$5:'科目一覧'!$G$76,5,FALSE),"")</f>
        <v/>
      </c>
      <c r="H604" s="254" t="str">
        <f>IF($D604&lt;&gt;"",VLOOKUP($D604,科目一覧!$A$5:'科目一覧'!$G$76,6,FALSE),"")</f>
        <v/>
      </c>
    </row>
    <row r="605" spans="1:8" x14ac:dyDescent="0.4">
      <c r="A605" s="8">
        <v>602</v>
      </c>
      <c r="B605" s="71"/>
      <c r="C605" s="15"/>
      <c r="D605" s="16"/>
      <c r="E605" s="7">
        <v>0</v>
      </c>
      <c r="F605" s="7">
        <v>0</v>
      </c>
      <c r="G605" s="254" t="str">
        <f>IF($D605&lt;&gt;"",VLOOKUP($D605,科目一覧!$A$5:'科目一覧'!$G$76,5,FALSE),"")</f>
        <v/>
      </c>
      <c r="H605" s="254" t="str">
        <f>IF($D605&lt;&gt;"",VLOOKUP($D605,科目一覧!$A$5:'科目一覧'!$G$76,6,FALSE),"")</f>
        <v/>
      </c>
    </row>
    <row r="606" spans="1:8" x14ac:dyDescent="0.4">
      <c r="A606" s="8">
        <v>603</v>
      </c>
      <c r="B606" s="71"/>
      <c r="C606" s="15"/>
      <c r="D606" s="16"/>
      <c r="E606" s="7">
        <v>0</v>
      </c>
      <c r="F606" s="7">
        <v>0</v>
      </c>
      <c r="G606" s="254" t="str">
        <f>IF($D606&lt;&gt;"",VLOOKUP($D606,科目一覧!$A$5:'科目一覧'!$G$76,5,FALSE),"")</f>
        <v/>
      </c>
      <c r="H606" s="254" t="str">
        <f>IF($D606&lt;&gt;"",VLOOKUP($D606,科目一覧!$A$5:'科目一覧'!$G$76,6,FALSE),"")</f>
        <v/>
      </c>
    </row>
    <row r="607" spans="1:8" x14ac:dyDescent="0.4">
      <c r="A607" s="8">
        <v>604</v>
      </c>
      <c r="B607" s="71"/>
      <c r="C607" s="15"/>
      <c r="D607" s="16"/>
      <c r="E607" s="7">
        <v>0</v>
      </c>
      <c r="F607" s="7">
        <v>0</v>
      </c>
      <c r="G607" s="254" t="str">
        <f>IF($D607&lt;&gt;"",VLOOKUP($D607,科目一覧!$A$5:'科目一覧'!$G$76,5,FALSE),"")</f>
        <v/>
      </c>
      <c r="H607" s="254" t="str">
        <f>IF($D607&lt;&gt;"",VLOOKUP($D607,科目一覧!$A$5:'科目一覧'!$G$76,6,FALSE),"")</f>
        <v/>
      </c>
    </row>
    <row r="608" spans="1:8" x14ac:dyDescent="0.4">
      <c r="A608" s="8">
        <v>605</v>
      </c>
      <c r="B608" s="71"/>
      <c r="C608" s="15"/>
      <c r="D608" s="16"/>
      <c r="E608" s="7">
        <v>0</v>
      </c>
      <c r="F608" s="7">
        <v>0</v>
      </c>
      <c r="G608" s="254" t="str">
        <f>IF($D608&lt;&gt;"",VLOOKUP($D608,科目一覧!$A$5:'科目一覧'!$G$76,5,FALSE),"")</f>
        <v/>
      </c>
      <c r="H608" s="254" t="str">
        <f>IF($D608&lt;&gt;"",VLOOKUP($D608,科目一覧!$A$5:'科目一覧'!$G$76,6,FALSE),"")</f>
        <v/>
      </c>
    </row>
    <row r="609" spans="1:8" x14ac:dyDescent="0.4">
      <c r="A609" s="8">
        <v>606</v>
      </c>
      <c r="B609" s="71"/>
      <c r="C609" s="15"/>
      <c r="D609" s="16"/>
      <c r="E609" s="7">
        <v>0</v>
      </c>
      <c r="F609" s="7">
        <v>0</v>
      </c>
      <c r="G609" s="254" t="str">
        <f>IF($D609&lt;&gt;"",VLOOKUP($D609,科目一覧!$A$5:'科目一覧'!$G$76,5,FALSE),"")</f>
        <v/>
      </c>
      <c r="H609" s="254" t="str">
        <f>IF($D609&lt;&gt;"",VLOOKUP($D609,科目一覧!$A$5:'科目一覧'!$G$76,6,FALSE),"")</f>
        <v/>
      </c>
    </row>
    <row r="610" spans="1:8" x14ac:dyDescent="0.4">
      <c r="A610" s="8">
        <v>607</v>
      </c>
      <c r="B610" s="71"/>
      <c r="C610" s="15"/>
      <c r="D610" s="16"/>
      <c r="E610" s="7">
        <v>0</v>
      </c>
      <c r="F610" s="7">
        <v>0</v>
      </c>
      <c r="G610" s="254" t="str">
        <f>IF($D610&lt;&gt;"",VLOOKUP($D610,科目一覧!$A$5:'科目一覧'!$G$76,5,FALSE),"")</f>
        <v/>
      </c>
      <c r="H610" s="254" t="str">
        <f>IF($D610&lt;&gt;"",VLOOKUP($D610,科目一覧!$A$5:'科目一覧'!$G$76,6,FALSE),"")</f>
        <v/>
      </c>
    </row>
    <row r="611" spans="1:8" x14ac:dyDescent="0.4">
      <c r="A611" s="8">
        <v>608</v>
      </c>
      <c r="B611" s="71"/>
      <c r="C611" s="15"/>
      <c r="D611" s="16"/>
      <c r="E611" s="7">
        <v>0</v>
      </c>
      <c r="F611" s="7">
        <v>0</v>
      </c>
      <c r="G611" s="254" t="str">
        <f>IF($D611&lt;&gt;"",VLOOKUP($D611,科目一覧!$A$5:'科目一覧'!$G$76,5,FALSE),"")</f>
        <v/>
      </c>
      <c r="H611" s="254" t="str">
        <f>IF($D611&lt;&gt;"",VLOOKUP($D611,科目一覧!$A$5:'科目一覧'!$G$76,6,FALSE),"")</f>
        <v/>
      </c>
    </row>
    <row r="612" spans="1:8" x14ac:dyDescent="0.4">
      <c r="A612" s="8">
        <v>609</v>
      </c>
      <c r="B612" s="71"/>
      <c r="C612" s="15"/>
      <c r="D612" s="16"/>
      <c r="E612" s="7">
        <v>0</v>
      </c>
      <c r="F612" s="7">
        <v>0</v>
      </c>
      <c r="G612" s="254" t="str">
        <f>IF($D612&lt;&gt;"",VLOOKUP($D612,科目一覧!$A$5:'科目一覧'!$G$76,5,FALSE),"")</f>
        <v/>
      </c>
      <c r="H612" s="254" t="str">
        <f>IF($D612&lt;&gt;"",VLOOKUP($D612,科目一覧!$A$5:'科目一覧'!$G$76,6,FALSE),"")</f>
        <v/>
      </c>
    </row>
    <row r="613" spans="1:8" x14ac:dyDescent="0.4">
      <c r="A613" s="8">
        <v>610</v>
      </c>
      <c r="B613" s="71"/>
      <c r="C613" s="15"/>
      <c r="D613" s="16"/>
      <c r="E613" s="7">
        <v>0</v>
      </c>
      <c r="F613" s="7">
        <v>0</v>
      </c>
      <c r="G613" s="254" t="str">
        <f>IF($D613&lt;&gt;"",VLOOKUP($D613,科目一覧!$A$5:'科目一覧'!$G$76,5,FALSE),"")</f>
        <v/>
      </c>
      <c r="H613" s="254" t="str">
        <f>IF($D613&lt;&gt;"",VLOOKUP($D613,科目一覧!$A$5:'科目一覧'!$G$76,6,FALSE),"")</f>
        <v/>
      </c>
    </row>
    <row r="614" spans="1:8" x14ac:dyDescent="0.4">
      <c r="A614" s="8">
        <v>611</v>
      </c>
      <c r="B614" s="71"/>
      <c r="C614" s="15"/>
      <c r="D614" s="16"/>
      <c r="E614" s="7">
        <v>0</v>
      </c>
      <c r="F614" s="7">
        <v>0</v>
      </c>
      <c r="G614" s="254" t="str">
        <f>IF($D614&lt;&gt;"",VLOOKUP($D614,科目一覧!$A$5:'科目一覧'!$G$76,5,FALSE),"")</f>
        <v/>
      </c>
      <c r="H614" s="254" t="str">
        <f>IF($D614&lt;&gt;"",VLOOKUP($D614,科目一覧!$A$5:'科目一覧'!$G$76,6,FALSE),"")</f>
        <v/>
      </c>
    </row>
    <row r="615" spans="1:8" x14ac:dyDescent="0.4">
      <c r="A615" s="8">
        <v>612</v>
      </c>
      <c r="B615" s="71"/>
      <c r="C615" s="15"/>
      <c r="D615" s="16"/>
      <c r="E615" s="7">
        <v>0</v>
      </c>
      <c r="F615" s="7">
        <v>0</v>
      </c>
      <c r="G615" s="254" t="str">
        <f>IF($D615&lt;&gt;"",VLOOKUP($D615,科目一覧!$A$5:'科目一覧'!$G$76,5,FALSE),"")</f>
        <v/>
      </c>
      <c r="H615" s="254" t="str">
        <f>IF($D615&lt;&gt;"",VLOOKUP($D615,科目一覧!$A$5:'科目一覧'!$G$76,6,FALSE),"")</f>
        <v/>
      </c>
    </row>
    <row r="616" spans="1:8" x14ac:dyDescent="0.4">
      <c r="A616" s="8">
        <v>613</v>
      </c>
      <c r="B616" s="71"/>
      <c r="C616" s="15"/>
      <c r="D616" s="16"/>
      <c r="E616" s="7">
        <v>0</v>
      </c>
      <c r="F616" s="7">
        <v>0</v>
      </c>
      <c r="G616" s="254" t="str">
        <f>IF($D616&lt;&gt;"",VLOOKUP($D616,科目一覧!$A$5:'科目一覧'!$G$76,5,FALSE),"")</f>
        <v/>
      </c>
      <c r="H616" s="254" t="str">
        <f>IF($D616&lt;&gt;"",VLOOKUP($D616,科目一覧!$A$5:'科目一覧'!$G$76,6,FALSE),"")</f>
        <v/>
      </c>
    </row>
    <row r="617" spans="1:8" x14ac:dyDescent="0.4">
      <c r="A617" s="8">
        <v>614</v>
      </c>
      <c r="B617" s="71"/>
      <c r="C617" s="15"/>
      <c r="D617" s="16"/>
      <c r="E617" s="7">
        <v>0</v>
      </c>
      <c r="F617" s="7">
        <v>0</v>
      </c>
      <c r="G617" s="254" t="str">
        <f>IF($D617&lt;&gt;"",VLOOKUP($D617,科目一覧!$A$5:'科目一覧'!$G$76,5,FALSE),"")</f>
        <v/>
      </c>
      <c r="H617" s="254" t="str">
        <f>IF($D617&lt;&gt;"",VLOOKUP($D617,科目一覧!$A$5:'科目一覧'!$G$76,6,FALSE),"")</f>
        <v/>
      </c>
    </row>
    <row r="618" spans="1:8" x14ac:dyDescent="0.4">
      <c r="A618" s="8">
        <v>615</v>
      </c>
      <c r="B618" s="71"/>
      <c r="C618" s="15"/>
      <c r="D618" s="16"/>
      <c r="E618" s="7">
        <v>0</v>
      </c>
      <c r="F618" s="7">
        <v>0</v>
      </c>
      <c r="G618" s="254" t="str">
        <f>IF($D618&lt;&gt;"",VLOOKUP($D618,科目一覧!$A$5:'科目一覧'!$G$76,5,FALSE),"")</f>
        <v/>
      </c>
      <c r="H618" s="254" t="str">
        <f>IF($D618&lt;&gt;"",VLOOKUP($D618,科目一覧!$A$5:'科目一覧'!$G$76,6,FALSE),"")</f>
        <v/>
      </c>
    </row>
    <row r="619" spans="1:8" x14ac:dyDescent="0.4">
      <c r="A619" s="8">
        <v>616</v>
      </c>
      <c r="B619" s="71"/>
      <c r="C619" s="15"/>
      <c r="D619" s="16"/>
      <c r="E619" s="7">
        <v>0</v>
      </c>
      <c r="F619" s="7">
        <v>0</v>
      </c>
      <c r="G619" s="254" t="str">
        <f>IF($D619&lt;&gt;"",VLOOKUP($D619,科目一覧!$A$5:'科目一覧'!$G$76,5,FALSE),"")</f>
        <v/>
      </c>
      <c r="H619" s="254" t="str">
        <f>IF($D619&lt;&gt;"",VLOOKUP($D619,科目一覧!$A$5:'科目一覧'!$G$76,6,FALSE),"")</f>
        <v/>
      </c>
    </row>
    <row r="620" spans="1:8" x14ac:dyDescent="0.4">
      <c r="A620" s="8">
        <v>617</v>
      </c>
      <c r="B620" s="71"/>
      <c r="C620" s="15"/>
      <c r="D620" s="16"/>
      <c r="E620" s="7">
        <v>0</v>
      </c>
      <c r="F620" s="7">
        <v>0</v>
      </c>
      <c r="G620" s="254" t="str">
        <f>IF($D620&lt;&gt;"",VLOOKUP($D620,科目一覧!$A$5:'科目一覧'!$G$76,5,FALSE),"")</f>
        <v/>
      </c>
      <c r="H620" s="254" t="str">
        <f>IF($D620&lt;&gt;"",VLOOKUP($D620,科目一覧!$A$5:'科目一覧'!$G$76,6,FALSE),"")</f>
        <v/>
      </c>
    </row>
    <row r="621" spans="1:8" x14ac:dyDescent="0.4">
      <c r="A621" s="8">
        <v>618</v>
      </c>
      <c r="B621" s="71"/>
      <c r="C621" s="15"/>
      <c r="D621" s="16"/>
      <c r="E621" s="7">
        <v>0</v>
      </c>
      <c r="F621" s="7">
        <v>0</v>
      </c>
      <c r="G621" s="254" t="str">
        <f>IF($D621&lt;&gt;"",VLOOKUP($D621,科目一覧!$A$5:'科目一覧'!$G$76,5,FALSE),"")</f>
        <v/>
      </c>
      <c r="H621" s="254" t="str">
        <f>IF($D621&lt;&gt;"",VLOOKUP($D621,科目一覧!$A$5:'科目一覧'!$G$76,6,FALSE),"")</f>
        <v/>
      </c>
    </row>
    <row r="622" spans="1:8" x14ac:dyDescent="0.4">
      <c r="A622" s="8">
        <v>619</v>
      </c>
      <c r="B622" s="71"/>
      <c r="C622" s="15"/>
      <c r="D622" s="16"/>
      <c r="E622" s="7">
        <v>0</v>
      </c>
      <c r="F622" s="7">
        <v>0</v>
      </c>
      <c r="G622" s="254" t="str">
        <f>IF($D622&lt;&gt;"",VLOOKUP($D622,科目一覧!$A$5:'科目一覧'!$G$76,5,FALSE),"")</f>
        <v/>
      </c>
      <c r="H622" s="254" t="str">
        <f>IF($D622&lt;&gt;"",VLOOKUP($D622,科目一覧!$A$5:'科目一覧'!$G$76,6,FALSE),"")</f>
        <v/>
      </c>
    </row>
    <row r="623" spans="1:8" x14ac:dyDescent="0.4">
      <c r="A623" s="8">
        <v>620</v>
      </c>
      <c r="B623" s="71"/>
      <c r="C623" s="15"/>
      <c r="D623" s="16"/>
      <c r="E623" s="7">
        <v>0</v>
      </c>
      <c r="F623" s="7">
        <v>0</v>
      </c>
      <c r="G623" s="254" t="str">
        <f>IF($D623&lt;&gt;"",VLOOKUP($D623,科目一覧!$A$5:'科目一覧'!$G$76,5,FALSE),"")</f>
        <v/>
      </c>
      <c r="H623" s="254" t="str">
        <f>IF($D623&lt;&gt;"",VLOOKUP($D623,科目一覧!$A$5:'科目一覧'!$G$76,6,FALSE),"")</f>
        <v/>
      </c>
    </row>
    <row r="624" spans="1:8" x14ac:dyDescent="0.4">
      <c r="A624" s="8">
        <v>621</v>
      </c>
      <c r="B624" s="71"/>
      <c r="C624" s="15"/>
      <c r="D624" s="16"/>
      <c r="E624" s="7">
        <v>0</v>
      </c>
      <c r="F624" s="7">
        <v>0</v>
      </c>
      <c r="G624" s="254" t="str">
        <f>IF($D624&lt;&gt;"",VLOOKUP($D624,科目一覧!$A$5:'科目一覧'!$G$76,5,FALSE),"")</f>
        <v/>
      </c>
      <c r="H624" s="254" t="str">
        <f>IF($D624&lt;&gt;"",VLOOKUP($D624,科目一覧!$A$5:'科目一覧'!$G$76,6,FALSE),"")</f>
        <v/>
      </c>
    </row>
    <row r="625" spans="1:8" x14ac:dyDescent="0.4">
      <c r="A625" s="8">
        <v>622</v>
      </c>
      <c r="B625" s="71"/>
      <c r="C625" s="15"/>
      <c r="D625" s="16"/>
      <c r="E625" s="7">
        <v>0</v>
      </c>
      <c r="F625" s="7">
        <v>0</v>
      </c>
      <c r="G625" s="254" t="str">
        <f>IF($D625&lt;&gt;"",VLOOKUP($D625,科目一覧!$A$5:'科目一覧'!$G$76,5,FALSE),"")</f>
        <v/>
      </c>
      <c r="H625" s="254" t="str">
        <f>IF($D625&lt;&gt;"",VLOOKUP($D625,科目一覧!$A$5:'科目一覧'!$G$76,6,FALSE),"")</f>
        <v/>
      </c>
    </row>
    <row r="626" spans="1:8" x14ac:dyDescent="0.4">
      <c r="A626" s="8">
        <v>623</v>
      </c>
      <c r="B626" s="71"/>
      <c r="C626" s="15"/>
      <c r="D626" s="16"/>
      <c r="E626" s="7">
        <v>0</v>
      </c>
      <c r="F626" s="7">
        <v>0</v>
      </c>
      <c r="G626" s="254" t="str">
        <f>IF($D626&lt;&gt;"",VLOOKUP($D626,科目一覧!$A$5:'科目一覧'!$G$76,5,FALSE),"")</f>
        <v/>
      </c>
      <c r="H626" s="254" t="str">
        <f>IF($D626&lt;&gt;"",VLOOKUP($D626,科目一覧!$A$5:'科目一覧'!$G$76,6,FALSE),"")</f>
        <v/>
      </c>
    </row>
    <row r="627" spans="1:8" x14ac:dyDescent="0.4">
      <c r="A627" s="8">
        <v>624</v>
      </c>
      <c r="B627" s="71"/>
      <c r="C627" s="15"/>
      <c r="D627" s="16"/>
      <c r="E627" s="7">
        <v>0</v>
      </c>
      <c r="F627" s="7">
        <v>0</v>
      </c>
      <c r="G627" s="254" t="str">
        <f>IF($D627&lt;&gt;"",VLOOKUP($D627,科目一覧!$A$5:'科目一覧'!$G$76,5,FALSE),"")</f>
        <v/>
      </c>
      <c r="H627" s="254" t="str">
        <f>IF($D627&lt;&gt;"",VLOOKUP($D627,科目一覧!$A$5:'科目一覧'!$G$76,6,FALSE),"")</f>
        <v/>
      </c>
    </row>
    <row r="628" spans="1:8" x14ac:dyDescent="0.4">
      <c r="A628" s="8">
        <v>625</v>
      </c>
      <c r="B628" s="71"/>
      <c r="C628" s="15"/>
      <c r="D628" s="16"/>
      <c r="E628" s="7">
        <v>0</v>
      </c>
      <c r="F628" s="7">
        <v>0</v>
      </c>
      <c r="G628" s="254" t="str">
        <f>IF($D628&lt;&gt;"",VLOOKUP($D628,科目一覧!$A$5:'科目一覧'!$G$76,5,FALSE),"")</f>
        <v/>
      </c>
      <c r="H628" s="254" t="str">
        <f>IF($D628&lt;&gt;"",VLOOKUP($D628,科目一覧!$A$5:'科目一覧'!$G$76,6,FALSE),"")</f>
        <v/>
      </c>
    </row>
    <row r="629" spans="1:8" x14ac:dyDescent="0.4">
      <c r="A629" s="8">
        <v>626</v>
      </c>
      <c r="B629" s="71"/>
      <c r="C629" s="15"/>
      <c r="D629" s="16"/>
      <c r="E629" s="7">
        <v>0</v>
      </c>
      <c r="F629" s="7">
        <v>0</v>
      </c>
      <c r="G629" s="254" t="str">
        <f>IF($D629&lt;&gt;"",VLOOKUP($D629,科目一覧!$A$5:'科目一覧'!$G$76,5,FALSE),"")</f>
        <v/>
      </c>
      <c r="H629" s="254" t="str">
        <f>IF($D629&lt;&gt;"",VLOOKUP($D629,科目一覧!$A$5:'科目一覧'!$G$76,6,FALSE),"")</f>
        <v/>
      </c>
    </row>
    <row r="630" spans="1:8" x14ac:dyDescent="0.4">
      <c r="A630" s="8">
        <v>627</v>
      </c>
      <c r="B630" s="71"/>
      <c r="C630" s="15"/>
      <c r="D630" s="16"/>
      <c r="E630" s="7">
        <v>0</v>
      </c>
      <c r="F630" s="7">
        <v>0</v>
      </c>
      <c r="G630" s="254" t="str">
        <f>IF($D630&lt;&gt;"",VLOOKUP($D630,科目一覧!$A$5:'科目一覧'!$G$76,5,FALSE),"")</f>
        <v/>
      </c>
      <c r="H630" s="254" t="str">
        <f>IF($D630&lt;&gt;"",VLOOKUP($D630,科目一覧!$A$5:'科目一覧'!$G$76,6,FALSE),"")</f>
        <v/>
      </c>
    </row>
    <row r="631" spans="1:8" x14ac:dyDescent="0.4">
      <c r="A631" s="8">
        <v>628</v>
      </c>
      <c r="B631" s="71"/>
      <c r="C631" s="15"/>
      <c r="D631" s="16"/>
      <c r="E631" s="7">
        <v>0</v>
      </c>
      <c r="F631" s="7">
        <v>0</v>
      </c>
      <c r="G631" s="254" t="str">
        <f>IF($D631&lt;&gt;"",VLOOKUP($D631,科目一覧!$A$5:'科目一覧'!$G$76,5,FALSE),"")</f>
        <v/>
      </c>
      <c r="H631" s="254" t="str">
        <f>IF($D631&lt;&gt;"",VLOOKUP($D631,科目一覧!$A$5:'科目一覧'!$G$76,6,FALSE),"")</f>
        <v/>
      </c>
    </row>
    <row r="632" spans="1:8" x14ac:dyDescent="0.4">
      <c r="A632" s="8">
        <v>629</v>
      </c>
      <c r="B632" s="71"/>
      <c r="C632" s="15"/>
      <c r="D632" s="16"/>
      <c r="E632" s="7">
        <v>0</v>
      </c>
      <c r="F632" s="7">
        <v>0</v>
      </c>
      <c r="G632" s="254" t="str">
        <f>IF($D632&lt;&gt;"",VLOOKUP($D632,科目一覧!$A$5:'科目一覧'!$G$76,5,FALSE),"")</f>
        <v/>
      </c>
      <c r="H632" s="254" t="str">
        <f>IF($D632&lt;&gt;"",VLOOKUP($D632,科目一覧!$A$5:'科目一覧'!$G$76,6,FALSE),"")</f>
        <v/>
      </c>
    </row>
    <row r="633" spans="1:8" x14ac:dyDescent="0.4">
      <c r="A633" s="8">
        <v>630</v>
      </c>
      <c r="B633" s="71"/>
      <c r="C633" s="15"/>
      <c r="D633" s="16"/>
      <c r="E633" s="7">
        <v>0</v>
      </c>
      <c r="F633" s="7">
        <v>0</v>
      </c>
      <c r="G633" s="254" t="str">
        <f>IF($D633&lt;&gt;"",VLOOKUP($D633,科目一覧!$A$5:'科目一覧'!$G$76,5,FALSE),"")</f>
        <v/>
      </c>
      <c r="H633" s="254" t="str">
        <f>IF($D633&lt;&gt;"",VLOOKUP($D633,科目一覧!$A$5:'科目一覧'!$G$76,6,FALSE),"")</f>
        <v/>
      </c>
    </row>
    <row r="634" spans="1:8" x14ac:dyDescent="0.4">
      <c r="A634" s="8">
        <v>631</v>
      </c>
      <c r="B634" s="71"/>
      <c r="C634" s="15"/>
      <c r="D634" s="16"/>
      <c r="E634" s="7">
        <v>0</v>
      </c>
      <c r="F634" s="7">
        <v>0</v>
      </c>
      <c r="G634" s="254" t="str">
        <f>IF($D634&lt;&gt;"",VLOOKUP($D634,科目一覧!$A$5:'科目一覧'!$G$76,5,FALSE),"")</f>
        <v/>
      </c>
      <c r="H634" s="254" t="str">
        <f>IF($D634&lt;&gt;"",VLOOKUP($D634,科目一覧!$A$5:'科目一覧'!$G$76,6,FALSE),"")</f>
        <v/>
      </c>
    </row>
    <row r="635" spans="1:8" x14ac:dyDescent="0.4">
      <c r="A635" s="8">
        <v>632</v>
      </c>
      <c r="B635" s="71"/>
      <c r="C635" s="15"/>
      <c r="D635" s="16"/>
      <c r="E635" s="7">
        <v>0</v>
      </c>
      <c r="F635" s="7">
        <v>0</v>
      </c>
      <c r="G635" s="254" t="str">
        <f>IF($D635&lt;&gt;"",VLOOKUP($D635,科目一覧!$A$5:'科目一覧'!$G$76,5,FALSE),"")</f>
        <v/>
      </c>
      <c r="H635" s="254" t="str">
        <f>IF($D635&lt;&gt;"",VLOOKUP($D635,科目一覧!$A$5:'科目一覧'!$G$76,6,FALSE),"")</f>
        <v/>
      </c>
    </row>
    <row r="636" spans="1:8" x14ac:dyDescent="0.4">
      <c r="A636" s="8">
        <v>633</v>
      </c>
      <c r="B636" s="71"/>
      <c r="C636" s="15"/>
      <c r="D636" s="16"/>
      <c r="E636" s="7">
        <v>0</v>
      </c>
      <c r="F636" s="7">
        <v>0</v>
      </c>
      <c r="G636" s="254" t="str">
        <f>IF($D636&lt;&gt;"",VLOOKUP($D636,科目一覧!$A$5:'科目一覧'!$G$76,5,FALSE),"")</f>
        <v/>
      </c>
      <c r="H636" s="254" t="str">
        <f>IF($D636&lt;&gt;"",VLOOKUP($D636,科目一覧!$A$5:'科目一覧'!$G$76,6,FALSE),"")</f>
        <v/>
      </c>
    </row>
    <row r="637" spans="1:8" x14ac:dyDescent="0.4">
      <c r="A637" s="8">
        <v>634</v>
      </c>
      <c r="B637" s="71"/>
      <c r="C637" s="15"/>
      <c r="D637" s="16"/>
      <c r="E637" s="7">
        <v>0</v>
      </c>
      <c r="F637" s="7">
        <v>0</v>
      </c>
      <c r="G637" s="254" t="str">
        <f>IF($D637&lt;&gt;"",VLOOKUP($D637,科目一覧!$A$5:'科目一覧'!$G$76,5,FALSE),"")</f>
        <v/>
      </c>
      <c r="H637" s="254" t="str">
        <f>IF($D637&lt;&gt;"",VLOOKUP($D637,科目一覧!$A$5:'科目一覧'!$G$76,6,FALSE),"")</f>
        <v/>
      </c>
    </row>
    <row r="638" spans="1:8" x14ac:dyDescent="0.4">
      <c r="A638" s="8">
        <v>635</v>
      </c>
      <c r="B638" s="71"/>
      <c r="C638" s="15"/>
      <c r="D638" s="16"/>
      <c r="E638" s="7">
        <v>0</v>
      </c>
      <c r="F638" s="7">
        <v>0</v>
      </c>
      <c r="G638" s="254" t="str">
        <f>IF($D638&lt;&gt;"",VLOOKUP($D638,科目一覧!$A$5:'科目一覧'!$G$76,5,FALSE),"")</f>
        <v/>
      </c>
      <c r="H638" s="254" t="str">
        <f>IF($D638&lt;&gt;"",VLOOKUP($D638,科目一覧!$A$5:'科目一覧'!$G$76,6,FALSE),"")</f>
        <v/>
      </c>
    </row>
    <row r="639" spans="1:8" x14ac:dyDescent="0.4">
      <c r="A639" s="8">
        <v>636</v>
      </c>
      <c r="B639" s="71"/>
      <c r="C639" s="15"/>
      <c r="D639" s="16"/>
      <c r="E639" s="7">
        <v>0</v>
      </c>
      <c r="F639" s="7">
        <v>0</v>
      </c>
      <c r="G639" s="254" t="str">
        <f>IF($D639&lt;&gt;"",VLOOKUP($D639,科目一覧!$A$5:'科目一覧'!$G$76,5,FALSE),"")</f>
        <v/>
      </c>
      <c r="H639" s="254" t="str">
        <f>IF($D639&lt;&gt;"",VLOOKUP($D639,科目一覧!$A$5:'科目一覧'!$G$76,6,FALSE),"")</f>
        <v/>
      </c>
    </row>
    <row r="640" spans="1:8" x14ac:dyDescent="0.4">
      <c r="A640" s="8">
        <v>637</v>
      </c>
      <c r="B640" s="71"/>
      <c r="C640" s="15"/>
      <c r="D640" s="16"/>
      <c r="E640" s="7">
        <v>0</v>
      </c>
      <c r="F640" s="7">
        <v>0</v>
      </c>
      <c r="G640" s="254" t="str">
        <f>IF($D640&lt;&gt;"",VLOOKUP($D640,科目一覧!$A$5:'科目一覧'!$G$76,5,FALSE),"")</f>
        <v/>
      </c>
      <c r="H640" s="254" t="str">
        <f>IF($D640&lt;&gt;"",VLOOKUP($D640,科目一覧!$A$5:'科目一覧'!$G$76,6,FALSE),"")</f>
        <v/>
      </c>
    </row>
    <row r="641" spans="1:8" x14ac:dyDescent="0.4">
      <c r="A641" s="8">
        <v>638</v>
      </c>
      <c r="B641" s="71"/>
      <c r="C641" s="15"/>
      <c r="D641" s="16"/>
      <c r="E641" s="7">
        <v>0</v>
      </c>
      <c r="F641" s="7">
        <v>0</v>
      </c>
      <c r="G641" s="254" t="str">
        <f>IF($D641&lt;&gt;"",VLOOKUP($D641,科目一覧!$A$5:'科目一覧'!$G$76,5,FALSE),"")</f>
        <v/>
      </c>
      <c r="H641" s="254" t="str">
        <f>IF($D641&lt;&gt;"",VLOOKUP($D641,科目一覧!$A$5:'科目一覧'!$G$76,6,FALSE),"")</f>
        <v/>
      </c>
    </row>
    <row r="642" spans="1:8" x14ac:dyDescent="0.4">
      <c r="A642" s="8">
        <v>639</v>
      </c>
      <c r="B642" s="71"/>
      <c r="C642" s="15"/>
      <c r="D642" s="16"/>
      <c r="E642" s="7">
        <v>0</v>
      </c>
      <c r="F642" s="7">
        <v>0</v>
      </c>
      <c r="G642" s="254" t="str">
        <f>IF($D642&lt;&gt;"",VLOOKUP($D642,科目一覧!$A$5:'科目一覧'!$G$76,5,FALSE),"")</f>
        <v/>
      </c>
      <c r="H642" s="254" t="str">
        <f>IF($D642&lt;&gt;"",VLOOKUP($D642,科目一覧!$A$5:'科目一覧'!$G$76,6,FALSE),"")</f>
        <v/>
      </c>
    </row>
    <row r="643" spans="1:8" x14ac:dyDescent="0.4">
      <c r="A643" s="8">
        <v>640</v>
      </c>
      <c r="B643" s="71"/>
      <c r="C643" s="15"/>
      <c r="D643" s="16"/>
      <c r="E643" s="7">
        <v>0</v>
      </c>
      <c r="F643" s="7">
        <v>0</v>
      </c>
      <c r="G643" s="254" t="str">
        <f>IF($D643&lt;&gt;"",VLOOKUP($D643,科目一覧!$A$5:'科目一覧'!$G$76,5,FALSE),"")</f>
        <v/>
      </c>
      <c r="H643" s="254" t="str">
        <f>IF($D643&lt;&gt;"",VLOOKUP($D643,科目一覧!$A$5:'科目一覧'!$G$76,6,FALSE),"")</f>
        <v/>
      </c>
    </row>
    <row r="644" spans="1:8" x14ac:dyDescent="0.4">
      <c r="A644" s="8">
        <v>641</v>
      </c>
      <c r="B644" s="71"/>
      <c r="C644" s="15"/>
      <c r="D644" s="16"/>
      <c r="E644" s="7">
        <v>0</v>
      </c>
      <c r="F644" s="7">
        <v>0</v>
      </c>
      <c r="G644" s="254" t="str">
        <f>IF($D644&lt;&gt;"",VLOOKUP($D644,科目一覧!$A$5:'科目一覧'!$G$76,5,FALSE),"")</f>
        <v/>
      </c>
      <c r="H644" s="254" t="str">
        <f>IF($D644&lt;&gt;"",VLOOKUP($D644,科目一覧!$A$5:'科目一覧'!$G$76,6,FALSE),"")</f>
        <v/>
      </c>
    </row>
    <row r="645" spans="1:8" x14ac:dyDescent="0.4">
      <c r="A645" s="8">
        <v>642</v>
      </c>
      <c r="B645" s="71"/>
      <c r="C645" s="15"/>
      <c r="D645" s="16"/>
      <c r="E645" s="7">
        <v>0</v>
      </c>
      <c r="F645" s="7">
        <v>0</v>
      </c>
      <c r="G645" s="254" t="str">
        <f>IF($D645&lt;&gt;"",VLOOKUP($D645,科目一覧!$A$5:'科目一覧'!$G$76,5,FALSE),"")</f>
        <v/>
      </c>
      <c r="H645" s="254" t="str">
        <f>IF($D645&lt;&gt;"",VLOOKUP($D645,科目一覧!$A$5:'科目一覧'!$G$76,6,FALSE),"")</f>
        <v/>
      </c>
    </row>
    <row r="646" spans="1:8" x14ac:dyDescent="0.4">
      <c r="A646" s="8">
        <v>643</v>
      </c>
      <c r="B646" s="71"/>
      <c r="C646" s="15"/>
      <c r="D646" s="16"/>
      <c r="E646" s="7">
        <v>0</v>
      </c>
      <c r="F646" s="7">
        <v>0</v>
      </c>
      <c r="G646" s="254" t="str">
        <f>IF($D646&lt;&gt;"",VLOOKUP($D646,科目一覧!$A$5:'科目一覧'!$G$76,5,FALSE),"")</f>
        <v/>
      </c>
      <c r="H646" s="254" t="str">
        <f>IF($D646&lt;&gt;"",VLOOKUP($D646,科目一覧!$A$5:'科目一覧'!$G$76,6,FALSE),"")</f>
        <v/>
      </c>
    </row>
    <row r="647" spans="1:8" x14ac:dyDescent="0.4">
      <c r="A647" s="8">
        <v>644</v>
      </c>
      <c r="B647" s="71"/>
      <c r="C647" s="15"/>
      <c r="D647" s="16"/>
      <c r="E647" s="7">
        <v>0</v>
      </c>
      <c r="F647" s="7">
        <v>0</v>
      </c>
      <c r="G647" s="254" t="str">
        <f>IF($D647&lt;&gt;"",VLOOKUP($D647,科目一覧!$A$5:'科目一覧'!$G$76,5,FALSE),"")</f>
        <v/>
      </c>
      <c r="H647" s="254" t="str">
        <f>IF($D647&lt;&gt;"",VLOOKUP($D647,科目一覧!$A$5:'科目一覧'!$G$76,6,FALSE),"")</f>
        <v/>
      </c>
    </row>
    <row r="648" spans="1:8" x14ac:dyDescent="0.4">
      <c r="A648" s="8">
        <v>645</v>
      </c>
      <c r="B648" s="71"/>
      <c r="C648" s="15"/>
      <c r="D648" s="16"/>
      <c r="E648" s="7">
        <v>0</v>
      </c>
      <c r="F648" s="7">
        <v>0</v>
      </c>
      <c r="G648" s="254" t="str">
        <f>IF($D648&lt;&gt;"",VLOOKUP($D648,科目一覧!$A$5:'科目一覧'!$G$76,5,FALSE),"")</f>
        <v/>
      </c>
      <c r="H648" s="254" t="str">
        <f>IF($D648&lt;&gt;"",VLOOKUP($D648,科目一覧!$A$5:'科目一覧'!$G$76,6,FALSE),"")</f>
        <v/>
      </c>
    </row>
    <row r="649" spans="1:8" x14ac:dyDescent="0.4">
      <c r="A649" s="8">
        <v>646</v>
      </c>
      <c r="B649" s="71"/>
      <c r="C649" s="15"/>
      <c r="D649" s="16"/>
      <c r="E649" s="7">
        <v>0</v>
      </c>
      <c r="F649" s="7">
        <v>0</v>
      </c>
      <c r="G649" s="254" t="str">
        <f>IF($D649&lt;&gt;"",VLOOKUP($D649,科目一覧!$A$5:'科目一覧'!$G$76,5,FALSE),"")</f>
        <v/>
      </c>
      <c r="H649" s="254" t="str">
        <f>IF($D649&lt;&gt;"",VLOOKUP($D649,科目一覧!$A$5:'科目一覧'!$G$76,6,FALSE),"")</f>
        <v/>
      </c>
    </row>
    <row r="650" spans="1:8" x14ac:dyDescent="0.4">
      <c r="A650" s="8">
        <v>647</v>
      </c>
      <c r="B650" s="71"/>
      <c r="C650" s="15"/>
      <c r="D650" s="16"/>
      <c r="E650" s="7">
        <v>0</v>
      </c>
      <c r="F650" s="7">
        <v>0</v>
      </c>
      <c r="G650" s="254" t="str">
        <f>IF($D650&lt;&gt;"",VLOOKUP($D650,科目一覧!$A$5:'科目一覧'!$G$76,5,FALSE),"")</f>
        <v/>
      </c>
      <c r="H650" s="254" t="str">
        <f>IF($D650&lt;&gt;"",VLOOKUP($D650,科目一覧!$A$5:'科目一覧'!$G$76,6,FALSE),"")</f>
        <v/>
      </c>
    </row>
    <row r="651" spans="1:8" x14ac:dyDescent="0.4">
      <c r="A651" s="8">
        <v>648</v>
      </c>
      <c r="B651" s="71"/>
      <c r="C651" s="15"/>
      <c r="D651" s="16"/>
      <c r="E651" s="7">
        <v>0</v>
      </c>
      <c r="F651" s="7">
        <v>0</v>
      </c>
      <c r="G651" s="254" t="str">
        <f>IF($D651&lt;&gt;"",VLOOKUP($D651,科目一覧!$A$5:'科目一覧'!$G$76,5,FALSE),"")</f>
        <v/>
      </c>
      <c r="H651" s="254" t="str">
        <f>IF($D651&lt;&gt;"",VLOOKUP($D651,科目一覧!$A$5:'科目一覧'!$G$76,6,FALSE),"")</f>
        <v/>
      </c>
    </row>
    <row r="652" spans="1:8" x14ac:dyDescent="0.4">
      <c r="A652" s="8">
        <v>649</v>
      </c>
      <c r="B652" s="71"/>
      <c r="C652" s="15"/>
      <c r="D652" s="16"/>
      <c r="E652" s="7">
        <v>0</v>
      </c>
      <c r="F652" s="7">
        <v>0</v>
      </c>
      <c r="G652" s="254" t="str">
        <f>IF($D652&lt;&gt;"",VLOOKUP($D652,科目一覧!$A$5:'科目一覧'!$G$76,5,FALSE),"")</f>
        <v/>
      </c>
      <c r="H652" s="254" t="str">
        <f>IF($D652&lt;&gt;"",VLOOKUP($D652,科目一覧!$A$5:'科目一覧'!$G$76,6,FALSE),"")</f>
        <v/>
      </c>
    </row>
    <row r="653" spans="1:8" x14ac:dyDescent="0.4">
      <c r="A653" s="8">
        <v>650</v>
      </c>
      <c r="B653" s="71"/>
      <c r="C653" s="15"/>
      <c r="D653" s="16"/>
      <c r="E653" s="7">
        <v>0</v>
      </c>
      <c r="F653" s="7">
        <v>0</v>
      </c>
      <c r="G653" s="254" t="str">
        <f>IF($D653&lt;&gt;"",VLOOKUP($D653,科目一覧!$A$5:'科目一覧'!$G$76,5,FALSE),"")</f>
        <v/>
      </c>
      <c r="H653" s="254" t="str">
        <f>IF($D653&lt;&gt;"",VLOOKUP($D653,科目一覧!$A$5:'科目一覧'!$G$76,6,FALSE),"")</f>
        <v/>
      </c>
    </row>
    <row r="654" spans="1:8" x14ac:dyDescent="0.4">
      <c r="A654" s="8">
        <v>651</v>
      </c>
      <c r="B654" s="71"/>
      <c r="C654" s="15"/>
      <c r="D654" s="16"/>
      <c r="E654" s="7">
        <v>0</v>
      </c>
      <c r="F654" s="7">
        <v>0</v>
      </c>
      <c r="G654" s="254" t="str">
        <f>IF($D654&lt;&gt;"",VLOOKUP($D654,科目一覧!$A$5:'科目一覧'!$G$76,5,FALSE),"")</f>
        <v/>
      </c>
      <c r="H654" s="254" t="str">
        <f>IF($D654&lt;&gt;"",VLOOKUP($D654,科目一覧!$A$5:'科目一覧'!$G$76,6,FALSE),"")</f>
        <v/>
      </c>
    </row>
    <row r="655" spans="1:8" x14ac:dyDescent="0.4">
      <c r="A655" s="8">
        <v>652</v>
      </c>
      <c r="B655" s="71"/>
      <c r="C655" s="15"/>
      <c r="D655" s="16"/>
      <c r="E655" s="7">
        <v>0</v>
      </c>
      <c r="F655" s="7">
        <v>0</v>
      </c>
      <c r="G655" s="254" t="str">
        <f>IF($D655&lt;&gt;"",VLOOKUP($D655,科目一覧!$A$5:'科目一覧'!$G$76,5,FALSE),"")</f>
        <v/>
      </c>
      <c r="H655" s="254" t="str">
        <f>IF($D655&lt;&gt;"",VLOOKUP($D655,科目一覧!$A$5:'科目一覧'!$G$76,6,FALSE),"")</f>
        <v/>
      </c>
    </row>
    <row r="656" spans="1:8" x14ac:dyDescent="0.4">
      <c r="A656" s="8">
        <v>653</v>
      </c>
      <c r="B656" s="71"/>
      <c r="C656" s="15"/>
      <c r="D656" s="16"/>
      <c r="E656" s="7">
        <v>0</v>
      </c>
      <c r="F656" s="7">
        <v>0</v>
      </c>
      <c r="G656" s="254" t="str">
        <f>IF($D656&lt;&gt;"",VLOOKUP($D656,科目一覧!$A$5:'科目一覧'!$G$76,5,FALSE),"")</f>
        <v/>
      </c>
      <c r="H656" s="254" t="str">
        <f>IF($D656&lt;&gt;"",VLOOKUP($D656,科目一覧!$A$5:'科目一覧'!$G$76,6,FALSE),"")</f>
        <v/>
      </c>
    </row>
    <row r="657" spans="1:8" x14ac:dyDescent="0.4">
      <c r="A657" s="8">
        <v>654</v>
      </c>
      <c r="B657" s="71"/>
      <c r="C657" s="15"/>
      <c r="D657" s="16"/>
      <c r="E657" s="7">
        <v>0</v>
      </c>
      <c r="F657" s="7">
        <v>0</v>
      </c>
      <c r="G657" s="254" t="str">
        <f>IF($D657&lt;&gt;"",VLOOKUP($D657,科目一覧!$A$5:'科目一覧'!$G$76,5,FALSE),"")</f>
        <v/>
      </c>
      <c r="H657" s="254" t="str">
        <f>IF($D657&lt;&gt;"",VLOOKUP($D657,科目一覧!$A$5:'科目一覧'!$G$76,6,FALSE),"")</f>
        <v/>
      </c>
    </row>
    <row r="658" spans="1:8" x14ac:dyDescent="0.4">
      <c r="A658" s="8">
        <v>655</v>
      </c>
      <c r="B658" s="71"/>
      <c r="C658" s="15"/>
      <c r="D658" s="16"/>
      <c r="E658" s="7">
        <v>0</v>
      </c>
      <c r="F658" s="7">
        <v>0</v>
      </c>
      <c r="G658" s="254" t="str">
        <f>IF($D658&lt;&gt;"",VLOOKUP($D658,科目一覧!$A$5:'科目一覧'!$G$76,5,FALSE),"")</f>
        <v/>
      </c>
      <c r="H658" s="254" t="str">
        <f>IF($D658&lt;&gt;"",VLOOKUP($D658,科目一覧!$A$5:'科目一覧'!$G$76,6,FALSE),"")</f>
        <v/>
      </c>
    </row>
    <row r="659" spans="1:8" x14ac:dyDescent="0.4">
      <c r="A659" s="8">
        <v>656</v>
      </c>
      <c r="B659" s="71"/>
      <c r="C659" s="15"/>
      <c r="D659" s="16"/>
      <c r="E659" s="7">
        <v>0</v>
      </c>
      <c r="F659" s="7">
        <v>0</v>
      </c>
      <c r="G659" s="254" t="str">
        <f>IF($D659&lt;&gt;"",VLOOKUP($D659,科目一覧!$A$5:'科目一覧'!$G$76,5,FALSE),"")</f>
        <v/>
      </c>
      <c r="H659" s="254" t="str">
        <f>IF($D659&lt;&gt;"",VLOOKUP($D659,科目一覧!$A$5:'科目一覧'!$G$76,6,FALSE),"")</f>
        <v/>
      </c>
    </row>
    <row r="660" spans="1:8" x14ac:dyDescent="0.4">
      <c r="A660" s="8">
        <v>657</v>
      </c>
      <c r="B660" s="71"/>
      <c r="C660" s="15"/>
      <c r="D660" s="16"/>
      <c r="E660" s="7">
        <v>0</v>
      </c>
      <c r="F660" s="7">
        <v>0</v>
      </c>
      <c r="G660" s="254" t="str">
        <f>IF($D660&lt;&gt;"",VLOOKUP($D660,科目一覧!$A$5:'科目一覧'!$G$76,5,FALSE),"")</f>
        <v/>
      </c>
      <c r="H660" s="254" t="str">
        <f>IF($D660&lt;&gt;"",VLOOKUP($D660,科目一覧!$A$5:'科目一覧'!$G$76,6,FALSE),"")</f>
        <v/>
      </c>
    </row>
    <row r="661" spans="1:8" x14ac:dyDescent="0.4">
      <c r="A661" s="8">
        <v>658</v>
      </c>
      <c r="B661" s="71"/>
      <c r="C661" s="15"/>
      <c r="D661" s="16"/>
      <c r="E661" s="7">
        <v>0</v>
      </c>
      <c r="F661" s="7">
        <v>0</v>
      </c>
      <c r="G661" s="254" t="str">
        <f>IF($D661&lt;&gt;"",VLOOKUP($D661,科目一覧!$A$5:'科目一覧'!$G$76,5,FALSE),"")</f>
        <v/>
      </c>
      <c r="H661" s="254" t="str">
        <f>IF($D661&lt;&gt;"",VLOOKUP($D661,科目一覧!$A$5:'科目一覧'!$G$76,6,FALSE),"")</f>
        <v/>
      </c>
    </row>
    <row r="662" spans="1:8" x14ac:dyDescent="0.4">
      <c r="A662" s="8">
        <v>659</v>
      </c>
      <c r="B662" s="71"/>
      <c r="C662" s="15"/>
      <c r="D662" s="16"/>
      <c r="E662" s="7">
        <v>0</v>
      </c>
      <c r="F662" s="7">
        <v>0</v>
      </c>
      <c r="G662" s="254" t="str">
        <f>IF($D662&lt;&gt;"",VLOOKUP($D662,科目一覧!$A$5:'科目一覧'!$G$76,5,FALSE),"")</f>
        <v/>
      </c>
      <c r="H662" s="254" t="str">
        <f>IF($D662&lt;&gt;"",VLOOKUP($D662,科目一覧!$A$5:'科目一覧'!$G$76,6,FALSE),"")</f>
        <v/>
      </c>
    </row>
    <row r="663" spans="1:8" x14ac:dyDescent="0.4">
      <c r="A663" s="8">
        <v>660</v>
      </c>
      <c r="B663" s="71"/>
      <c r="C663" s="15"/>
      <c r="D663" s="16"/>
      <c r="E663" s="7">
        <v>0</v>
      </c>
      <c r="F663" s="7">
        <v>0</v>
      </c>
      <c r="G663" s="254" t="str">
        <f>IF($D663&lt;&gt;"",VLOOKUP($D663,科目一覧!$A$5:'科目一覧'!$G$76,5,FALSE),"")</f>
        <v/>
      </c>
      <c r="H663" s="254" t="str">
        <f>IF($D663&lt;&gt;"",VLOOKUP($D663,科目一覧!$A$5:'科目一覧'!$G$76,6,FALSE),"")</f>
        <v/>
      </c>
    </row>
    <row r="664" spans="1:8" x14ac:dyDescent="0.4">
      <c r="A664" s="8">
        <v>661</v>
      </c>
      <c r="B664" s="71"/>
      <c r="C664" s="15"/>
      <c r="D664" s="16"/>
      <c r="E664" s="7">
        <v>0</v>
      </c>
      <c r="F664" s="7">
        <v>0</v>
      </c>
      <c r="G664" s="254" t="str">
        <f>IF($D664&lt;&gt;"",VLOOKUP($D664,科目一覧!$A$5:'科目一覧'!$G$76,5,FALSE),"")</f>
        <v/>
      </c>
      <c r="H664" s="254" t="str">
        <f>IF($D664&lt;&gt;"",VLOOKUP($D664,科目一覧!$A$5:'科目一覧'!$G$76,6,FALSE),"")</f>
        <v/>
      </c>
    </row>
    <row r="665" spans="1:8" x14ac:dyDescent="0.4">
      <c r="A665" s="8">
        <v>662</v>
      </c>
      <c r="B665" s="71"/>
      <c r="C665" s="15"/>
      <c r="D665" s="16"/>
      <c r="E665" s="7">
        <v>0</v>
      </c>
      <c r="F665" s="7">
        <v>0</v>
      </c>
      <c r="G665" s="254" t="str">
        <f>IF($D665&lt;&gt;"",VLOOKUP($D665,科目一覧!$A$5:'科目一覧'!$G$76,5,FALSE),"")</f>
        <v/>
      </c>
      <c r="H665" s="254" t="str">
        <f>IF($D665&lt;&gt;"",VLOOKUP($D665,科目一覧!$A$5:'科目一覧'!$G$76,6,FALSE),"")</f>
        <v/>
      </c>
    </row>
    <row r="666" spans="1:8" x14ac:dyDescent="0.4">
      <c r="A666" s="8">
        <v>663</v>
      </c>
      <c r="B666" s="71"/>
      <c r="C666" s="15"/>
      <c r="D666" s="16"/>
      <c r="E666" s="7">
        <v>0</v>
      </c>
      <c r="F666" s="7">
        <v>0</v>
      </c>
      <c r="G666" s="254" t="str">
        <f>IF($D666&lt;&gt;"",VLOOKUP($D666,科目一覧!$A$5:'科目一覧'!$G$76,5,FALSE),"")</f>
        <v/>
      </c>
      <c r="H666" s="254" t="str">
        <f>IF($D666&lt;&gt;"",VLOOKUP($D666,科目一覧!$A$5:'科目一覧'!$G$76,6,FALSE),"")</f>
        <v/>
      </c>
    </row>
    <row r="667" spans="1:8" x14ac:dyDescent="0.4">
      <c r="A667" s="8">
        <v>664</v>
      </c>
      <c r="B667" s="71"/>
      <c r="C667" s="15"/>
      <c r="D667" s="16"/>
      <c r="E667" s="7">
        <v>0</v>
      </c>
      <c r="F667" s="7">
        <v>0</v>
      </c>
      <c r="G667" s="254" t="str">
        <f>IF($D667&lt;&gt;"",VLOOKUP($D667,科目一覧!$A$5:'科目一覧'!$G$76,5,FALSE),"")</f>
        <v/>
      </c>
      <c r="H667" s="254" t="str">
        <f>IF($D667&lt;&gt;"",VLOOKUP($D667,科目一覧!$A$5:'科目一覧'!$G$76,6,FALSE),"")</f>
        <v/>
      </c>
    </row>
    <row r="668" spans="1:8" x14ac:dyDescent="0.4">
      <c r="A668" s="8">
        <v>665</v>
      </c>
      <c r="B668" s="71"/>
      <c r="C668" s="15"/>
      <c r="D668" s="16"/>
      <c r="E668" s="7">
        <v>0</v>
      </c>
      <c r="F668" s="7">
        <v>0</v>
      </c>
      <c r="G668" s="254" t="str">
        <f>IF($D668&lt;&gt;"",VLOOKUP($D668,科目一覧!$A$5:'科目一覧'!$G$76,5,FALSE),"")</f>
        <v/>
      </c>
      <c r="H668" s="254" t="str">
        <f>IF($D668&lt;&gt;"",VLOOKUP($D668,科目一覧!$A$5:'科目一覧'!$G$76,6,FALSE),"")</f>
        <v/>
      </c>
    </row>
    <row r="669" spans="1:8" x14ac:dyDescent="0.4">
      <c r="A669" s="8">
        <v>666</v>
      </c>
      <c r="B669" s="71"/>
      <c r="C669" s="15"/>
      <c r="D669" s="16"/>
      <c r="E669" s="7">
        <v>0</v>
      </c>
      <c r="F669" s="7">
        <v>0</v>
      </c>
      <c r="G669" s="254" t="str">
        <f>IF($D669&lt;&gt;"",VLOOKUP($D669,科目一覧!$A$5:'科目一覧'!$G$76,5,FALSE),"")</f>
        <v/>
      </c>
      <c r="H669" s="254" t="str">
        <f>IF($D669&lt;&gt;"",VLOOKUP($D669,科目一覧!$A$5:'科目一覧'!$G$76,6,FALSE),"")</f>
        <v/>
      </c>
    </row>
    <row r="670" spans="1:8" x14ac:dyDescent="0.4">
      <c r="A670" s="8">
        <v>667</v>
      </c>
      <c r="B670" s="71"/>
      <c r="C670" s="15"/>
      <c r="D670" s="16"/>
      <c r="E670" s="7">
        <v>0</v>
      </c>
      <c r="F670" s="7">
        <v>0</v>
      </c>
      <c r="G670" s="254" t="str">
        <f>IF($D670&lt;&gt;"",VLOOKUP($D670,科目一覧!$A$5:'科目一覧'!$G$76,5,FALSE),"")</f>
        <v/>
      </c>
      <c r="H670" s="254" t="str">
        <f>IF($D670&lt;&gt;"",VLOOKUP($D670,科目一覧!$A$5:'科目一覧'!$G$76,6,FALSE),"")</f>
        <v/>
      </c>
    </row>
    <row r="671" spans="1:8" x14ac:dyDescent="0.4">
      <c r="A671" s="8">
        <v>668</v>
      </c>
      <c r="B671" s="71"/>
      <c r="C671" s="15"/>
      <c r="D671" s="16"/>
      <c r="E671" s="7">
        <v>0</v>
      </c>
      <c r="F671" s="7">
        <v>0</v>
      </c>
      <c r="G671" s="254" t="str">
        <f>IF($D671&lt;&gt;"",VLOOKUP($D671,科目一覧!$A$5:'科目一覧'!$G$76,5,FALSE),"")</f>
        <v/>
      </c>
      <c r="H671" s="254" t="str">
        <f>IF($D671&lt;&gt;"",VLOOKUP($D671,科目一覧!$A$5:'科目一覧'!$G$76,6,FALSE),"")</f>
        <v/>
      </c>
    </row>
    <row r="672" spans="1:8" x14ac:dyDescent="0.4">
      <c r="A672" s="8">
        <v>669</v>
      </c>
      <c r="B672" s="71"/>
      <c r="C672" s="15"/>
      <c r="D672" s="16"/>
      <c r="E672" s="7">
        <v>0</v>
      </c>
      <c r="F672" s="7">
        <v>0</v>
      </c>
      <c r="G672" s="254" t="str">
        <f>IF($D672&lt;&gt;"",VLOOKUP($D672,科目一覧!$A$5:'科目一覧'!$G$76,5,FALSE),"")</f>
        <v/>
      </c>
      <c r="H672" s="254" t="str">
        <f>IF($D672&lt;&gt;"",VLOOKUP($D672,科目一覧!$A$5:'科目一覧'!$G$76,6,FALSE),"")</f>
        <v/>
      </c>
    </row>
    <row r="673" spans="1:8" x14ac:dyDescent="0.4">
      <c r="A673" s="8">
        <v>670</v>
      </c>
      <c r="B673" s="71"/>
      <c r="C673" s="15"/>
      <c r="D673" s="16"/>
      <c r="E673" s="7">
        <v>0</v>
      </c>
      <c r="F673" s="7">
        <v>0</v>
      </c>
      <c r="G673" s="254" t="str">
        <f>IF($D673&lt;&gt;"",VLOOKUP($D673,科目一覧!$A$5:'科目一覧'!$G$76,5,FALSE),"")</f>
        <v/>
      </c>
      <c r="H673" s="254" t="str">
        <f>IF($D673&lt;&gt;"",VLOOKUP($D673,科目一覧!$A$5:'科目一覧'!$G$76,6,FALSE),"")</f>
        <v/>
      </c>
    </row>
    <row r="674" spans="1:8" x14ac:dyDescent="0.4">
      <c r="A674" s="8">
        <v>671</v>
      </c>
      <c r="B674" s="71"/>
      <c r="C674" s="15"/>
      <c r="D674" s="16"/>
      <c r="E674" s="7">
        <v>0</v>
      </c>
      <c r="F674" s="7">
        <v>0</v>
      </c>
      <c r="G674" s="254" t="str">
        <f>IF($D674&lt;&gt;"",VLOOKUP($D674,科目一覧!$A$5:'科目一覧'!$G$76,5,FALSE),"")</f>
        <v/>
      </c>
      <c r="H674" s="254" t="str">
        <f>IF($D674&lt;&gt;"",VLOOKUP($D674,科目一覧!$A$5:'科目一覧'!$G$76,6,FALSE),"")</f>
        <v/>
      </c>
    </row>
    <row r="675" spans="1:8" x14ac:dyDescent="0.4">
      <c r="A675" s="8">
        <v>672</v>
      </c>
      <c r="B675" s="71"/>
      <c r="C675" s="15"/>
      <c r="D675" s="16"/>
      <c r="E675" s="7">
        <v>0</v>
      </c>
      <c r="F675" s="7">
        <v>0</v>
      </c>
      <c r="G675" s="254" t="str">
        <f>IF($D675&lt;&gt;"",VLOOKUP($D675,科目一覧!$A$5:'科目一覧'!$G$76,5,FALSE),"")</f>
        <v/>
      </c>
      <c r="H675" s="254" t="str">
        <f>IF($D675&lt;&gt;"",VLOOKUP($D675,科目一覧!$A$5:'科目一覧'!$G$76,6,FALSE),"")</f>
        <v/>
      </c>
    </row>
    <row r="676" spans="1:8" x14ac:dyDescent="0.4">
      <c r="A676" s="8">
        <v>673</v>
      </c>
      <c r="B676" s="71"/>
      <c r="C676" s="15"/>
      <c r="D676" s="16"/>
      <c r="E676" s="7">
        <v>0</v>
      </c>
      <c r="F676" s="7">
        <v>0</v>
      </c>
      <c r="G676" s="254" t="str">
        <f>IF($D676&lt;&gt;"",VLOOKUP($D676,科目一覧!$A$5:'科目一覧'!$G$76,5,FALSE),"")</f>
        <v/>
      </c>
      <c r="H676" s="254" t="str">
        <f>IF($D676&lt;&gt;"",VLOOKUP($D676,科目一覧!$A$5:'科目一覧'!$G$76,6,FALSE),"")</f>
        <v/>
      </c>
    </row>
    <row r="677" spans="1:8" x14ac:dyDescent="0.4">
      <c r="A677" s="8">
        <v>674</v>
      </c>
      <c r="B677" s="71"/>
      <c r="C677" s="15"/>
      <c r="D677" s="16"/>
      <c r="E677" s="7">
        <v>0</v>
      </c>
      <c r="F677" s="7">
        <v>0</v>
      </c>
      <c r="G677" s="254" t="str">
        <f>IF($D677&lt;&gt;"",VLOOKUP($D677,科目一覧!$A$5:'科目一覧'!$G$76,5,FALSE),"")</f>
        <v/>
      </c>
      <c r="H677" s="254" t="str">
        <f>IF($D677&lt;&gt;"",VLOOKUP($D677,科目一覧!$A$5:'科目一覧'!$G$76,6,FALSE),"")</f>
        <v/>
      </c>
    </row>
    <row r="678" spans="1:8" x14ac:dyDescent="0.4">
      <c r="A678" s="8">
        <v>675</v>
      </c>
      <c r="B678" s="71"/>
      <c r="C678" s="15"/>
      <c r="D678" s="16"/>
      <c r="E678" s="7">
        <v>0</v>
      </c>
      <c r="F678" s="7">
        <v>0</v>
      </c>
      <c r="G678" s="254" t="str">
        <f>IF($D678&lt;&gt;"",VLOOKUP($D678,科目一覧!$A$5:'科目一覧'!$G$76,5,FALSE),"")</f>
        <v/>
      </c>
      <c r="H678" s="254" t="str">
        <f>IF($D678&lt;&gt;"",VLOOKUP($D678,科目一覧!$A$5:'科目一覧'!$G$76,6,FALSE),"")</f>
        <v/>
      </c>
    </row>
    <row r="679" spans="1:8" x14ac:dyDescent="0.4">
      <c r="A679" s="8">
        <v>676</v>
      </c>
      <c r="B679" s="71"/>
      <c r="C679" s="15"/>
      <c r="D679" s="16"/>
      <c r="E679" s="7">
        <v>0</v>
      </c>
      <c r="F679" s="7">
        <v>0</v>
      </c>
      <c r="G679" s="254" t="str">
        <f>IF($D679&lt;&gt;"",VLOOKUP($D679,科目一覧!$A$5:'科目一覧'!$G$76,5,FALSE),"")</f>
        <v/>
      </c>
      <c r="H679" s="254" t="str">
        <f>IF($D679&lt;&gt;"",VLOOKUP($D679,科目一覧!$A$5:'科目一覧'!$G$76,6,FALSE),"")</f>
        <v/>
      </c>
    </row>
    <row r="680" spans="1:8" x14ac:dyDescent="0.4">
      <c r="A680" s="8">
        <v>677</v>
      </c>
      <c r="B680" s="71"/>
      <c r="C680" s="15"/>
      <c r="D680" s="16"/>
      <c r="E680" s="7">
        <v>0</v>
      </c>
      <c r="F680" s="7">
        <v>0</v>
      </c>
      <c r="G680" s="254" t="str">
        <f>IF($D680&lt;&gt;"",VLOOKUP($D680,科目一覧!$A$5:'科目一覧'!$G$76,5,FALSE),"")</f>
        <v/>
      </c>
      <c r="H680" s="254" t="str">
        <f>IF($D680&lt;&gt;"",VLOOKUP($D680,科目一覧!$A$5:'科目一覧'!$G$76,6,FALSE),"")</f>
        <v/>
      </c>
    </row>
    <row r="681" spans="1:8" x14ac:dyDescent="0.4">
      <c r="A681" s="8">
        <v>678</v>
      </c>
      <c r="B681" s="71"/>
      <c r="C681" s="15"/>
      <c r="D681" s="16"/>
      <c r="E681" s="7">
        <v>0</v>
      </c>
      <c r="F681" s="7">
        <v>0</v>
      </c>
      <c r="G681" s="254" t="str">
        <f>IF($D681&lt;&gt;"",VLOOKUP($D681,科目一覧!$A$5:'科目一覧'!$G$76,5,FALSE),"")</f>
        <v/>
      </c>
      <c r="H681" s="254" t="str">
        <f>IF($D681&lt;&gt;"",VLOOKUP($D681,科目一覧!$A$5:'科目一覧'!$G$76,6,FALSE),"")</f>
        <v/>
      </c>
    </row>
    <row r="682" spans="1:8" x14ac:dyDescent="0.4">
      <c r="A682" s="8">
        <v>679</v>
      </c>
      <c r="B682" s="71"/>
      <c r="C682" s="15"/>
      <c r="D682" s="16"/>
      <c r="E682" s="7">
        <v>0</v>
      </c>
      <c r="F682" s="7">
        <v>0</v>
      </c>
      <c r="G682" s="254" t="str">
        <f>IF($D682&lt;&gt;"",VLOOKUP($D682,科目一覧!$A$5:'科目一覧'!$G$76,5,FALSE),"")</f>
        <v/>
      </c>
      <c r="H682" s="254" t="str">
        <f>IF($D682&lt;&gt;"",VLOOKUP($D682,科目一覧!$A$5:'科目一覧'!$G$76,6,FALSE),"")</f>
        <v/>
      </c>
    </row>
    <row r="683" spans="1:8" x14ac:dyDescent="0.4">
      <c r="A683" s="8">
        <v>680</v>
      </c>
      <c r="B683" s="71"/>
      <c r="C683" s="15"/>
      <c r="D683" s="16"/>
      <c r="E683" s="7">
        <v>0</v>
      </c>
      <c r="F683" s="7">
        <v>0</v>
      </c>
      <c r="G683" s="254" t="str">
        <f>IF($D683&lt;&gt;"",VLOOKUP($D683,科目一覧!$A$5:'科目一覧'!$G$76,5,FALSE),"")</f>
        <v/>
      </c>
      <c r="H683" s="254" t="str">
        <f>IF($D683&lt;&gt;"",VLOOKUP($D683,科目一覧!$A$5:'科目一覧'!$G$76,6,FALSE),"")</f>
        <v/>
      </c>
    </row>
    <row r="684" spans="1:8" x14ac:dyDescent="0.4">
      <c r="A684" s="8">
        <v>681</v>
      </c>
      <c r="B684" s="71"/>
      <c r="C684" s="15"/>
      <c r="D684" s="16"/>
      <c r="E684" s="7">
        <v>0</v>
      </c>
      <c r="F684" s="7">
        <v>0</v>
      </c>
      <c r="G684" s="254" t="str">
        <f>IF($D684&lt;&gt;"",VLOOKUP($D684,科目一覧!$A$5:'科目一覧'!$G$76,5,FALSE),"")</f>
        <v/>
      </c>
      <c r="H684" s="254" t="str">
        <f>IF($D684&lt;&gt;"",VLOOKUP($D684,科目一覧!$A$5:'科目一覧'!$G$76,6,FALSE),"")</f>
        <v/>
      </c>
    </row>
    <row r="685" spans="1:8" x14ac:dyDescent="0.4">
      <c r="A685" s="8">
        <v>682</v>
      </c>
      <c r="B685" s="71"/>
      <c r="C685" s="15"/>
      <c r="D685" s="16"/>
      <c r="E685" s="7">
        <v>0</v>
      </c>
      <c r="F685" s="7">
        <v>0</v>
      </c>
      <c r="G685" s="254" t="str">
        <f>IF($D685&lt;&gt;"",VLOOKUP($D685,科目一覧!$A$5:'科目一覧'!$G$76,5,FALSE),"")</f>
        <v/>
      </c>
      <c r="H685" s="254" t="str">
        <f>IF($D685&lt;&gt;"",VLOOKUP($D685,科目一覧!$A$5:'科目一覧'!$G$76,6,FALSE),"")</f>
        <v/>
      </c>
    </row>
    <row r="686" spans="1:8" x14ac:dyDescent="0.4">
      <c r="A686" s="8">
        <v>683</v>
      </c>
      <c r="B686" s="71"/>
      <c r="C686" s="15"/>
      <c r="D686" s="16"/>
      <c r="E686" s="7">
        <v>0</v>
      </c>
      <c r="F686" s="7">
        <v>0</v>
      </c>
      <c r="G686" s="254" t="str">
        <f>IF($D686&lt;&gt;"",VLOOKUP($D686,科目一覧!$A$5:'科目一覧'!$G$76,5,FALSE),"")</f>
        <v/>
      </c>
      <c r="H686" s="254" t="str">
        <f>IF($D686&lt;&gt;"",VLOOKUP($D686,科目一覧!$A$5:'科目一覧'!$G$76,6,FALSE),"")</f>
        <v/>
      </c>
    </row>
    <row r="687" spans="1:8" x14ac:dyDescent="0.4">
      <c r="A687" s="8">
        <v>684</v>
      </c>
      <c r="B687" s="71"/>
      <c r="C687" s="15"/>
      <c r="D687" s="16"/>
      <c r="E687" s="7">
        <v>0</v>
      </c>
      <c r="F687" s="7">
        <v>0</v>
      </c>
      <c r="G687" s="254" t="str">
        <f>IF($D687&lt;&gt;"",VLOOKUP($D687,科目一覧!$A$5:'科目一覧'!$G$76,5,FALSE),"")</f>
        <v/>
      </c>
      <c r="H687" s="254" t="str">
        <f>IF($D687&lt;&gt;"",VLOOKUP($D687,科目一覧!$A$5:'科目一覧'!$G$76,6,FALSE),"")</f>
        <v/>
      </c>
    </row>
    <row r="688" spans="1:8" x14ac:dyDescent="0.4">
      <c r="A688" s="8">
        <v>685</v>
      </c>
      <c r="B688" s="71"/>
      <c r="C688" s="15"/>
      <c r="D688" s="16"/>
      <c r="E688" s="7">
        <v>0</v>
      </c>
      <c r="F688" s="7">
        <v>0</v>
      </c>
      <c r="G688" s="254" t="str">
        <f>IF($D688&lt;&gt;"",VLOOKUP($D688,科目一覧!$A$5:'科目一覧'!$G$76,5,FALSE),"")</f>
        <v/>
      </c>
      <c r="H688" s="254" t="str">
        <f>IF($D688&lt;&gt;"",VLOOKUP($D688,科目一覧!$A$5:'科目一覧'!$G$76,6,FALSE),"")</f>
        <v/>
      </c>
    </row>
    <row r="689" spans="1:8" x14ac:dyDescent="0.4">
      <c r="A689" s="8">
        <v>686</v>
      </c>
      <c r="B689" s="71"/>
      <c r="C689" s="15"/>
      <c r="D689" s="16"/>
      <c r="E689" s="7">
        <v>0</v>
      </c>
      <c r="F689" s="7">
        <v>0</v>
      </c>
      <c r="G689" s="254" t="str">
        <f>IF($D689&lt;&gt;"",VLOOKUP($D689,科目一覧!$A$5:'科目一覧'!$G$76,5,FALSE),"")</f>
        <v/>
      </c>
      <c r="H689" s="254" t="str">
        <f>IF($D689&lt;&gt;"",VLOOKUP($D689,科目一覧!$A$5:'科目一覧'!$G$76,6,FALSE),"")</f>
        <v/>
      </c>
    </row>
    <row r="690" spans="1:8" x14ac:dyDescent="0.4">
      <c r="A690" s="8">
        <v>687</v>
      </c>
      <c r="B690" s="71"/>
      <c r="C690" s="15"/>
      <c r="D690" s="16"/>
      <c r="E690" s="7">
        <v>0</v>
      </c>
      <c r="F690" s="7">
        <v>0</v>
      </c>
      <c r="G690" s="254" t="str">
        <f>IF($D690&lt;&gt;"",VLOOKUP($D690,科目一覧!$A$5:'科目一覧'!$G$76,5,FALSE),"")</f>
        <v/>
      </c>
      <c r="H690" s="254" t="str">
        <f>IF($D690&lt;&gt;"",VLOOKUP($D690,科目一覧!$A$5:'科目一覧'!$G$76,6,FALSE),"")</f>
        <v/>
      </c>
    </row>
    <row r="691" spans="1:8" x14ac:dyDescent="0.4">
      <c r="A691" s="8">
        <v>688</v>
      </c>
      <c r="B691" s="71"/>
      <c r="C691" s="15"/>
      <c r="D691" s="16"/>
      <c r="E691" s="7">
        <v>0</v>
      </c>
      <c r="F691" s="7">
        <v>0</v>
      </c>
      <c r="G691" s="254" t="str">
        <f>IF($D691&lt;&gt;"",VLOOKUP($D691,科目一覧!$A$5:'科目一覧'!$G$76,5,FALSE),"")</f>
        <v/>
      </c>
      <c r="H691" s="254" t="str">
        <f>IF($D691&lt;&gt;"",VLOOKUP($D691,科目一覧!$A$5:'科目一覧'!$G$76,6,FALSE),"")</f>
        <v/>
      </c>
    </row>
    <row r="692" spans="1:8" x14ac:dyDescent="0.4">
      <c r="A692" s="8">
        <v>689</v>
      </c>
      <c r="B692" s="71"/>
      <c r="C692" s="15"/>
      <c r="D692" s="16"/>
      <c r="E692" s="7">
        <v>0</v>
      </c>
      <c r="F692" s="7">
        <v>0</v>
      </c>
      <c r="G692" s="254" t="str">
        <f>IF($D692&lt;&gt;"",VLOOKUP($D692,科目一覧!$A$5:'科目一覧'!$G$76,5,FALSE),"")</f>
        <v/>
      </c>
      <c r="H692" s="254" t="str">
        <f>IF($D692&lt;&gt;"",VLOOKUP($D692,科目一覧!$A$5:'科目一覧'!$G$76,6,FALSE),"")</f>
        <v/>
      </c>
    </row>
    <row r="693" spans="1:8" x14ac:dyDescent="0.4">
      <c r="A693" s="8">
        <v>690</v>
      </c>
      <c r="B693" s="71"/>
      <c r="C693" s="15"/>
      <c r="D693" s="16"/>
      <c r="E693" s="7">
        <v>0</v>
      </c>
      <c r="F693" s="7">
        <v>0</v>
      </c>
      <c r="G693" s="254" t="str">
        <f>IF($D693&lt;&gt;"",VLOOKUP($D693,科目一覧!$A$5:'科目一覧'!$G$76,5,FALSE),"")</f>
        <v/>
      </c>
      <c r="H693" s="254" t="str">
        <f>IF($D693&lt;&gt;"",VLOOKUP($D693,科目一覧!$A$5:'科目一覧'!$G$76,6,FALSE),"")</f>
        <v/>
      </c>
    </row>
    <row r="694" spans="1:8" x14ac:dyDescent="0.4">
      <c r="A694" s="8">
        <v>691</v>
      </c>
      <c r="B694" s="71"/>
      <c r="C694" s="15"/>
      <c r="D694" s="16"/>
      <c r="E694" s="7">
        <v>0</v>
      </c>
      <c r="F694" s="7">
        <v>0</v>
      </c>
      <c r="G694" s="254" t="str">
        <f>IF($D694&lt;&gt;"",VLOOKUP($D694,科目一覧!$A$5:'科目一覧'!$G$76,5,FALSE),"")</f>
        <v/>
      </c>
      <c r="H694" s="254" t="str">
        <f>IF($D694&lt;&gt;"",VLOOKUP($D694,科目一覧!$A$5:'科目一覧'!$G$76,6,FALSE),"")</f>
        <v/>
      </c>
    </row>
    <row r="695" spans="1:8" x14ac:dyDescent="0.4">
      <c r="A695" s="8">
        <v>692</v>
      </c>
      <c r="B695" s="71"/>
      <c r="C695" s="15"/>
      <c r="D695" s="16"/>
      <c r="E695" s="7">
        <v>0</v>
      </c>
      <c r="F695" s="7">
        <v>0</v>
      </c>
      <c r="G695" s="254" t="str">
        <f>IF($D695&lt;&gt;"",VLOOKUP($D695,科目一覧!$A$5:'科目一覧'!$G$76,5,FALSE),"")</f>
        <v/>
      </c>
      <c r="H695" s="254" t="str">
        <f>IF($D695&lt;&gt;"",VLOOKUP($D695,科目一覧!$A$5:'科目一覧'!$G$76,6,FALSE),"")</f>
        <v/>
      </c>
    </row>
    <row r="696" spans="1:8" x14ac:dyDescent="0.4">
      <c r="A696" s="8">
        <v>693</v>
      </c>
      <c r="B696" s="71"/>
      <c r="C696" s="15"/>
      <c r="D696" s="16"/>
      <c r="E696" s="7">
        <v>0</v>
      </c>
      <c r="F696" s="7">
        <v>0</v>
      </c>
      <c r="G696" s="254" t="str">
        <f>IF($D696&lt;&gt;"",VLOOKUP($D696,科目一覧!$A$5:'科目一覧'!$G$76,5,FALSE),"")</f>
        <v/>
      </c>
      <c r="H696" s="254" t="str">
        <f>IF($D696&lt;&gt;"",VLOOKUP($D696,科目一覧!$A$5:'科目一覧'!$G$76,6,FALSE),"")</f>
        <v/>
      </c>
    </row>
    <row r="697" spans="1:8" x14ac:dyDescent="0.4">
      <c r="A697" s="8">
        <v>694</v>
      </c>
      <c r="B697" s="71"/>
      <c r="C697" s="15"/>
      <c r="D697" s="16"/>
      <c r="E697" s="7">
        <v>0</v>
      </c>
      <c r="F697" s="7">
        <v>0</v>
      </c>
      <c r="G697" s="254" t="str">
        <f>IF($D697&lt;&gt;"",VLOOKUP($D697,科目一覧!$A$5:'科目一覧'!$G$76,5,FALSE),"")</f>
        <v/>
      </c>
      <c r="H697" s="254" t="str">
        <f>IF($D697&lt;&gt;"",VLOOKUP($D697,科目一覧!$A$5:'科目一覧'!$G$76,6,FALSE),"")</f>
        <v/>
      </c>
    </row>
    <row r="698" spans="1:8" x14ac:dyDescent="0.4">
      <c r="A698" s="8">
        <v>695</v>
      </c>
      <c r="B698" s="71"/>
      <c r="C698" s="15"/>
      <c r="D698" s="16"/>
      <c r="E698" s="7">
        <v>0</v>
      </c>
      <c r="F698" s="7">
        <v>0</v>
      </c>
      <c r="G698" s="254" t="str">
        <f>IF($D698&lt;&gt;"",VLOOKUP($D698,科目一覧!$A$5:'科目一覧'!$G$76,5,FALSE),"")</f>
        <v/>
      </c>
      <c r="H698" s="254" t="str">
        <f>IF($D698&lt;&gt;"",VLOOKUP($D698,科目一覧!$A$5:'科目一覧'!$G$76,6,FALSE),"")</f>
        <v/>
      </c>
    </row>
    <row r="699" spans="1:8" x14ac:dyDescent="0.4">
      <c r="A699" s="8">
        <v>696</v>
      </c>
      <c r="B699" s="71"/>
      <c r="C699" s="15"/>
      <c r="D699" s="16"/>
      <c r="E699" s="7">
        <v>0</v>
      </c>
      <c r="F699" s="7">
        <v>0</v>
      </c>
      <c r="G699" s="254" t="str">
        <f>IF($D699&lt;&gt;"",VLOOKUP($D699,科目一覧!$A$5:'科目一覧'!$G$76,5,FALSE),"")</f>
        <v/>
      </c>
      <c r="H699" s="254" t="str">
        <f>IF($D699&lt;&gt;"",VLOOKUP($D699,科目一覧!$A$5:'科目一覧'!$G$76,6,FALSE),"")</f>
        <v/>
      </c>
    </row>
    <row r="700" spans="1:8" x14ac:dyDescent="0.4">
      <c r="A700" s="8">
        <v>697</v>
      </c>
      <c r="B700" s="71"/>
      <c r="C700" s="15"/>
      <c r="D700" s="16"/>
      <c r="E700" s="7">
        <v>0</v>
      </c>
      <c r="F700" s="7">
        <v>0</v>
      </c>
      <c r="G700" s="254" t="str">
        <f>IF($D700&lt;&gt;"",VLOOKUP($D700,科目一覧!$A$5:'科目一覧'!$G$76,5,FALSE),"")</f>
        <v/>
      </c>
      <c r="H700" s="254" t="str">
        <f>IF($D700&lt;&gt;"",VLOOKUP($D700,科目一覧!$A$5:'科目一覧'!$G$76,6,FALSE),"")</f>
        <v/>
      </c>
    </row>
    <row r="701" spans="1:8" x14ac:dyDescent="0.4">
      <c r="A701" s="8">
        <v>698</v>
      </c>
      <c r="B701" s="71"/>
      <c r="C701" s="15"/>
      <c r="D701" s="16"/>
      <c r="E701" s="7">
        <v>0</v>
      </c>
      <c r="F701" s="7">
        <v>0</v>
      </c>
      <c r="G701" s="254" t="str">
        <f>IF($D701&lt;&gt;"",VLOOKUP($D701,科目一覧!$A$5:'科目一覧'!$G$76,5,FALSE),"")</f>
        <v/>
      </c>
      <c r="H701" s="254" t="str">
        <f>IF($D701&lt;&gt;"",VLOOKUP($D701,科目一覧!$A$5:'科目一覧'!$G$76,6,FALSE),"")</f>
        <v/>
      </c>
    </row>
    <row r="702" spans="1:8" x14ac:dyDescent="0.4">
      <c r="A702" s="8">
        <v>699</v>
      </c>
      <c r="B702" s="71"/>
      <c r="C702" s="15"/>
      <c r="D702" s="16"/>
      <c r="E702" s="7">
        <v>0</v>
      </c>
      <c r="F702" s="7">
        <v>0</v>
      </c>
      <c r="G702" s="254" t="str">
        <f>IF($D702&lt;&gt;"",VLOOKUP($D702,科目一覧!$A$5:'科目一覧'!$G$76,5,FALSE),"")</f>
        <v/>
      </c>
      <c r="H702" s="254" t="str">
        <f>IF($D702&lt;&gt;"",VLOOKUP($D702,科目一覧!$A$5:'科目一覧'!$G$76,6,FALSE),"")</f>
        <v/>
      </c>
    </row>
    <row r="703" spans="1:8" x14ac:dyDescent="0.4">
      <c r="A703" s="8">
        <v>700</v>
      </c>
      <c r="B703" s="71"/>
      <c r="C703" s="15"/>
      <c r="D703" s="16"/>
      <c r="E703" s="7">
        <v>0</v>
      </c>
      <c r="F703" s="7">
        <v>0</v>
      </c>
      <c r="G703" s="254" t="str">
        <f>IF($D703&lt;&gt;"",VLOOKUP($D703,科目一覧!$A$5:'科目一覧'!$G$76,5,FALSE),"")</f>
        <v/>
      </c>
      <c r="H703" s="254" t="str">
        <f>IF($D703&lt;&gt;"",VLOOKUP($D703,科目一覧!$A$5:'科目一覧'!$G$76,6,FALSE),"")</f>
        <v/>
      </c>
    </row>
    <row r="704" spans="1:8" x14ac:dyDescent="0.4">
      <c r="A704" s="8">
        <v>701</v>
      </c>
      <c r="B704" s="71"/>
      <c r="C704" s="15"/>
      <c r="D704" s="16"/>
      <c r="E704" s="7">
        <v>0</v>
      </c>
      <c r="F704" s="7">
        <v>0</v>
      </c>
      <c r="G704" s="254" t="str">
        <f>IF($D704&lt;&gt;"",VLOOKUP($D704,科目一覧!$A$5:'科目一覧'!$G$76,5,FALSE),"")</f>
        <v/>
      </c>
      <c r="H704" s="254" t="str">
        <f>IF($D704&lt;&gt;"",VLOOKUP($D704,科目一覧!$A$5:'科目一覧'!$G$76,6,FALSE),"")</f>
        <v/>
      </c>
    </row>
    <row r="705" spans="1:8" x14ac:dyDescent="0.4">
      <c r="A705" s="8">
        <v>702</v>
      </c>
      <c r="B705" s="71"/>
      <c r="C705" s="15"/>
      <c r="D705" s="16"/>
      <c r="E705" s="7">
        <v>0</v>
      </c>
      <c r="F705" s="7">
        <v>0</v>
      </c>
      <c r="G705" s="254" t="str">
        <f>IF($D705&lt;&gt;"",VLOOKUP($D705,科目一覧!$A$5:'科目一覧'!$G$76,5,FALSE),"")</f>
        <v/>
      </c>
      <c r="H705" s="254" t="str">
        <f>IF($D705&lt;&gt;"",VLOOKUP($D705,科目一覧!$A$5:'科目一覧'!$G$76,6,FALSE),"")</f>
        <v/>
      </c>
    </row>
    <row r="706" spans="1:8" x14ac:dyDescent="0.4">
      <c r="A706" s="8">
        <v>703</v>
      </c>
      <c r="B706" s="71"/>
      <c r="C706" s="15"/>
      <c r="D706" s="16"/>
      <c r="E706" s="7">
        <v>0</v>
      </c>
      <c r="F706" s="7">
        <v>0</v>
      </c>
      <c r="G706" s="254" t="str">
        <f>IF($D706&lt;&gt;"",VLOOKUP($D706,科目一覧!$A$5:'科目一覧'!$G$76,5,FALSE),"")</f>
        <v/>
      </c>
      <c r="H706" s="254" t="str">
        <f>IF($D706&lt;&gt;"",VLOOKUP($D706,科目一覧!$A$5:'科目一覧'!$G$76,6,FALSE),"")</f>
        <v/>
      </c>
    </row>
    <row r="707" spans="1:8" x14ac:dyDescent="0.4">
      <c r="A707" s="8">
        <v>704</v>
      </c>
      <c r="B707" s="71"/>
      <c r="C707" s="15"/>
      <c r="D707" s="16"/>
      <c r="E707" s="7">
        <v>0</v>
      </c>
      <c r="F707" s="7">
        <v>0</v>
      </c>
      <c r="G707" s="254" t="str">
        <f>IF($D707&lt;&gt;"",VLOOKUP($D707,科目一覧!$A$5:'科目一覧'!$G$76,5,FALSE),"")</f>
        <v/>
      </c>
      <c r="H707" s="254" t="str">
        <f>IF($D707&lt;&gt;"",VLOOKUP($D707,科目一覧!$A$5:'科目一覧'!$G$76,6,FALSE),"")</f>
        <v/>
      </c>
    </row>
    <row r="708" spans="1:8" x14ac:dyDescent="0.4">
      <c r="A708" s="8">
        <v>705</v>
      </c>
      <c r="B708" s="71"/>
      <c r="C708" s="15"/>
      <c r="D708" s="16"/>
      <c r="E708" s="7">
        <v>0</v>
      </c>
      <c r="F708" s="7">
        <v>0</v>
      </c>
      <c r="G708" s="254" t="str">
        <f>IF($D708&lt;&gt;"",VLOOKUP($D708,科目一覧!$A$5:'科目一覧'!$G$76,5,FALSE),"")</f>
        <v/>
      </c>
      <c r="H708" s="254" t="str">
        <f>IF($D708&lt;&gt;"",VLOOKUP($D708,科目一覧!$A$5:'科目一覧'!$G$76,6,FALSE),"")</f>
        <v/>
      </c>
    </row>
    <row r="709" spans="1:8" x14ac:dyDescent="0.4">
      <c r="A709" s="8">
        <v>706</v>
      </c>
      <c r="B709" s="71"/>
      <c r="C709" s="15"/>
      <c r="D709" s="16"/>
      <c r="E709" s="7">
        <v>0</v>
      </c>
      <c r="F709" s="7">
        <v>0</v>
      </c>
      <c r="G709" s="254" t="str">
        <f>IF($D709&lt;&gt;"",VLOOKUP($D709,科目一覧!$A$5:'科目一覧'!$G$76,5,FALSE),"")</f>
        <v/>
      </c>
      <c r="H709" s="254" t="str">
        <f>IF($D709&lt;&gt;"",VLOOKUP($D709,科目一覧!$A$5:'科目一覧'!$G$76,6,FALSE),"")</f>
        <v/>
      </c>
    </row>
    <row r="710" spans="1:8" x14ac:dyDescent="0.4">
      <c r="A710" s="8">
        <v>707</v>
      </c>
      <c r="B710" s="71"/>
      <c r="C710" s="15"/>
      <c r="D710" s="16"/>
      <c r="E710" s="7">
        <v>0</v>
      </c>
      <c r="F710" s="7">
        <v>0</v>
      </c>
      <c r="G710" s="254" t="str">
        <f>IF($D710&lt;&gt;"",VLOOKUP($D710,科目一覧!$A$5:'科目一覧'!$G$76,5,FALSE),"")</f>
        <v/>
      </c>
      <c r="H710" s="254" t="str">
        <f>IF($D710&lt;&gt;"",VLOOKUP($D710,科目一覧!$A$5:'科目一覧'!$G$76,6,FALSE),"")</f>
        <v/>
      </c>
    </row>
    <row r="711" spans="1:8" x14ac:dyDescent="0.4">
      <c r="A711" s="8">
        <v>708</v>
      </c>
      <c r="B711" s="71"/>
      <c r="C711" s="15"/>
      <c r="D711" s="16"/>
      <c r="E711" s="7">
        <v>0</v>
      </c>
      <c r="F711" s="7">
        <v>0</v>
      </c>
      <c r="G711" s="254" t="str">
        <f>IF($D711&lt;&gt;"",VLOOKUP($D711,科目一覧!$A$5:'科目一覧'!$G$76,5,FALSE),"")</f>
        <v/>
      </c>
      <c r="H711" s="254" t="str">
        <f>IF($D711&lt;&gt;"",VLOOKUP($D711,科目一覧!$A$5:'科目一覧'!$G$76,6,FALSE),"")</f>
        <v/>
      </c>
    </row>
    <row r="712" spans="1:8" x14ac:dyDescent="0.4">
      <c r="A712" s="8">
        <v>709</v>
      </c>
      <c r="B712" s="71"/>
      <c r="C712" s="15"/>
      <c r="D712" s="16"/>
      <c r="E712" s="7">
        <v>0</v>
      </c>
      <c r="F712" s="7">
        <v>0</v>
      </c>
      <c r="G712" s="254" t="str">
        <f>IF($D712&lt;&gt;"",VLOOKUP($D712,科目一覧!$A$5:'科目一覧'!$G$76,5,FALSE),"")</f>
        <v/>
      </c>
      <c r="H712" s="254" t="str">
        <f>IF($D712&lt;&gt;"",VLOOKUP($D712,科目一覧!$A$5:'科目一覧'!$G$76,6,FALSE),"")</f>
        <v/>
      </c>
    </row>
    <row r="713" spans="1:8" x14ac:dyDescent="0.4">
      <c r="A713" s="8">
        <v>710</v>
      </c>
      <c r="B713" s="71"/>
      <c r="C713" s="15"/>
      <c r="D713" s="16"/>
      <c r="E713" s="7">
        <v>0</v>
      </c>
      <c r="F713" s="7">
        <v>0</v>
      </c>
      <c r="G713" s="254" t="str">
        <f>IF($D713&lt;&gt;"",VLOOKUP($D713,科目一覧!$A$5:'科目一覧'!$G$76,5,FALSE),"")</f>
        <v/>
      </c>
      <c r="H713" s="254" t="str">
        <f>IF($D713&lt;&gt;"",VLOOKUP($D713,科目一覧!$A$5:'科目一覧'!$G$76,6,FALSE),"")</f>
        <v/>
      </c>
    </row>
    <row r="714" spans="1:8" x14ac:dyDescent="0.4">
      <c r="A714" s="8">
        <v>711</v>
      </c>
      <c r="B714" s="71"/>
      <c r="C714" s="15"/>
      <c r="D714" s="16"/>
      <c r="E714" s="7">
        <v>0</v>
      </c>
      <c r="F714" s="7">
        <v>0</v>
      </c>
      <c r="G714" s="254" t="str">
        <f>IF($D714&lt;&gt;"",VLOOKUP($D714,科目一覧!$A$5:'科目一覧'!$G$76,5,FALSE),"")</f>
        <v/>
      </c>
      <c r="H714" s="254" t="str">
        <f>IF($D714&lt;&gt;"",VLOOKUP($D714,科目一覧!$A$5:'科目一覧'!$G$76,6,FALSE),"")</f>
        <v/>
      </c>
    </row>
    <row r="715" spans="1:8" x14ac:dyDescent="0.4">
      <c r="A715" s="8">
        <v>712</v>
      </c>
      <c r="B715" s="71"/>
      <c r="C715" s="15"/>
      <c r="D715" s="16"/>
      <c r="E715" s="7">
        <v>0</v>
      </c>
      <c r="F715" s="7">
        <v>0</v>
      </c>
      <c r="G715" s="254" t="str">
        <f>IF($D715&lt;&gt;"",VLOOKUP($D715,科目一覧!$A$5:'科目一覧'!$G$76,5,FALSE),"")</f>
        <v/>
      </c>
      <c r="H715" s="254" t="str">
        <f>IF($D715&lt;&gt;"",VLOOKUP($D715,科目一覧!$A$5:'科目一覧'!$G$76,6,FALSE),"")</f>
        <v/>
      </c>
    </row>
    <row r="716" spans="1:8" x14ac:dyDescent="0.4">
      <c r="A716" s="8">
        <v>713</v>
      </c>
      <c r="B716" s="71"/>
      <c r="C716" s="15"/>
      <c r="D716" s="16"/>
      <c r="E716" s="7">
        <v>0</v>
      </c>
      <c r="F716" s="7">
        <v>0</v>
      </c>
      <c r="G716" s="254" t="str">
        <f>IF($D716&lt;&gt;"",VLOOKUP($D716,科目一覧!$A$5:'科目一覧'!$G$76,5,FALSE),"")</f>
        <v/>
      </c>
      <c r="H716" s="254" t="str">
        <f>IF($D716&lt;&gt;"",VLOOKUP($D716,科目一覧!$A$5:'科目一覧'!$G$76,6,FALSE),"")</f>
        <v/>
      </c>
    </row>
    <row r="717" spans="1:8" x14ac:dyDescent="0.4">
      <c r="A717" s="8">
        <v>714</v>
      </c>
      <c r="B717" s="71"/>
      <c r="C717" s="15"/>
      <c r="D717" s="16"/>
      <c r="E717" s="7">
        <v>0</v>
      </c>
      <c r="F717" s="7">
        <v>0</v>
      </c>
      <c r="G717" s="254" t="str">
        <f>IF($D717&lt;&gt;"",VLOOKUP($D717,科目一覧!$A$5:'科目一覧'!$G$76,5,FALSE),"")</f>
        <v/>
      </c>
      <c r="H717" s="254" t="str">
        <f>IF($D717&lt;&gt;"",VLOOKUP($D717,科目一覧!$A$5:'科目一覧'!$G$76,6,FALSE),"")</f>
        <v/>
      </c>
    </row>
    <row r="718" spans="1:8" x14ac:dyDescent="0.4">
      <c r="A718" s="8">
        <v>715</v>
      </c>
      <c r="B718" s="71"/>
      <c r="C718" s="15"/>
      <c r="D718" s="16"/>
      <c r="E718" s="7">
        <v>0</v>
      </c>
      <c r="F718" s="7">
        <v>0</v>
      </c>
      <c r="G718" s="254" t="str">
        <f>IF($D718&lt;&gt;"",VLOOKUP($D718,科目一覧!$A$5:'科目一覧'!$G$76,5,FALSE),"")</f>
        <v/>
      </c>
      <c r="H718" s="254" t="str">
        <f>IF($D718&lt;&gt;"",VLOOKUP($D718,科目一覧!$A$5:'科目一覧'!$G$76,6,FALSE),"")</f>
        <v/>
      </c>
    </row>
    <row r="719" spans="1:8" x14ac:dyDescent="0.4">
      <c r="A719" s="8">
        <v>716</v>
      </c>
      <c r="B719" s="71"/>
      <c r="C719" s="15"/>
      <c r="D719" s="16"/>
      <c r="E719" s="7">
        <v>0</v>
      </c>
      <c r="F719" s="7">
        <v>0</v>
      </c>
      <c r="G719" s="254" t="str">
        <f>IF($D719&lt;&gt;"",VLOOKUP($D719,科目一覧!$A$5:'科目一覧'!$G$76,5,FALSE),"")</f>
        <v/>
      </c>
      <c r="H719" s="254" t="str">
        <f>IF($D719&lt;&gt;"",VLOOKUP($D719,科目一覧!$A$5:'科目一覧'!$G$76,6,FALSE),"")</f>
        <v/>
      </c>
    </row>
    <row r="720" spans="1:8" x14ac:dyDescent="0.4">
      <c r="A720" s="8">
        <v>717</v>
      </c>
      <c r="B720" s="71"/>
      <c r="C720" s="15"/>
      <c r="D720" s="16"/>
      <c r="E720" s="7">
        <v>0</v>
      </c>
      <c r="F720" s="7">
        <v>0</v>
      </c>
      <c r="G720" s="254" t="str">
        <f>IF($D720&lt;&gt;"",VLOOKUP($D720,科目一覧!$A$5:'科目一覧'!$G$76,5,FALSE),"")</f>
        <v/>
      </c>
      <c r="H720" s="254" t="str">
        <f>IF($D720&lt;&gt;"",VLOOKUP($D720,科目一覧!$A$5:'科目一覧'!$G$76,6,FALSE),"")</f>
        <v/>
      </c>
    </row>
    <row r="721" spans="1:8" x14ac:dyDescent="0.4">
      <c r="A721" s="8">
        <v>718</v>
      </c>
      <c r="B721" s="71"/>
      <c r="C721" s="15"/>
      <c r="D721" s="16"/>
      <c r="E721" s="7">
        <v>0</v>
      </c>
      <c r="F721" s="7">
        <v>0</v>
      </c>
      <c r="G721" s="254" t="str">
        <f>IF($D721&lt;&gt;"",VLOOKUP($D721,科目一覧!$A$5:'科目一覧'!$G$76,5,FALSE),"")</f>
        <v/>
      </c>
      <c r="H721" s="254" t="str">
        <f>IF($D721&lt;&gt;"",VLOOKUP($D721,科目一覧!$A$5:'科目一覧'!$G$76,6,FALSE),"")</f>
        <v/>
      </c>
    </row>
    <row r="722" spans="1:8" x14ac:dyDescent="0.4">
      <c r="A722" s="8">
        <v>719</v>
      </c>
      <c r="B722" s="71"/>
      <c r="C722" s="15"/>
      <c r="D722" s="16"/>
      <c r="E722" s="7">
        <v>0</v>
      </c>
      <c r="F722" s="7">
        <v>0</v>
      </c>
      <c r="G722" s="254" t="str">
        <f>IF($D722&lt;&gt;"",VLOOKUP($D722,科目一覧!$A$5:'科目一覧'!$G$76,5,FALSE),"")</f>
        <v/>
      </c>
      <c r="H722" s="254" t="str">
        <f>IF($D722&lt;&gt;"",VLOOKUP($D722,科目一覧!$A$5:'科目一覧'!$G$76,6,FALSE),"")</f>
        <v/>
      </c>
    </row>
    <row r="723" spans="1:8" x14ac:dyDescent="0.4">
      <c r="A723" s="8">
        <v>720</v>
      </c>
      <c r="B723" s="71"/>
      <c r="C723" s="15"/>
      <c r="D723" s="16"/>
      <c r="E723" s="7">
        <v>0</v>
      </c>
      <c r="F723" s="7">
        <v>0</v>
      </c>
      <c r="G723" s="254" t="str">
        <f>IF($D723&lt;&gt;"",VLOOKUP($D723,科目一覧!$A$5:'科目一覧'!$G$76,5,FALSE),"")</f>
        <v/>
      </c>
      <c r="H723" s="254" t="str">
        <f>IF($D723&lt;&gt;"",VLOOKUP($D723,科目一覧!$A$5:'科目一覧'!$G$76,6,FALSE),"")</f>
        <v/>
      </c>
    </row>
    <row r="724" spans="1:8" x14ac:dyDescent="0.4">
      <c r="A724" s="8">
        <v>721</v>
      </c>
      <c r="B724" s="71"/>
      <c r="C724" s="15"/>
      <c r="D724" s="16"/>
      <c r="E724" s="7">
        <v>0</v>
      </c>
      <c r="F724" s="7">
        <v>0</v>
      </c>
      <c r="G724" s="254" t="str">
        <f>IF($D724&lt;&gt;"",VLOOKUP($D724,科目一覧!$A$5:'科目一覧'!$G$76,5,FALSE),"")</f>
        <v/>
      </c>
      <c r="H724" s="254" t="str">
        <f>IF($D724&lt;&gt;"",VLOOKUP($D724,科目一覧!$A$5:'科目一覧'!$G$76,6,FALSE),"")</f>
        <v/>
      </c>
    </row>
    <row r="725" spans="1:8" x14ac:dyDescent="0.4">
      <c r="A725" s="8">
        <v>722</v>
      </c>
      <c r="B725" s="71"/>
      <c r="C725" s="15"/>
      <c r="D725" s="16"/>
      <c r="E725" s="7">
        <v>0</v>
      </c>
      <c r="F725" s="7">
        <v>0</v>
      </c>
      <c r="G725" s="254" t="str">
        <f>IF($D725&lt;&gt;"",VLOOKUP($D725,科目一覧!$A$5:'科目一覧'!$G$76,5,FALSE),"")</f>
        <v/>
      </c>
      <c r="H725" s="254" t="str">
        <f>IF($D725&lt;&gt;"",VLOOKUP($D725,科目一覧!$A$5:'科目一覧'!$G$76,6,FALSE),"")</f>
        <v/>
      </c>
    </row>
    <row r="726" spans="1:8" x14ac:dyDescent="0.4">
      <c r="A726" s="8">
        <v>723</v>
      </c>
      <c r="B726" s="71"/>
      <c r="C726" s="15"/>
      <c r="D726" s="16"/>
      <c r="E726" s="7">
        <v>0</v>
      </c>
      <c r="F726" s="7">
        <v>0</v>
      </c>
      <c r="G726" s="254" t="str">
        <f>IF($D726&lt;&gt;"",VLOOKUP($D726,科目一覧!$A$5:'科目一覧'!$G$76,5,FALSE),"")</f>
        <v/>
      </c>
      <c r="H726" s="254" t="str">
        <f>IF($D726&lt;&gt;"",VLOOKUP($D726,科目一覧!$A$5:'科目一覧'!$G$76,6,FALSE),"")</f>
        <v/>
      </c>
    </row>
    <row r="727" spans="1:8" x14ac:dyDescent="0.4">
      <c r="A727" s="8">
        <v>724</v>
      </c>
      <c r="B727" s="71"/>
      <c r="C727" s="15"/>
      <c r="D727" s="16"/>
      <c r="E727" s="7">
        <v>0</v>
      </c>
      <c r="F727" s="7">
        <v>0</v>
      </c>
      <c r="G727" s="254" t="str">
        <f>IF($D727&lt;&gt;"",VLOOKUP($D727,科目一覧!$A$5:'科目一覧'!$G$76,5,FALSE),"")</f>
        <v/>
      </c>
      <c r="H727" s="254" t="str">
        <f>IF($D727&lt;&gt;"",VLOOKUP($D727,科目一覧!$A$5:'科目一覧'!$G$76,6,FALSE),"")</f>
        <v/>
      </c>
    </row>
    <row r="728" spans="1:8" x14ac:dyDescent="0.4">
      <c r="A728" s="8">
        <v>725</v>
      </c>
      <c r="B728" s="71"/>
      <c r="C728" s="15"/>
      <c r="D728" s="16"/>
      <c r="E728" s="7">
        <v>0</v>
      </c>
      <c r="F728" s="7">
        <v>0</v>
      </c>
      <c r="G728" s="254" t="str">
        <f>IF($D728&lt;&gt;"",VLOOKUP($D728,科目一覧!$A$5:'科目一覧'!$G$76,5,FALSE),"")</f>
        <v/>
      </c>
      <c r="H728" s="254" t="str">
        <f>IF($D728&lt;&gt;"",VLOOKUP($D728,科目一覧!$A$5:'科目一覧'!$G$76,6,FALSE),"")</f>
        <v/>
      </c>
    </row>
    <row r="729" spans="1:8" x14ac:dyDescent="0.4">
      <c r="A729" s="8">
        <v>726</v>
      </c>
      <c r="B729" s="71"/>
      <c r="C729" s="15"/>
      <c r="D729" s="16"/>
      <c r="E729" s="7">
        <v>0</v>
      </c>
      <c r="F729" s="7">
        <v>0</v>
      </c>
      <c r="G729" s="254" t="str">
        <f>IF($D729&lt;&gt;"",VLOOKUP($D729,科目一覧!$A$5:'科目一覧'!$G$76,5,FALSE),"")</f>
        <v/>
      </c>
      <c r="H729" s="254" t="str">
        <f>IF($D729&lt;&gt;"",VLOOKUP($D729,科目一覧!$A$5:'科目一覧'!$G$76,6,FALSE),"")</f>
        <v/>
      </c>
    </row>
    <row r="730" spans="1:8" x14ac:dyDescent="0.4">
      <c r="A730" s="8">
        <v>727</v>
      </c>
      <c r="B730" s="71"/>
      <c r="C730" s="15"/>
      <c r="D730" s="16"/>
      <c r="E730" s="7">
        <v>0</v>
      </c>
      <c r="F730" s="7">
        <v>0</v>
      </c>
      <c r="G730" s="254" t="str">
        <f>IF($D730&lt;&gt;"",VLOOKUP($D730,科目一覧!$A$5:'科目一覧'!$G$76,5,FALSE),"")</f>
        <v/>
      </c>
      <c r="H730" s="254" t="str">
        <f>IF($D730&lt;&gt;"",VLOOKUP($D730,科目一覧!$A$5:'科目一覧'!$G$76,6,FALSE),"")</f>
        <v/>
      </c>
    </row>
    <row r="731" spans="1:8" x14ac:dyDescent="0.4">
      <c r="A731" s="8">
        <v>728</v>
      </c>
      <c r="B731" s="71"/>
      <c r="C731" s="15"/>
      <c r="D731" s="16"/>
      <c r="E731" s="7">
        <v>0</v>
      </c>
      <c r="F731" s="7">
        <v>0</v>
      </c>
      <c r="G731" s="254" t="str">
        <f>IF($D731&lt;&gt;"",VLOOKUP($D731,科目一覧!$A$5:'科目一覧'!$G$76,5,FALSE),"")</f>
        <v/>
      </c>
      <c r="H731" s="254" t="str">
        <f>IF($D731&lt;&gt;"",VLOOKUP($D731,科目一覧!$A$5:'科目一覧'!$G$76,6,FALSE),"")</f>
        <v/>
      </c>
    </row>
    <row r="732" spans="1:8" x14ac:dyDescent="0.4">
      <c r="A732" s="8">
        <v>729</v>
      </c>
      <c r="B732" s="71"/>
      <c r="C732" s="15"/>
      <c r="D732" s="16"/>
      <c r="E732" s="7">
        <v>0</v>
      </c>
      <c r="F732" s="7">
        <v>0</v>
      </c>
      <c r="G732" s="254" t="str">
        <f>IF($D732&lt;&gt;"",VLOOKUP($D732,科目一覧!$A$5:'科目一覧'!$G$76,5,FALSE),"")</f>
        <v/>
      </c>
      <c r="H732" s="254" t="str">
        <f>IF($D732&lt;&gt;"",VLOOKUP($D732,科目一覧!$A$5:'科目一覧'!$G$76,6,FALSE),"")</f>
        <v/>
      </c>
    </row>
    <row r="733" spans="1:8" x14ac:dyDescent="0.4">
      <c r="A733" s="8">
        <v>730</v>
      </c>
      <c r="B733" s="71"/>
      <c r="C733" s="15"/>
      <c r="D733" s="16"/>
      <c r="E733" s="7">
        <v>0</v>
      </c>
      <c r="F733" s="7">
        <v>0</v>
      </c>
      <c r="G733" s="254" t="str">
        <f>IF($D733&lt;&gt;"",VLOOKUP($D733,科目一覧!$A$5:'科目一覧'!$G$76,5,FALSE),"")</f>
        <v/>
      </c>
      <c r="H733" s="254" t="str">
        <f>IF($D733&lt;&gt;"",VLOOKUP($D733,科目一覧!$A$5:'科目一覧'!$G$76,6,FALSE),"")</f>
        <v/>
      </c>
    </row>
    <row r="734" spans="1:8" x14ac:dyDescent="0.4">
      <c r="A734" s="8">
        <v>731</v>
      </c>
      <c r="B734" s="71"/>
      <c r="C734" s="15"/>
      <c r="D734" s="16"/>
      <c r="E734" s="7">
        <v>0</v>
      </c>
      <c r="F734" s="7">
        <v>0</v>
      </c>
      <c r="G734" s="254" t="str">
        <f>IF($D734&lt;&gt;"",VLOOKUP($D734,科目一覧!$A$5:'科目一覧'!$G$76,5,FALSE),"")</f>
        <v/>
      </c>
      <c r="H734" s="254" t="str">
        <f>IF($D734&lt;&gt;"",VLOOKUP($D734,科目一覧!$A$5:'科目一覧'!$G$76,6,FALSE),"")</f>
        <v/>
      </c>
    </row>
    <row r="735" spans="1:8" x14ac:dyDescent="0.4">
      <c r="A735" s="8">
        <v>732</v>
      </c>
      <c r="B735" s="71"/>
      <c r="C735" s="15"/>
      <c r="D735" s="16"/>
      <c r="E735" s="7">
        <v>0</v>
      </c>
      <c r="F735" s="7">
        <v>0</v>
      </c>
      <c r="G735" s="254" t="str">
        <f>IF($D735&lt;&gt;"",VLOOKUP($D735,科目一覧!$A$5:'科目一覧'!$G$76,5,FALSE),"")</f>
        <v/>
      </c>
      <c r="H735" s="254" t="str">
        <f>IF($D735&lt;&gt;"",VLOOKUP($D735,科目一覧!$A$5:'科目一覧'!$G$76,6,FALSE),"")</f>
        <v/>
      </c>
    </row>
    <row r="736" spans="1:8" x14ac:dyDescent="0.4">
      <c r="A736" s="8">
        <v>733</v>
      </c>
      <c r="B736" s="71"/>
      <c r="C736" s="15"/>
      <c r="D736" s="16"/>
      <c r="E736" s="7">
        <v>0</v>
      </c>
      <c r="F736" s="7">
        <v>0</v>
      </c>
      <c r="G736" s="254" t="str">
        <f>IF($D736&lt;&gt;"",VLOOKUP($D736,科目一覧!$A$5:'科目一覧'!$G$76,5,FALSE),"")</f>
        <v/>
      </c>
      <c r="H736" s="254" t="str">
        <f>IF($D736&lt;&gt;"",VLOOKUP($D736,科目一覧!$A$5:'科目一覧'!$G$76,6,FALSE),"")</f>
        <v/>
      </c>
    </row>
    <row r="737" spans="1:8" x14ac:dyDescent="0.4">
      <c r="A737" s="8">
        <v>734</v>
      </c>
      <c r="B737" s="71"/>
      <c r="C737" s="15"/>
      <c r="D737" s="16"/>
      <c r="E737" s="7">
        <v>0</v>
      </c>
      <c r="F737" s="7">
        <v>0</v>
      </c>
      <c r="G737" s="254" t="str">
        <f>IF($D737&lt;&gt;"",VLOOKUP($D737,科目一覧!$A$5:'科目一覧'!$G$76,5,FALSE),"")</f>
        <v/>
      </c>
      <c r="H737" s="254" t="str">
        <f>IF($D737&lt;&gt;"",VLOOKUP($D737,科目一覧!$A$5:'科目一覧'!$G$76,6,FALSE),"")</f>
        <v/>
      </c>
    </row>
    <row r="738" spans="1:8" x14ac:dyDescent="0.4">
      <c r="A738" s="8">
        <v>735</v>
      </c>
      <c r="B738" s="71"/>
      <c r="C738" s="15"/>
      <c r="D738" s="16"/>
      <c r="E738" s="7">
        <v>0</v>
      </c>
      <c r="F738" s="7">
        <v>0</v>
      </c>
      <c r="G738" s="254" t="str">
        <f>IF($D738&lt;&gt;"",VLOOKUP($D738,科目一覧!$A$5:'科目一覧'!$G$76,5,FALSE),"")</f>
        <v/>
      </c>
      <c r="H738" s="254" t="str">
        <f>IF($D738&lt;&gt;"",VLOOKUP($D738,科目一覧!$A$5:'科目一覧'!$G$76,6,FALSE),"")</f>
        <v/>
      </c>
    </row>
    <row r="739" spans="1:8" x14ac:dyDescent="0.4">
      <c r="A739" s="8">
        <v>736</v>
      </c>
      <c r="B739" s="71"/>
      <c r="C739" s="15"/>
      <c r="D739" s="16"/>
      <c r="E739" s="7">
        <v>0</v>
      </c>
      <c r="F739" s="7">
        <v>0</v>
      </c>
      <c r="G739" s="254" t="str">
        <f>IF($D739&lt;&gt;"",VLOOKUP($D739,科目一覧!$A$5:'科目一覧'!$G$76,5,FALSE),"")</f>
        <v/>
      </c>
      <c r="H739" s="254" t="str">
        <f>IF($D739&lt;&gt;"",VLOOKUP($D739,科目一覧!$A$5:'科目一覧'!$G$76,6,FALSE),"")</f>
        <v/>
      </c>
    </row>
    <row r="740" spans="1:8" x14ac:dyDescent="0.4">
      <c r="A740" s="8">
        <v>737</v>
      </c>
      <c r="B740" s="71"/>
      <c r="C740" s="15"/>
      <c r="D740" s="16"/>
      <c r="E740" s="7">
        <v>0</v>
      </c>
      <c r="F740" s="7">
        <v>0</v>
      </c>
      <c r="G740" s="254" t="str">
        <f>IF($D740&lt;&gt;"",VLOOKUP($D740,科目一覧!$A$5:'科目一覧'!$G$76,5,FALSE),"")</f>
        <v/>
      </c>
      <c r="H740" s="254" t="str">
        <f>IF($D740&lt;&gt;"",VLOOKUP($D740,科目一覧!$A$5:'科目一覧'!$G$76,6,FALSE),"")</f>
        <v/>
      </c>
    </row>
    <row r="741" spans="1:8" x14ac:dyDescent="0.4">
      <c r="A741" s="8">
        <v>738</v>
      </c>
      <c r="B741" s="71"/>
      <c r="C741" s="15"/>
      <c r="D741" s="16"/>
      <c r="E741" s="7">
        <v>0</v>
      </c>
      <c r="F741" s="7">
        <v>0</v>
      </c>
      <c r="G741" s="254" t="str">
        <f>IF($D741&lt;&gt;"",VLOOKUP($D741,科目一覧!$A$5:'科目一覧'!$G$76,5,FALSE),"")</f>
        <v/>
      </c>
      <c r="H741" s="254" t="str">
        <f>IF($D741&lt;&gt;"",VLOOKUP($D741,科目一覧!$A$5:'科目一覧'!$G$76,6,FALSE),"")</f>
        <v/>
      </c>
    </row>
    <row r="742" spans="1:8" x14ac:dyDescent="0.4">
      <c r="A742" s="8">
        <v>739</v>
      </c>
      <c r="B742" s="71"/>
      <c r="C742" s="15"/>
      <c r="D742" s="16"/>
      <c r="E742" s="7">
        <v>0</v>
      </c>
      <c r="F742" s="7">
        <v>0</v>
      </c>
      <c r="G742" s="254" t="str">
        <f>IF($D742&lt;&gt;"",VLOOKUP($D742,科目一覧!$A$5:'科目一覧'!$G$76,5,FALSE),"")</f>
        <v/>
      </c>
      <c r="H742" s="254" t="str">
        <f>IF($D742&lt;&gt;"",VLOOKUP($D742,科目一覧!$A$5:'科目一覧'!$G$76,6,FALSE),"")</f>
        <v/>
      </c>
    </row>
    <row r="743" spans="1:8" x14ac:dyDescent="0.4">
      <c r="A743" s="8">
        <v>740</v>
      </c>
      <c r="B743" s="71"/>
      <c r="C743" s="15"/>
      <c r="D743" s="16"/>
      <c r="E743" s="7">
        <v>0</v>
      </c>
      <c r="F743" s="7">
        <v>0</v>
      </c>
      <c r="G743" s="254" t="str">
        <f>IF($D743&lt;&gt;"",VLOOKUP($D743,科目一覧!$A$5:'科目一覧'!$G$76,5,FALSE),"")</f>
        <v/>
      </c>
      <c r="H743" s="254" t="str">
        <f>IF($D743&lt;&gt;"",VLOOKUP($D743,科目一覧!$A$5:'科目一覧'!$G$76,6,FALSE),"")</f>
        <v/>
      </c>
    </row>
    <row r="744" spans="1:8" x14ac:dyDescent="0.4">
      <c r="A744" s="8">
        <v>741</v>
      </c>
      <c r="B744" s="71"/>
      <c r="C744" s="15"/>
      <c r="D744" s="16"/>
      <c r="E744" s="7">
        <v>0</v>
      </c>
      <c r="F744" s="7">
        <v>0</v>
      </c>
      <c r="G744" s="254" t="str">
        <f>IF($D744&lt;&gt;"",VLOOKUP($D744,科目一覧!$A$5:'科目一覧'!$G$76,5,FALSE),"")</f>
        <v/>
      </c>
      <c r="H744" s="254" t="str">
        <f>IF($D744&lt;&gt;"",VLOOKUP($D744,科目一覧!$A$5:'科目一覧'!$G$76,6,FALSE),"")</f>
        <v/>
      </c>
    </row>
    <row r="745" spans="1:8" x14ac:dyDescent="0.4">
      <c r="A745" s="8">
        <v>742</v>
      </c>
      <c r="B745" s="71"/>
      <c r="C745" s="15"/>
      <c r="D745" s="16"/>
      <c r="E745" s="7">
        <v>0</v>
      </c>
      <c r="F745" s="7">
        <v>0</v>
      </c>
      <c r="G745" s="254" t="str">
        <f>IF($D745&lt;&gt;"",VLOOKUP($D745,科目一覧!$A$5:'科目一覧'!$G$76,5,FALSE),"")</f>
        <v/>
      </c>
      <c r="H745" s="254" t="str">
        <f>IF($D745&lt;&gt;"",VLOOKUP($D745,科目一覧!$A$5:'科目一覧'!$G$76,6,FALSE),"")</f>
        <v/>
      </c>
    </row>
    <row r="746" spans="1:8" x14ac:dyDescent="0.4">
      <c r="A746" s="8">
        <v>743</v>
      </c>
      <c r="B746" s="71"/>
      <c r="C746" s="15"/>
      <c r="D746" s="16"/>
      <c r="E746" s="7">
        <v>0</v>
      </c>
      <c r="F746" s="7">
        <v>0</v>
      </c>
      <c r="G746" s="254" t="str">
        <f>IF($D746&lt;&gt;"",VLOOKUP($D746,科目一覧!$A$5:'科目一覧'!$G$76,5,FALSE),"")</f>
        <v/>
      </c>
      <c r="H746" s="254" t="str">
        <f>IF($D746&lt;&gt;"",VLOOKUP($D746,科目一覧!$A$5:'科目一覧'!$G$76,6,FALSE),"")</f>
        <v/>
      </c>
    </row>
    <row r="747" spans="1:8" x14ac:dyDescent="0.4">
      <c r="A747" s="8">
        <v>744</v>
      </c>
      <c r="B747" s="71"/>
      <c r="C747" s="15"/>
      <c r="D747" s="16"/>
      <c r="E747" s="7">
        <v>0</v>
      </c>
      <c r="F747" s="7">
        <v>0</v>
      </c>
      <c r="G747" s="254" t="str">
        <f>IF($D747&lt;&gt;"",VLOOKUP($D747,科目一覧!$A$5:'科目一覧'!$G$76,5,FALSE),"")</f>
        <v/>
      </c>
      <c r="H747" s="254" t="str">
        <f>IF($D747&lt;&gt;"",VLOOKUP($D747,科目一覧!$A$5:'科目一覧'!$G$76,6,FALSE),"")</f>
        <v/>
      </c>
    </row>
    <row r="748" spans="1:8" x14ac:dyDescent="0.4">
      <c r="A748" s="8">
        <v>745</v>
      </c>
      <c r="B748" s="71"/>
      <c r="C748" s="15"/>
      <c r="D748" s="16"/>
      <c r="E748" s="7">
        <v>0</v>
      </c>
      <c r="F748" s="7">
        <v>0</v>
      </c>
      <c r="G748" s="254" t="str">
        <f>IF($D748&lt;&gt;"",VLOOKUP($D748,科目一覧!$A$5:'科目一覧'!$G$76,5,FALSE),"")</f>
        <v/>
      </c>
      <c r="H748" s="254" t="str">
        <f>IF($D748&lt;&gt;"",VLOOKUP($D748,科目一覧!$A$5:'科目一覧'!$G$76,6,FALSE),"")</f>
        <v/>
      </c>
    </row>
    <row r="749" spans="1:8" x14ac:dyDescent="0.4">
      <c r="A749" s="8">
        <v>746</v>
      </c>
      <c r="B749" s="71"/>
      <c r="C749" s="15"/>
      <c r="D749" s="16"/>
      <c r="E749" s="7">
        <v>0</v>
      </c>
      <c r="F749" s="7">
        <v>0</v>
      </c>
      <c r="G749" s="254" t="str">
        <f>IF($D749&lt;&gt;"",VLOOKUP($D749,科目一覧!$A$5:'科目一覧'!$G$76,5,FALSE),"")</f>
        <v/>
      </c>
      <c r="H749" s="254" t="str">
        <f>IF($D749&lt;&gt;"",VLOOKUP($D749,科目一覧!$A$5:'科目一覧'!$G$76,6,FALSE),"")</f>
        <v/>
      </c>
    </row>
    <row r="750" spans="1:8" x14ac:dyDescent="0.4">
      <c r="A750" s="8">
        <v>747</v>
      </c>
      <c r="B750" s="71"/>
      <c r="C750" s="15"/>
      <c r="D750" s="16"/>
      <c r="E750" s="7">
        <v>0</v>
      </c>
      <c r="F750" s="7">
        <v>0</v>
      </c>
      <c r="G750" s="254" t="str">
        <f>IF($D750&lt;&gt;"",VLOOKUP($D750,科目一覧!$A$5:'科目一覧'!$G$76,5,FALSE),"")</f>
        <v/>
      </c>
      <c r="H750" s="254" t="str">
        <f>IF($D750&lt;&gt;"",VLOOKUP($D750,科目一覧!$A$5:'科目一覧'!$G$76,6,FALSE),"")</f>
        <v/>
      </c>
    </row>
    <row r="751" spans="1:8" x14ac:dyDescent="0.4">
      <c r="A751" s="8">
        <v>748</v>
      </c>
      <c r="B751" s="71"/>
      <c r="C751" s="15"/>
      <c r="D751" s="16"/>
      <c r="E751" s="7">
        <v>0</v>
      </c>
      <c r="F751" s="7">
        <v>0</v>
      </c>
      <c r="G751" s="254" t="str">
        <f>IF($D751&lt;&gt;"",VLOOKUP($D751,科目一覧!$A$5:'科目一覧'!$G$76,5,FALSE),"")</f>
        <v/>
      </c>
      <c r="H751" s="254" t="str">
        <f>IF($D751&lt;&gt;"",VLOOKUP($D751,科目一覧!$A$5:'科目一覧'!$G$76,6,FALSE),"")</f>
        <v/>
      </c>
    </row>
    <row r="752" spans="1:8" x14ac:dyDescent="0.4">
      <c r="A752" s="8">
        <v>749</v>
      </c>
      <c r="B752" s="71"/>
      <c r="C752" s="15"/>
      <c r="D752" s="16"/>
      <c r="E752" s="7">
        <v>0</v>
      </c>
      <c r="F752" s="7">
        <v>0</v>
      </c>
      <c r="G752" s="254" t="str">
        <f>IF($D752&lt;&gt;"",VLOOKUP($D752,科目一覧!$A$5:'科目一覧'!$G$76,5,FALSE),"")</f>
        <v/>
      </c>
      <c r="H752" s="254" t="str">
        <f>IF($D752&lt;&gt;"",VLOOKUP($D752,科目一覧!$A$5:'科目一覧'!$G$76,6,FALSE),"")</f>
        <v/>
      </c>
    </row>
    <row r="753" spans="1:8" x14ac:dyDescent="0.4">
      <c r="A753" s="8">
        <v>750</v>
      </c>
      <c r="B753" s="71"/>
      <c r="C753" s="15"/>
      <c r="D753" s="16"/>
      <c r="E753" s="7">
        <v>0</v>
      </c>
      <c r="F753" s="7">
        <v>0</v>
      </c>
      <c r="G753" s="254" t="str">
        <f>IF($D753&lt;&gt;"",VLOOKUP($D753,科目一覧!$A$5:'科目一覧'!$G$76,5,FALSE),"")</f>
        <v/>
      </c>
      <c r="H753" s="254" t="str">
        <f>IF($D753&lt;&gt;"",VLOOKUP($D753,科目一覧!$A$5:'科目一覧'!$G$76,6,FALSE),"")</f>
        <v/>
      </c>
    </row>
    <row r="754" spans="1:8" x14ac:dyDescent="0.4">
      <c r="A754" s="8">
        <v>751</v>
      </c>
      <c r="B754" s="71"/>
      <c r="C754" s="15"/>
      <c r="D754" s="16"/>
      <c r="E754" s="7">
        <v>0</v>
      </c>
      <c r="F754" s="7">
        <v>0</v>
      </c>
      <c r="G754" s="254" t="str">
        <f>IF($D754&lt;&gt;"",VLOOKUP($D754,科目一覧!$A$5:'科目一覧'!$G$76,5,FALSE),"")</f>
        <v/>
      </c>
      <c r="H754" s="254" t="str">
        <f>IF($D754&lt;&gt;"",VLOOKUP($D754,科目一覧!$A$5:'科目一覧'!$G$76,6,FALSE),"")</f>
        <v/>
      </c>
    </row>
    <row r="755" spans="1:8" x14ac:dyDescent="0.4">
      <c r="A755" s="8">
        <v>752</v>
      </c>
      <c r="B755" s="71"/>
      <c r="C755" s="15"/>
      <c r="D755" s="16"/>
      <c r="E755" s="7">
        <v>0</v>
      </c>
      <c r="F755" s="7">
        <v>0</v>
      </c>
      <c r="G755" s="254" t="str">
        <f>IF($D755&lt;&gt;"",VLOOKUP($D755,科目一覧!$A$5:'科目一覧'!$G$76,5,FALSE),"")</f>
        <v/>
      </c>
      <c r="H755" s="254" t="str">
        <f>IF($D755&lt;&gt;"",VLOOKUP($D755,科目一覧!$A$5:'科目一覧'!$G$76,6,FALSE),"")</f>
        <v/>
      </c>
    </row>
    <row r="756" spans="1:8" x14ac:dyDescent="0.4">
      <c r="A756" s="8">
        <v>753</v>
      </c>
      <c r="B756" s="71"/>
      <c r="C756" s="15"/>
      <c r="D756" s="16"/>
      <c r="E756" s="7">
        <v>0</v>
      </c>
      <c r="F756" s="7">
        <v>0</v>
      </c>
      <c r="G756" s="254" t="str">
        <f>IF($D756&lt;&gt;"",VLOOKUP($D756,科目一覧!$A$5:'科目一覧'!$G$76,5,FALSE),"")</f>
        <v/>
      </c>
      <c r="H756" s="254" t="str">
        <f>IF($D756&lt;&gt;"",VLOOKUP($D756,科目一覧!$A$5:'科目一覧'!$G$76,6,FALSE),"")</f>
        <v/>
      </c>
    </row>
    <row r="757" spans="1:8" x14ac:dyDescent="0.4">
      <c r="A757" s="8">
        <v>754</v>
      </c>
      <c r="B757" s="71"/>
      <c r="C757" s="15"/>
      <c r="D757" s="16"/>
      <c r="E757" s="7">
        <v>0</v>
      </c>
      <c r="F757" s="7">
        <v>0</v>
      </c>
      <c r="G757" s="254" t="str">
        <f>IF($D757&lt;&gt;"",VLOOKUP($D757,科目一覧!$A$5:'科目一覧'!$G$76,5,FALSE),"")</f>
        <v/>
      </c>
      <c r="H757" s="254" t="str">
        <f>IF($D757&lt;&gt;"",VLOOKUP($D757,科目一覧!$A$5:'科目一覧'!$G$76,6,FALSE),"")</f>
        <v/>
      </c>
    </row>
    <row r="758" spans="1:8" x14ac:dyDescent="0.4">
      <c r="A758" s="8">
        <v>755</v>
      </c>
      <c r="B758" s="71"/>
      <c r="C758" s="15"/>
      <c r="D758" s="16"/>
      <c r="E758" s="7">
        <v>0</v>
      </c>
      <c r="F758" s="7">
        <v>0</v>
      </c>
      <c r="G758" s="254" t="str">
        <f>IF($D758&lt;&gt;"",VLOOKUP($D758,科目一覧!$A$5:'科目一覧'!$G$76,5,FALSE),"")</f>
        <v/>
      </c>
      <c r="H758" s="254" t="str">
        <f>IF($D758&lt;&gt;"",VLOOKUP($D758,科目一覧!$A$5:'科目一覧'!$G$76,6,FALSE),"")</f>
        <v/>
      </c>
    </row>
    <row r="759" spans="1:8" x14ac:dyDescent="0.4">
      <c r="A759" s="8">
        <v>756</v>
      </c>
      <c r="B759" s="71"/>
      <c r="C759" s="15"/>
      <c r="D759" s="16"/>
      <c r="E759" s="7">
        <v>0</v>
      </c>
      <c r="F759" s="7">
        <v>0</v>
      </c>
      <c r="G759" s="254" t="str">
        <f>IF($D759&lt;&gt;"",VLOOKUP($D759,科目一覧!$A$5:'科目一覧'!$G$76,5,FALSE),"")</f>
        <v/>
      </c>
      <c r="H759" s="254" t="str">
        <f>IF($D759&lt;&gt;"",VLOOKUP($D759,科目一覧!$A$5:'科目一覧'!$G$76,6,FALSE),"")</f>
        <v/>
      </c>
    </row>
    <row r="760" spans="1:8" x14ac:dyDescent="0.4">
      <c r="A760" s="8">
        <v>757</v>
      </c>
      <c r="B760" s="71"/>
      <c r="C760" s="15"/>
      <c r="D760" s="16"/>
      <c r="E760" s="7">
        <v>0</v>
      </c>
      <c r="F760" s="7">
        <v>0</v>
      </c>
      <c r="G760" s="254" t="str">
        <f>IF($D760&lt;&gt;"",VLOOKUP($D760,科目一覧!$A$5:'科目一覧'!$G$76,5,FALSE),"")</f>
        <v/>
      </c>
      <c r="H760" s="254" t="str">
        <f>IF($D760&lt;&gt;"",VLOOKUP($D760,科目一覧!$A$5:'科目一覧'!$G$76,6,FALSE),"")</f>
        <v/>
      </c>
    </row>
    <row r="761" spans="1:8" x14ac:dyDescent="0.4">
      <c r="A761" s="8">
        <v>758</v>
      </c>
      <c r="B761" s="71"/>
      <c r="C761" s="15"/>
      <c r="D761" s="16"/>
      <c r="E761" s="7">
        <v>0</v>
      </c>
      <c r="F761" s="7">
        <v>0</v>
      </c>
      <c r="G761" s="254" t="str">
        <f>IF($D761&lt;&gt;"",VLOOKUP($D761,科目一覧!$A$5:'科目一覧'!$G$76,5,FALSE),"")</f>
        <v/>
      </c>
      <c r="H761" s="254" t="str">
        <f>IF($D761&lt;&gt;"",VLOOKUP($D761,科目一覧!$A$5:'科目一覧'!$G$76,6,FALSE),"")</f>
        <v/>
      </c>
    </row>
    <row r="762" spans="1:8" x14ac:dyDescent="0.4">
      <c r="A762" s="8">
        <v>759</v>
      </c>
      <c r="B762" s="71"/>
      <c r="C762" s="15"/>
      <c r="D762" s="16"/>
      <c r="E762" s="7">
        <v>0</v>
      </c>
      <c r="F762" s="7">
        <v>0</v>
      </c>
      <c r="G762" s="254" t="str">
        <f>IF($D762&lt;&gt;"",VLOOKUP($D762,科目一覧!$A$5:'科目一覧'!$G$76,5,FALSE),"")</f>
        <v/>
      </c>
      <c r="H762" s="254" t="str">
        <f>IF($D762&lt;&gt;"",VLOOKUP($D762,科目一覧!$A$5:'科目一覧'!$G$76,6,FALSE),"")</f>
        <v/>
      </c>
    </row>
    <row r="763" spans="1:8" x14ac:dyDescent="0.4">
      <c r="A763" s="8">
        <v>760</v>
      </c>
      <c r="B763" s="71"/>
      <c r="C763" s="15"/>
      <c r="D763" s="16"/>
      <c r="E763" s="7">
        <v>0</v>
      </c>
      <c r="F763" s="7">
        <v>0</v>
      </c>
      <c r="G763" s="254" t="str">
        <f>IF($D763&lt;&gt;"",VLOOKUP($D763,科目一覧!$A$5:'科目一覧'!$G$76,5,FALSE),"")</f>
        <v/>
      </c>
      <c r="H763" s="254" t="str">
        <f>IF($D763&lt;&gt;"",VLOOKUP($D763,科目一覧!$A$5:'科目一覧'!$G$76,6,FALSE),"")</f>
        <v/>
      </c>
    </row>
    <row r="764" spans="1:8" x14ac:dyDescent="0.4">
      <c r="A764" s="8">
        <v>761</v>
      </c>
      <c r="B764" s="71"/>
      <c r="C764" s="15"/>
      <c r="D764" s="16"/>
      <c r="E764" s="7">
        <v>0</v>
      </c>
      <c r="F764" s="7">
        <v>0</v>
      </c>
      <c r="G764" s="254" t="str">
        <f>IF($D764&lt;&gt;"",VLOOKUP($D764,科目一覧!$A$5:'科目一覧'!$G$76,5,FALSE),"")</f>
        <v/>
      </c>
      <c r="H764" s="254" t="str">
        <f>IF($D764&lt;&gt;"",VLOOKUP($D764,科目一覧!$A$5:'科目一覧'!$G$76,6,FALSE),"")</f>
        <v/>
      </c>
    </row>
    <row r="765" spans="1:8" x14ac:dyDescent="0.4">
      <c r="A765" s="8">
        <v>762</v>
      </c>
      <c r="B765" s="71"/>
      <c r="C765" s="15"/>
      <c r="D765" s="16"/>
      <c r="E765" s="7">
        <v>0</v>
      </c>
      <c r="F765" s="7">
        <v>0</v>
      </c>
      <c r="G765" s="254" t="str">
        <f>IF($D765&lt;&gt;"",VLOOKUP($D765,科目一覧!$A$5:'科目一覧'!$G$76,5,FALSE),"")</f>
        <v/>
      </c>
      <c r="H765" s="254" t="str">
        <f>IF($D765&lt;&gt;"",VLOOKUP($D765,科目一覧!$A$5:'科目一覧'!$G$76,6,FALSE),"")</f>
        <v/>
      </c>
    </row>
    <row r="766" spans="1:8" x14ac:dyDescent="0.4">
      <c r="A766" s="8">
        <v>763</v>
      </c>
      <c r="B766" s="71"/>
      <c r="C766" s="15"/>
      <c r="D766" s="16"/>
      <c r="E766" s="7">
        <v>0</v>
      </c>
      <c r="F766" s="7">
        <v>0</v>
      </c>
      <c r="G766" s="254" t="str">
        <f>IF($D766&lt;&gt;"",VLOOKUP($D766,科目一覧!$A$5:'科目一覧'!$G$76,5,FALSE),"")</f>
        <v/>
      </c>
      <c r="H766" s="254" t="str">
        <f>IF($D766&lt;&gt;"",VLOOKUP($D766,科目一覧!$A$5:'科目一覧'!$G$76,6,FALSE),"")</f>
        <v/>
      </c>
    </row>
    <row r="767" spans="1:8" x14ac:dyDescent="0.4">
      <c r="A767" s="8">
        <v>764</v>
      </c>
      <c r="B767" s="71"/>
      <c r="C767" s="15"/>
      <c r="D767" s="16"/>
      <c r="E767" s="7">
        <v>0</v>
      </c>
      <c r="F767" s="7">
        <v>0</v>
      </c>
      <c r="G767" s="254" t="str">
        <f>IF($D767&lt;&gt;"",VLOOKUP($D767,科目一覧!$A$5:'科目一覧'!$G$76,5,FALSE),"")</f>
        <v/>
      </c>
      <c r="H767" s="254" t="str">
        <f>IF($D767&lt;&gt;"",VLOOKUP($D767,科目一覧!$A$5:'科目一覧'!$G$76,6,FALSE),"")</f>
        <v/>
      </c>
    </row>
    <row r="768" spans="1:8" x14ac:dyDescent="0.4">
      <c r="A768" s="8">
        <v>765</v>
      </c>
      <c r="B768" s="71"/>
      <c r="C768" s="15"/>
      <c r="D768" s="16"/>
      <c r="E768" s="7">
        <v>0</v>
      </c>
      <c r="F768" s="7">
        <v>0</v>
      </c>
      <c r="G768" s="254" t="str">
        <f>IF($D768&lt;&gt;"",VLOOKUP($D768,科目一覧!$A$5:'科目一覧'!$G$76,5,FALSE),"")</f>
        <v/>
      </c>
      <c r="H768" s="254" t="str">
        <f>IF($D768&lt;&gt;"",VLOOKUP($D768,科目一覧!$A$5:'科目一覧'!$G$76,6,FALSE),"")</f>
        <v/>
      </c>
    </row>
    <row r="769" spans="1:8" x14ac:dyDescent="0.4">
      <c r="A769" s="8">
        <v>766</v>
      </c>
      <c r="B769" s="71"/>
      <c r="C769" s="15"/>
      <c r="D769" s="16"/>
      <c r="E769" s="7">
        <v>0</v>
      </c>
      <c r="F769" s="7">
        <v>0</v>
      </c>
      <c r="G769" s="254" t="str">
        <f>IF($D769&lt;&gt;"",VLOOKUP($D769,科目一覧!$A$5:'科目一覧'!$G$76,5,FALSE),"")</f>
        <v/>
      </c>
      <c r="H769" s="254" t="str">
        <f>IF($D769&lt;&gt;"",VLOOKUP($D769,科目一覧!$A$5:'科目一覧'!$G$76,6,FALSE),"")</f>
        <v/>
      </c>
    </row>
    <row r="770" spans="1:8" x14ac:dyDescent="0.4">
      <c r="A770" s="8">
        <v>767</v>
      </c>
      <c r="B770" s="71"/>
      <c r="C770" s="15"/>
      <c r="D770" s="16"/>
      <c r="E770" s="7">
        <v>0</v>
      </c>
      <c r="F770" s="7">
        <v>0</v>
      </c>
      <c r="G770" s="254" t="str">
        <f>IF($D770&lt;&gt;"",VLOOKUP($D770,科目一覧!$A$5:'科目一覧'!$G$76,5,FALSE),"")</f>
        <v/>
      </c>
      <c r="H770" s="254" t="str">
        <f>IF($D770&lt;&gt;"",VLOOKUP($D770,科目一覧!$A$5:'科目一覧'!$G$76,6,FALSE),"")</f>
        <v/>
      </c>
    </row>
    <row r="771" spans="1:8" x14ac:dyDescent="0.4">
      <c r="A771" s="8">
        <v>768</v>
      </c>
      <c r="B771" s="71"/>
      <c r="C771" s="15"/>
      <c r="D771" s="16"/>
      <c r="E771" s="7">
        <v>0</v>
      </c>
      <c r="F771" s="7">
        <v>0</v>
      </c>
      <c r="G771" s="254" t="str">
        <f>IF($D771&lt;&gt;"",VLOOKUP($D771,科目一覧!$A$5:'科目一覧'!$G$76,5,FALSE),"")</f>
        <v/>
      </c>
      <c r="H771" s="254" t="str">
        <f>IF($D771&lt;&gt;"",VLOOKUP($D771,科目一覧!$A$5:'科目一覧'!$G$76,6,FALSE),"")</f>
        <v/>
      </c>
    </row>
    <row r="772" spans="1:8" x14ac:dyDescent="0.4">
      <c r="A772" s="8">
        <v>769</v>
      </c>
      <c r="B772" s="71"/>
      <c r="C772" s="15"/>
      <c r="D772" s="16"/>
      <c r="E772" s="7">
        <v>0</v>
      </c>
      <c r="F772" s="7">
        <v>0</v>
      </c>
      <c r="G772" s="254" t="str">
        <f>IF($D772&lt;&gt;"",VLOOKUP($D772,科目一覧!$A$5:'科目一覧'!$G$76,5,FALSE),"")</f>
        <v/>
      </c>
      <c r="H772" s="254" t="str">
        <f>IF($D772&lt;&gt;"",VLOOKUP($D772,科目一覧!$A$5:'科目一覧'!$G$76,6,FALSE),"")</f>
        <v/>
      </c>
    </row>
    <row r="773" spans="1:8" x14ac:dyDescent="0.4">
      <c r="A773" s="8">
        <v>770</v>
      </c>
      <c r="B773" s="71"/>
      <c r="C773" s="15"/>
      <c r="D773" s="16"/>
      <c r="E773" s="7">
        <v>0</v>
      </c>
      <c r="F773" s="7">
        <v>0</v>
      </c>
      <c r="G773" s="254" t="str">
        <f>IF($D773&lt;&gt;"",VLOOKUP($D773,科目一覧!$A$5:'科目一覧'!$G$76,5,FALSE),"")</f>
        <v/>
      </c>
      <c r="H773" s="254" t="str">
        <f>IF($D773&lt;&gt;"",VLOOKUP($D773,科目一覧!$A$5:'科目一覧'!$G$76,6,FALSE),"")</f>
        <v/>
      </c>
    </row>
    <row r="774" spans="1:8" x14ac:dyDescent="0.4">
      <c r="A774" s="8">
        <v>771</v>
      </c>
      <c r="B774" s="71"/>
      <c r="C774" s="15"/>
      <c r="D774" s="16"/>
      <c r="E774" s="7">
        <v>0</v>
      </c>
      <c r="F774" s="7">
        <v>0</v>
      </c>
      <c r="G774" s="254" t="str">
        <f>IF($D774&lt;&gt;"",VLOOKUP($D774,科目一覧!$A$5:'科目一覧'!$G$76,5,FALSE),"")</f>
        <v/>
      </c>
      <c r="H774" s="254" t="str">
        <f>IF($D774&lt;&gt;"",VLOOKUP($D774,科目一覧!$A$5:'科目一覧'!$G$76,6,FALSE),"")</f>
        <v/>
      </c>
    </row>
    <row r="775" spans="1:8" x14ac:dyDescent="0.4">
      <c r="A775" s="8">
        <v>772</v>
      </c>
      <c r="B775" s="71"/>
      <c r="C775" s="15"/>
      <c r="D775" s="16"/>
      <c r="E775" s="7">
        <v>0</v>
      </c>
      <c r="F775" s="7">
        <v>0</v>
      </c>
      <c r="G775" s="254" t="str">
        <f>IF($D775&lt;&gt;"",VLOOKUP($D775,科目一覧!$A$5:'科目一覧'!$G$76,5,FALSE),"")</f>
        <v/>
      </c>
      <c r="H775" s="254" t="str">
        <f>IF($D775&lt;&gt;"",VLOOKUP($D775,科目一覧!$A$5:'科目一覧'!$G$76,6,FALSE),"")</f>
        <v/>
      </c>
    </row>
    <row r="776" spans="1:8" x14ac:dyDescent="0.4">
      <c r="A776" s="8">
        <v>773</v>
      </c>
      <c r="B776" s="71"/>
      <c r="C776" s="15"/>
      <c r="D776" s="16"/>
      <c r="E776" s="7">
        <v>0</v>
      </c>
      <c r="F776" s="7">
        <v>0</v>
      </c>
      <c r="G776" s="254" t="str">
        <f>IF($D776&lt;&gt;"",VLOOKUP($D776,科目一覧!$A$5:'科目一覧'!$G$76,5,FALSE),"")</f>
        <v/>
      </c>
      <c r="H776" s="254" t="str">
        <f>IF($D776&lt;&gt;"",VLOOKUP($D776,科目一覧!$A$5:'科目一覧'!$G$76,6,FALSE),"")</f>
        <v/>
      </c>
    </row>
    <row r="777" spans="1:8" x14ac:dyDescent="0.4">
      <c r="A777" s="8">
        <v>774</v>
      </c>
      <c r="B777" s="71"/>
      <c r="C777" s="15"/>
      <c r="D777" s="16"/>
      <c r="E777" s="7">
        <v>0</v>
      </c>
      <c r="F777" s="7">
        <v>0</v>
      </c>
      <c r="G777" s="254" t="str">
        <f>IF($D777&lt;&gt;"",VLOOKUP($D777,科目一覧!$A$5:'科目一覧'!$G$76,5,FALSE),"")</f>
        <v/>
      </c>
      <c r="H777" s="254" t="str">
        <f>IF($D777&lt;&gt;"",VLOOKUP($D777,科目一覧!$A$5:'科目一覧'!$G$76,6,FALSE),"")</f>
        <v/>
      </c>
    </row>
    <row r="778" spans="1:8" x14ac:dyDescent="0.4">
      <c r="A778" s="8">
        <v>775</v>
      </c>
      <c r="B778" s="71"/>
      <c r="C778" s="15"/>
      <c r="D778" s="16"/>
      <c r="E778" s="7">
        <v>0</v>
      </c>
      <c r="F778" s="7">
        <v>0</v>
      </c>
      <c r="G778" s="254" t="str">
        <f>IF($D778&lt;&gt;"",VLOOKUP($D778,科目一覧!$A$5:'科目一覧'!$G$76,5,FALSE),"")</f>
        <v/>
      </c>
      <c r="H778" s="254" t="str">
        <f>IF($D778&lt;&gt;"",VLOOKUP($D778,科目一覧!$A$5:'科目一覧'!$G$76,6,FALSE),"")</f>
        <v/>
      </c>
    </row>
    <row r="779" spans="1:8" x14ac:dyDescent="0.4">
      <c r="A779" s="8">
        <v>776</v>
      </c>
      <c r="B779" s="71"/>
      <c r="C779" s="15"/>
      <c r="D779" s="16"/>
      <c r="E779" s="7">
        <v>0</v>
      </c>
      <c r="F779" s="7">
        <v>0</v>
      </c>
      <c r="G779" s="254" t="str">
        <f>IF($D779&lt;&gt;"",VLOOKUP($D779,科目一覧!$A$5:'科目一覧'!$G$76,5,FALSE),"")</f>
        <v/>
      </c>
      <c r="H779" s="254" t="str">
        <f>IF($D779&lt;&gt;"",VLOOKUP($D779,科目一覧!$A$5:'科目一覧'!$G$76,6,FALSE),"")</f>
        <v/>
      </c>
    </row>
    <row r="780" spans="1:8" x14ac:dyDescent="0.4">
      <c r="A780" s="8">
        <v>777</v>
      </c>
      <c r="B780" s="71"/>
      <c r="C780" s="15"/>
      <c r="D780" s="16"/>
      <c r="E780" s="7">
        <v>0</v>
      </c>
      <c r="F780" s="7">
        <v>0</v>
      </c>
      <c r="G780" s="254" t="str">
        <f>IF($D780&lt;&gt;"",VLOOKUP($D780,科目一覧!$A$5:'科目一覧'!$G$76,5,FALSE),"")</f>
        <v/>
      </c>
      <c r="H780" s="254" t="str">
        <f>IF($D780&lt;&gt;"",VLOOKUP($D780,科目一覧!$A$5:'科目一覧'!$G$76,6,FALSE),"")</f>
        <v/>
      </c>
    </row>
    <row r="781" spans="1:8" x14ac:dyDescent="0.4">
      <c r="A781" s="8">
        <v>778</v>
      </c>
      <c r="B781" s="71"/>
      <c r="C781" s="15"/>
      <c r="D781" s="16"/>
      <c r="E781" s="7">
        <v>0</v>
      </c>
      <c r="F781" s="7">
        <v>0</v>
      </c>
      <c r="G781" s="254" t="str">
        <f>IF($D781&lt;&gt;"",VLOOKUP($D781,科目一覧!$A$5:'科目一覧'!$G$76,5,FALSE),"")</f>
        <v/>
      </c>
      <c r="H781" s="254" t="str">
        <f>IF($D781&lt;&gt;"",VLOOKUP($D781,科目一覧!$A$5:'科目一覧'!$G$76,6,FALSE),"")</f>
        <v/>
      </c>
    </row>
    <row r="782" spans="1:8" x14ac:dyDescent="0.4">
      <c r="A782" s="8">
        <v>779</v>
      </c>
      <c r="B782" s="71"/>
      <c r="C782" s="15"/>
      <c r="D782" s="16"/>
      <c r="E782" s="7">
        <v>0</v>
      </c>
      <c r="F782" s="7">
        <v>0</v>
      </c>
      <c r="G782" s="254" t="str">
        <f>IF($D782&lt;&gt;"",VLOOKUP($D782,科目一覧!$A$5:'科目一覧'!$G$76,5,FALSE),"")</f>
        <v/>
      </c>
      <c r="H782" s="254" t="str">
        <f>IF($D782&lt;&gt;"",VLOOKUP($D782,科目一覧!$A$5:'科目一覧'!$G$76,6,FALSE),"")</f>
        <v/>
      </c>
    </row>
    <row r="783" spans="1:8" x14ac:dyDescent="0.4">
      <c r="A783" s="8">
        <v>780</v>
      </c>
      <c r="B783" s="71"/>
      <c r="C783" s="15"/>
      <c r="D783" s="16"/>
      <c r="E783" s="7">
        <v>0</v>
      </c>
      <c r="F783" s="7">
        <v>0</v>
      </c>
      <c r="G783" s="254" t="str">
        <f>IF($D783&lt;&gt;"",VLOOKUP($D783,科目一覧!$A$5:'科目一覧'!$G$76,5,FALSE),"")</f>
        <v/>
      </c>
      <c r="H783" s="254" t="str">
        <f>IF($D783&lt;&gt;"",VLOOKUP($D783,科目一覧!$A$5:'科目一覧'!$G$76,6,FALSE),"")</f>
        <v/>
      </c>
    </row>
    <row r="784" spans="1:8" x14ac:dyDescent="0.4">
      <c r="A784" s="8">
        <v>781</v>
      </c>
      <c r="B784" s="71"/>
      <c r="C784" s="15"/>
      <c r="D784" s="16"/>
      <c r="E784" s="7">
        <v>0</v>
      </c>
      <c r="F784" s="7">
        <v>0</v>
      </c>
      <c r="G784" s="254" t="str">
        <f>IF($D784&lt;&gt;"",VLOOKUP($D784,科目一覧!$A$5:'科目一覧'!$G$76,5,FALSE),"")</f>
        <v/>
      </c>
      <c r="H784" s="254" t="str">
        <f>IF($D784&lt;&gt;"",VLOOKUP($D784,科目一覧!$A$5:'科目一覧'!$G$76,6,FALSE),"")</f>
        <v/>
      </c>
    </row>
    <row r="785" spans="1:8" x14ac:dyDescent="0.4">
      <c r="A785" s="8">
        <v>782</v>
      </c>
      <c r="B785" s="71"/>
      <c r="C785" s="15"/>
      <c r="D785" s="16"/>
      <c r="E785" s="7">
        <v>0</v>
      </c>
      <c r="F785" s="7">
        <v>0</v>
      </c>
      <c r="G785" s="254" t="str">
        <f>IF($D785&lt;&gt;"",VLOOKUP($D785,科目一覧!$A$5:'科目一覧'!$G$76,5,FALSE),"")</f>
        <v/>
      </c>
      <c r="H785" s="254" t="str">
        <f>IF($D785&lt;&gt;"",VLOOKUP($D785,科目一覧!$A$5:'科目一覧'!$G$76,6,FALSE),"")</f>
        <v/>
      </c>
    </row>
    <row r="786" spans="1:8" x14ac:dyDescent="0.4">
      <c r="A786" s="8">
        <v>783</v>
      </c>
      <c r="B786" s="71"/>
      <c r="C786" s="15"/>
      <c r="D786" s="16"/>
      <c r="E786" s="7">
        <v>0</v>
      </c>
      <c r="F786" s="7">
        <v>0</v>
      </c>
      <c r="G786" s="254" t="str">
        <f>IF($D786&lt;&gt;"",VLOOKUP($D786,科目一覧!$A$5:'科目一覧'!$G$76,5,FALSE),"")</f>
        <v/>
      </c>
      <c r="H786" s="254" t="str">
        <f>IF($D786&lt;&gt;"",VLOOKUP($D786,科目一覧!$A$5:'科目一覧'!$G$76,6,FALSE),"")</f>
        <v/>
      </c>
    </row>
    <row r="787" spans="1:8" x14ac:dyDescent="0.4">
      <c r="A787" s="8">
        <v>784</v>
      </c>
      <c r="B787" s="71"/>
      <c r="C787" s="15"/>
      <c r="D787" s="16"/>
      <c r="E787" s="7">
        <v>0</v>
      </c>
      <c r="F787" s="7">
        <v>0</v>
      </c>
      <c r="G787" s="254" t="str">
        <f>IF($D787&lt;&gt;"",VLOOKUP($D787,科目一覧!$A$5:'科目一覧'!$G$76,5,FALSE),"")</f>
        <v/>
      </c>
      <c r="H787" s="254" t="str">
        <f>IF($D787&lt;&gt;"",VLOOKUP($D787,科目一覧!$A$5:'科目一覧'!$G$76,6,FALSE),"")</f>
        <v/>
      </c>
    </row>
    <row r="788" spans="1:8" x14ac:dyDescent="0.4">
      <c r="A788" s="8">
        <v>785</v>
      </c>
      <c r="B788" s="71"/>
      <c r="C788" s="15"/>
      <c r="D788" s="16"/>
      <c r="E788" s="7">
        <v>0</v>
      </c>
      <c r="F788" s="7">
        <v>0</v>
      </c>
      <c r="G788" s="254" t="str">
        <f>IF($D788&lt;&gt;"",VLOOKUP($D788,科目一覧!$A$5:'科目一覧'!$G$76,5,FALSE),"")</f>
        <v/>
      </c>
      <c r="H788" s="254" t="str">
        <f>IF($D788&lt;&gt;"",VLOOKUP($D788,科目一覧!$A$5:'科目一覧'!$G$76,6,FALSE),"")</f>
        <v/>
      </c>
    </row>
    <row r="789" spans="1:8" x14ac:dyDescent="0.4">
      <c r="A789" s="8">
        <v>786</v>
      </c>
      <c r="B789" s="71"/>
      <c r="C789" s="15"/>
      <c r="D789" s="16"/>
      <c r="E789" s="7">
        <v>0</v>
      </c>
      <c r="F789" s="7">
        <v>0</v>
      </c>
      <c r="G789" s="254" t="str">
        <f>IF($D789&lt;&gt;"",VLOOKUP($D789,科目一覧!$A$5:'科目一覧'!$G$76,5,FALSE),"")</f>
        <v/>
      </c>
      <c r="H789" s="254" t="str">
        <f>IF($D789&lt;&gt;"",VLOOKUP($D789,科目一覧!$A$5:'科目一覧'!$G$76,6,FALSE),"")</f>
        <v/>
      </c>
    </row>
    <row r="790" spans="1:8" x14ac:dyDescent="0.4">
      <c r="A790" s="8">
        <v>787</v>
      </c>
      <c r="B790" s="71"/>
      <c r="C790" s="15"/>
      <c r="D790" s="16"/>
      <c r="E790" s="7">
        <v>0</v>
      </c>
      <c r="F790" s="7">
        <v>0</v>
      </c>
      <c r="G790" s="254" t="str">
        <f>IF($D790&lt;&gt;"",VLOOKUP($D790,科目一覧!$A$5:'科目一覧'!$G$76,5,FALSE),"")</f>
        <v/>
      </c>
      <c r="H790" s="254" t="str">
        <f>IF($D790&lt;&gt;"",VLOOKUP($D790,科目一覧!$A$5:'科目一覧'!$G$76,6,FALSE),"")</f>
        <v/>
      </c>
    </row>
    <row r="791" spans="1:8" x14ac:dyDescent="0.4">
      <c r="A791" s="8">
        <v>788</v>
      </c>
      <c r="B791" s="71"/>
      <c r="C791" s="15"/>
      <c r="D791" s="16"/>
      <c r="E791" s="7">
        <v>0</v>
      </c>
      <c r="F791" s="7">
        <v>0</v>
      </c>
      <c r="G791" s="254" t="str">
        <f>IF($D791&lt;&gt;"",VLOOKUP($D791,科目一覧!$A$5:'科目一覧'!$G$76,5,FALSE),"")</f>
        <v/>
      </c>
      <c r="H791" s="254" t="str">
        <f>IF($D791&lt;&gt;"",VLOOKUP($D791,科目一覧!$A$5:'科目一覧'!$G$76,6,FALSE),"")</f>
        <v/>
      </c>
    </row>
    <row r="792" spans="1:8" x14ac:dyDescent="0.4">
      <c r="A792" s="8">
        <v>789</v>
      </c>
      <c r="B792" s="71"/>
      <c r="C792" s="15"/>
      <c r="D792" s="16"/>
      <c r="E792" s="7">
        <v>0</v>
      </c>
      <c r="F792" s="7">
        <v>0</v>
      </c>
      <c r="G792" s="254" t="str">
        <f>IF($D792&lt;&gt;"",VLOOKUP($D792,科目一覧!$A$5:'科目一覧'!$G$76,5,FALSE),"")</f>
        <v/>
      </c>
      <c r="H792" s="254" t="str">
        <f>IF($D792&lt;&gt;"",VLOOKUP($D792,科目一覧!$A$5:'科目一覧'!$G$76,6,FALSE),"")</f>
        <v/>
      </c>
    </row>
    <row r="793" spans="1:8" x14ac:dyDescent="0.4">
      <c r="A793" s="8">
        <v>790</v>
      </c>
      <c r="B793" s="71"/>
      <c r="C793" s="15"/>
      <c r="D793" s="16"/>
      <c r="E793" s="7">
        <v>0</v>
      </c>
      <c r="F793" s="7">
        <v>0</v>
      </c>
      <c r="G793" s="254" t="str">
        <f>IF($D793&lt;&gt;"",VLOOKUP($D793,科目一覧!$A$5:'科目一覧'!$G$76,5,FALSE),"")</f>
        <v/>
      </c>
      <c r="H793" s="254" t="str">
        <f>IF($D793&lt;&gt;"",VLOOKUP($D793,科目一覧!$A$5:'科目一覧'!$G$76,6,FALSE),"")</f>
        <v/>
      </c>
    </row>
    <row r="794" spans="1:8" x14ac:dyDescent="0.4">
      <c r="A794" s="8">
        <v>791</v>
      </c>
      <c r="B794" s="71"/>
      <c r="C794" s="15"/>
      <c r="D794" s="16"/>
      <c r="E794" s="7">
        <v>0</v>
      </c>
      <c r="F794" s="7">
        <v>0</v>
      </c>
      <c r="G794" s="254" t="str">
        <f>IF($D794&lt;&gt;"",VLOOKUP($D794,科目一覧!$A$5:'科目一覧'!$G$76,5,FALSE),"")</f>
        <v/>
      </c>
      <c r="H794" s="254" t="str">
        <f>IF($D794&lt;&gt;"",VLOOKUP($D794,科目一覧!$A$5:'科目一覧'!$G$76,6,FALSE),"")</f>
        <v/>
      </c>
    </row>
    <row r="795" spans="1:8" x14ac:dyDescent="0.4">
      <c r="A795" s="8">
        <v>792</v>
      </c>
      <c r="B795" s="71"/>
      <c r="C795" s="15"/>
      <c r="D795" s="16"/>
      <c r="E795" s="7">
        <v>0</v>
      </c>
      <c r="F795" s="7">
        <v>0</v>
      </c>
      <c r="G795" s="254" t="str">
        <f>IF($D795&lt;&gt;"",VLOOKUP($D795,科目一覧!$A$5:'科目一覧'!$G$76,5,FALSE),"")</f>
        <v/>
      </c>
      <c r="H795" s="254" t="str">
        <f>IF($D795&lt;&gt;"",VLOOKUP($D795,科目一覧!$A$5:'科目一覧'!$G$76,6,FALSE),"")</f>
        <v/>
      </c>
    </row>
    <row r="796" spans="1:8" x14ac:dyDescent="0.4">
      <c r="A796" s="8">
        <v>793</v>
      </c>
      <c r="B796" s="71"/>
      <c r="C796" s="15"/>
      <c r="D796" s="16"/>
      <c r="E796" s="7">
        <v>0</v>
      </c>
      <c r="F796" s="7">
        <v>0</v>
      </c>
      <c r="G796" s="254" t="str">
        <f>IF($D796&lt;&gt;"",VLOOKUP($D796,科目一覧!$A$5:'科目一覧'!$G$76,5,FALSE),"")</f>
        <v/>
      </c>
      <c r="H796" s="254" t="str">
        <f>IF($D796&lt;&gt;"",VLOOKUP($D796,科目一覧!$A$5:'科目一覧'!$G$76,6,FALSE),"")</f>
        <v/>
      </c>
    </row>
    <row r="797" spans="1:8" x14ac:dyDescent="0.4">
      <c r="A797" s="8">
        <v>794</v>
      </c>
      <c r="B797" s="71"/>
      <c r="C797" s="15"/>
      <c r="D797" s="16"/>
      <c r="E797" s="7">
        <v>0</v>
      </c>
      <c r="F797" s="7">
        <v>0</v>
      </c>
      <c r="G797" s="254" t="str">
        <f>IF($D797&lt;&gt;"",VLOOKUP($D797,科目一覧!$A$5:'科目一覧'!$G$76,5,FALSE),"")</f>
        <v/>
      </c>
      <c r="H797" s="254" t="str">
        <f>IF($D797&lt;&gt;"",VLOOKUP($D797,科目一覧!$A$5:'科目一覧'!$G$76,6,FALSE),"")</f>
        <v/>
      </c>
    </row>
    <row r="798" spans="1:8" x14ac:dyDescent="0.4">
      <c r="A798" s="8">
        <v>795</v>
      </c>
      <c r="B798" s="71"/>
      <c r="C798" s="15"/>
      <c r="D798" s="16"/>
      <c r="E798" s="7">
        <v>0</v>
      </c>
      <c r="F798" s="7">
        <v>0</v>
      </c>
      <c r="G798" s="254" t="str">
        <f>IF($D798&lt;&gt;"",VLOOKUP($D798,科目一覧!$A$5:'科目一覧'!$G$76,5,FALSE),"")</f>
        <v/>
      </c>
      <c r="H798" s="254" t="str">
        <f>IF($D798&lt;&gt;"",VLOOKUP($D798,科目一覧!$A$5:'科目一覧'!$G$76,6,FALSE),"")</f>
        <v/>
      </c>
    </row>
    <row r="799" spans="1:8" x14ac:dyDescent="0.4">
      <c r="A799" s="8">
        <v>796</v>
      </c>
      <c r="B799" s="71"/>
      <c r="C799" s="15"/>
      <c r="D799" s="16"/>
      <c r="E799" s="7">
        <v>0</v>
      </c>
      <c r="F799" s="7">
        <v>0</v>
      </c>
      <c r="G799" s="254" t="str">
        <f>IF($D799&lt;&gt;"",VLOOKUP($D799,科目一覧!$A$5:'科目一覧'!$G$76,5,FALSE),"")</f>
        <v/>
      </c>
      <c r="H799" s="254" t="str">
        <f>IF($D799&lt;&gt;"",VLOOKUP($D799,科目一覧!$A$5:'科目一覧'!$G$76,6,FALSE),"")</f>
        <v/>
      </c>
    </row>
    <row r="800" spans="1:8" x14ac:dyDescent="0.4">
      <c r="A800" s="8">
        <v>797</v>
      </c>
      <c r="B800" s="71"/>
      <c r="C800" s="15"/>
      <c r="D800" s="16"/>
      <c r="E800" s="7">
        <v>0</v>
      </c>
      <c r="F800" s="7">
        <v>0</v>
      </c>
      <c r="G800" s="254" t="str">
        <f>IF($D800&lt;&gt;"",VLOOKUP($D800,科目一覧!$A$5:'科目一覧'!$G$76,5,FALSE),"")</f>
        <v/>
      </c>
      <c r="H800" s="254" t="str">
        <f>IF($D800&lt;&gt;"",VLOOKUP($D800,科目一覧!$A$5:'科目一覧'!$G$76,6,FALSE),"")</f>
        <v/>
      </c>
    </row>
    <row r="801" spans="1:8" x14ac:dyDescent="0.4">
      <c r="A801" s="8">
        <v>798</v>
      </c>
      <c r="B801" s="71"/>
      <c r="C801" s="15"/>
      <c r="D801" s="16"/>
      <c r="E801" s="7">
        <v>0</v>
      </c>
      <c r="F801" s="7">
        <v>0</v>
      </c>
      <c r="G801" s="254" t="str">
        <f>IF($D801&lt;&gt;"",VLOOKUP($D801,科目一覧!$A$5:'科目一覧'!$G$76,5,FALSE),"")</f>
        <v/>
      </c>
      <c r="H801" s="254" t="str">
        <f>IF($D801&lt;&gt;"",VLOOKUP($D801,科目一覧!$A$5:'科目一覧'!$G$76,6,FALSE),"")</f>
        <v/>
      </c>
    </row>
    <row r="802" spans="1:8" x14ac:dyDescent="0.4">
      <c r="A802" s="8">
        <v>799</v>
      </c>
      <c r="B802" s="71"/>
      <c r="C802" s="15"/>
      <c r="D802" s="16"/>
      <c r="E802" s="7">
        <v>0</v>
      </c>
      <c r="F802" s="7">
        <v>0</v>
      </c>
      <c r="G802" s="254" t="str">
        <f>IF($D802&lt;&gt;"",VLOOKUP($D802,科目一覧!$A$5:'科目一覧'!$G$76,5,FALSE),"")</f>
        <v/>
      </c>
      <c r="H802" s="254" t="str">
        <f>IF($D802&lt;&gt;"",VLOOKUP($D802,科目一覧!$A$5:'科目一覧'!$G$76,6,FALSE),"")</f>
        <v/>
      </c>
    </row>
    <row r="803" spans="1:8" x14ac:dyDescent="0.4">
      <c r="A803" s="8">
        <v>800</v>
      </c>
      <c r="B803" s="71"/>
      <c r="C803" s="15"/>
      <c r="D803" s="16"/>
      <c r="E803" s="7">
        <v>0</v>
      </c>
      <c r="F803" s="7">
        <v>0</v>
      </c>
      <c r="G803" s="254" t="str">
        <f>IF($D803&lt;&gt;"",VLOOKUP($D803,科目一覧!$A$5:'科目一覧'!$G$76,5,FALSE),"")</f>
        <v/>
      </c>
      <c r="H803" s="254" t="str">
        <f>IF($D803&lt;&gt;"",VLOOKUP($D803,科目一覧!$A$5:'科目一覧'!$G$76,6,FALSE),"")</f>
        <v/>
      </c>
    </row>
    <row r="804" spans="1:8" x14ac:dyDescent="0.4">
      <c r="A804" s="8">
        <v>801</v>
      </c>
      <c r="B804" s="71"/>
      <c r="C804" s="15"/>
      <c r="D804" s="16"/>
      <c r="E804" s="7">
        <v>0</v>
      </c>
      <c r="F804" s="7">
        <v>0</v>
      </c>
      <c r="G804" s="254" t="str">
        <f>IF($D804&lt;&gt;"",VLOOKUP($D804,科目一覧!$A$5:'科目一覧'!$G$76,5,FALSE),"")</f>
        <v/>
      </c>
      <c r="H804" s="254" t="str">
        <f>IF($D804&lt;&gt;"",VLOOKUP($D804,科目一覧!$A$5:'科目一覧'!$G$76,6,FALSE),"")</f>
        <v/>
      </c>
    </row>
    <row r="805" spans="1:8" x14ac:dyDescent="0.4">
      <c r="A805" s="8">
        <v>802</v>
      </c>
      <c r="B805" s="71"/>
      <c r="C805" s="15"/>
      <c r="D805" s="16"/>
      <c r="E805" s="7">
        <v>0</v>
      </c>
      <c r="F805" s="7">
        <v>0</v>
      </c>
      <c r="G805" s="254" t="str">
        <f>IF($D805&lt;&gt;"",VLOOKUP($D805,科目一覧!$A$5:'科目一覧'!$G$76,5,FALSE),"")</f>
        <v/>
      </c>
      <c r="H805" s="254" t="str">
        <f>IF($D805&lt;&gt;"",VLOOKUP($D805,科目一覧!$A$5:'科目一覧'!$G$76,6,FALSE),"")</f>
        <v/>
      </c>
    </row>
    <row r="806" spans="1:8" x14ac:dyDescent="0.4">
      <c r="A806" s="8">
        <v>803</v>
      </c>
      <c r="B806" s="71"/>
      <c r="C806" s="15"/>
      <c r="D806" s="16"/>
      <c r="E806" s="7">
        <v>0</v>
      </c>
      <c r="F806" s="7">
        <v>0</v>
      </c>
      <c r="G806" s="254" t="str">
        <f>IF($D806&lt;&gt;"",VLOOKUP($D806,科目一覧!$A$5:'科目一覧'!$G$76,5,FALSE),"")</f>
        <v/>
      </c>
      <c r="H806" s="254" t="str">
        <f>IF($D806&lt;&gt;"",VLOOKUP($D806,科目一覧!$A$5:'科目一覧'!$G$76,6,FALSE),"")</f>
        <v/>
      </c>
    </row>
    <row r="807" spans="1:8" x14ac:dyDescent="0.4">
      <c r="A807" s="8">
        <v>804</v>
      </c>
      <c r="B807" s="71"/>
      <c r="C807" s="15"/>
      <c r="D807" s="16"/>
      <c r="E807" s="7">
        <v>0</v>
      </c>
      <c r="F807" s="7">
        <v>0</v>
      </c>
      <c r="G807" s="254" t="str">
        <f>IF($D807&lt;&gt;"",VLOOKUP($D807,科目一覧!$A$5:'科目一覧'!$G$76,5,FALSE),"")</f>
        <v/>
      </c>
      <c r="H807" s="254" t="str">
        <f>IF($D807&lt;&gt;"",VLOOKUP($D807,科目一覧!$A$5:'科目一覧'!$G$76,6,FALSE),"")</f>
        <v/>
      </c>
    </row>
    <row r="808" spans="1:8" x14ac:dyDescent="0.4">
      <c r="A808" s="8">
        <v>805</v>
      </c>
      <c r="B808" s="71"/>
      <c r="C808" s="15"/>
      <c r="D808" s="16"/>
      <c r="E808" s="7">
        <v>0</v>
      </c>
      <c r="F808" s="7">
        <v>0</v>
      </c>
      <c r="G808" s="254" t="str">
        <f>IF($D808&lt;&gt;"",VLOOKUP($D808,科目一覧!$A$5:'科目一覧'!$G$76,5,FALSE),"")</f>
        <v/>
      </c>
      <c r="H808" s="254" t="str">
        <f>IF($D808&lt;&gt;"",VLOOKUP($D808,科目一覧!$A$5:'科目一覧'!$G$76,6,FALSE),"")</f>
        <v/>
      </c>
    </row>
    <row r="809" spans="1:8" x14ac:dyDescent="0.4">
      <c r="A809" s="8">
        <v>806</v>
      </c>
      <c r="B809" s="71"/>
      <c r="C809" s="15"/>
      <c r="D809" s="16"/>
      <c r="E809" s="7">
        <v>0</v>
      </c>
      <c r="F809" s="7">
        <v>0</v>
      </c>
      <c r="G809" s="254" t="str">
        <f>IF($D809&lt;&gt;"",VLOOKUP($D809,科目一覧!$A$5:'科目一覧'!$G$76,5,FALSE),"")</f>
        <v/>
      </c>
      <c r="H809" s="254" t="str">
        <f>IF($D809&lt;&gt;"",VLOOKUP($D809,科目一覧!$A$5:'科目一覧'!$G$76,6,FALSE),"")</f>
        <v/>
      </c>
    </row>
    <row r="810" spans="1:8" x14ac:dyDescent="0.4">
      <c r="A810" s="8">
        <v>807</v>
      </c>
      <c r="B810" s="71"/>
      <c r="C810" s="15"/>
      <c r="D810" s="16"/>
      <c r="E810" s="7">
        <v>0</v>
      </c>
      <c r="F810" s="7">
        <v>0</v>
      </c>
      <c r="G810" s="254" t="str">
        <f>IF($D810&lt;&gt;"",VLOOKUP($D810,科目一覧!$A$5:'科目一覧'!$G$76,5,FALSE),"")</f>
        <v/>
      </c>
      <c r="H810" s="254" t="str">
        <f>IF($D810&lt;&gt;"",VLOOKUP($D810,科目一覧!$A$5:'科目一覧'!$G$76,6,FALSE),"")</f>
        <v/>
      </c>
    </row>
    <row r="811" spans="1:8" x14ac:dyDescent="0.4">
      <c r="A811" s="8">
        <v>808</v>
      </c>
      <c r="B811" s="71"/>
      <c r="C811" s="15"/>
      <c r="D811" s="16"/>
      <c r="E811" s="7">
        <v>0</v>
      </c>
      <c r="F811" s="7">
        <v>0</v>
      </c>
      <c r="G811" s="254" t="str">
        <f>IF($D811&lt;&gt;"",VLOOKUP($D811,科目一覧!$A$5:'科目一覧'!$G$76,5,FALSE),"")</f>
        <v/>
      </c>
      <c r="H811" s="254" t="str">
        <f>IF($D811&lt;&gt;"",VLOOKUP($D811,科目一覧!$A$5:'科目一覧'!$G$76,6,FALSE),"")</f>
        <v/>
      </c>
    </row>
    <row r="812" spans="1:8" x14ac:dyDescent="0.4">
      <c r="A812" s="8">
        <v>809</v>
      </c>
      <c r="B812" s="71"/>
      <c r="C812" s="15"/>
      <c r="D812" s="16"/>
      <c r="E812" s="7">
        <v>0</v>
      </c>
      <c r="F812" s="7">
        <v>0</v>
      </c>
      <c r="G812" s="254" t="str">
        <f>IF($D812&lt;&gt;"",VLOOKUP($D812,科目一覧!$A$5:'科目一覧'!$G$76,5,FALSE),"")</f>
        <v/>
      </c>
      <c r="H812" s="254" t="str">
        <f>IF($D812&lt;&gt;"",VLOOKUP($D812,科目一覧!$A$5:'科目一覧'!$G$76,6,FALSE),"")</f>
        <v/>
      </c>
    </row>
    <row r="813" spans="1:8" x14ac:dyDescent="0.4">
      <c r="A813" s="8">
        <v>810</v>
      </c>
      <c r="B813" s="71"/>
      <c r="C813" s="15"/>
      <c r="D813" s="16"/>
      <c r="E813" s="7">
        <v>0</v>
      </c>
      <c r="F813" s="7">
        <v>0</v>
      </c>
      <c r="G813" s="254" t="str">
        <f>IF($D813&lt;&gt;"",VLOOKUP($D813,科目一覧!$A$5:'科目一覧'!$G$76,5,FALSE),"")</f>
        <v/>
      </c>
      <c r="H813" s="254" t="str">
        <f>IF($D813&lt;&gt;"",VLOOKUP($D813,科目一覧!$A$5:'科目一覧'!$G$76,6,FALSE),"")</f>
        <v/>
      </c>
    </row>
    <row r="814" spans="1:8" x14ac:dyDescent="0.4">
      <c r="A814" s="8">
        <v>811</v>
      </c>
      <c r="B814" s="71"/>
      <c r="C814" s="15"/>
      <c r="D814" s="16"/>
      <c r="E814" s="7">
        <v>0</v>
      </c>
      <c r="F814" s="7">
        <v>0</v>
      </c>
      <c r="G814" s="254" t="str">
        <f>IF($D814&lt;&gt;"",VLOOKUP($D814,科目一覧!$A$5:'科目一覧'!$G$76,5,FALSE),"")</f>
        <v/>
      </c>
      <c r="H814" s="254" t="str">
        <f>IF($D814&lt;&gt;"",VLOOKUP($D814,科目一覧!$A$5:'科目一覧'!$G$76,6,FALSE),"")</f>
        <v/>
      </c>
    </row>
    <row r="815" spans="1:8" x14ac:dyDescent="0.4">
      <c r="A815" s="8">
        <v>812</v>
      </c>
      <c r="B815" s="71"/>
      <c r="C815" s="15"/>
      <c r="D815" s="16"/>
      <c r="E815" s="7">
        <v>0</v>
      </c>
      <c r="F815" s="7">
        <v>0</v>
      </c>
      <c r="G815" s="254" t="str">
        <f>IF($D815&lt;&gt;"",VLOOKUP($D815,科目一覧!$A$5:'科目一覧'!$G$76,5,FALSE),"")</f>
        <v/>
      </c>
      <c r="H815" s="254" t="str">
        <f>IF($D815&lt;&gt;"",VLOOKUP($D815,科目一覧!$A$5:'科目一覧'!$G$76,6,FALSE),"")</f>
        <v/>
      </c>
    </row>
    <row r="816" spans="1:8" x14ac:dyDescent="0.4">
      <c r="A816" s="8">
        <v>813</v>
      </c>
      <c r="B816" s="71"/>
      <c r="C816" s="15"/>
      <c r="D816" s="16"/>
      <c r="E816" s="7">
        <v>0</v>
      </c>
      <c r="F816" s="7">
        <v>0</v>
      </c>
      <c r="G816" s="254" t="str">
        <f>IF($D816&lt;&gt;"",VLOOKUP($D816,科目一覧!$A$5:'科目一覧'!$G$76,5,FALSE),"")</f>
        <v/>
      </c>
      <c r="H816" s="254" t="str">
        <f>IF($D816&lt;&gt;"",VLOOKUP($D816,科目一覧!$A$5:'科目一覧'!$G$76,6,FALSE),"")</f>
        <v/>
      </c>
    </row>
    <row r="817" spans="1:8" x14ac:dyDescent="0.4">
      <c r="A817" s="8">
        <v>814</v>
      </c>
      <c r="B817" s="71"/>
      <c r="C817" s="15"/>
      <c r="D817" s="16"/>
      <c r="E817" s="7">
        <v>0</v>
      </c>
      <c r="F817" s="7">
        <v>0</v>
      </c>
      <c r="G817" s="254" t="str">
        <f>IF($D817&lt;&gt;"",VLOOKUP($D817,科目一覧!$A$5:'科目一覧'!$G$76,5,FALSE),"")</f>
        <v/>
      </c>
      <c r="H817" s="254" t="str">
        <f>IF($D817&lt;&gt;"",VLOOKUP($D817,科目一覧!$A$5:'科目一覧'!$G$76,6,FALSE),"")</f>
        <v/>
      </c>
    </row>
    <row r="818" spans="1:8" x14ac:dyDescent="0.4">
      <c r="A818" s="8">
        <v>815</v>
      </c>
      <c r="B818" s="71"/>
      <c r="C818" s="15"/>
      <c r="D818" s="16"/>
      <c r="E818" s="7">
        <v>0</v>
      </c>
      <c r="F818" s="7">
        <v>0</v>
      </c>
      <c r="G818" s="254" t="str">
        <f>IF($D818&lt;&gt;"",VLOOKUP($D818,科目一覧!$A$5:'科目一覧'!$G$76,5,FALSE),"")</f>
        <v/>
      </c>
      <c r="H818" s="254" t="str">
        <f>IF($D818&lt;&gt;"",VLOOKUP($D818,科目一覧!$A$5:'科目一覧'!$G$76,6,FALSE),"")</f>
        <v/>
      </c>
    </row>
    <row r="819" spans="1:8" x14ac:dyDescent="0.4">
      <c r="A819" s="8">
        <v>816</v>
      </c>
      <c r="B819" s="71"/>
      <c r="C819" s="15"/>
      <c r="D819" s="16"/>
      <c r="E819" s="7">
        <v>0</v>
      </c>
      <c r="F819" s="7">
        <v>0</v>
      </c>
      <c r="G819" s="254" t="str">
        <f>IF($D819&lt;&gt;"",VLOOKUP($D819,科目一覧!$A$5:'科目一覧'!$G$76,5,FALSE),"")</f>
        <v/>
      </c>
      <c r="H819" s="254" t="str">
        <f>IF($D819&lt;&gt;"",VLOOKUP($D819,科目一覧!$A$5:'科目一覧'!$G$76,6,FALSE),"")</f>
        <v/>
      </c>
    </row>
    <row r="820" spans="1:8" x14ac:dyDescent="0.4">
      <c r="A820" s="8">
        <v>817</v>
      </c>
      <c r="B820" s="71"/>
      <c r="C820" s="15"/>
      <c r="D820" s="16"/>
      <c r="E820" s="7">
        <v>0</v>
      </c>
      <c r="F820" s="7">
        <v>0</v>
      </c>
      <c r="G820" s="254" t="str">
        <f>IF($D820&lt;&gt;"",VLOOKUP($D820,科目一覧!$A$5:'科目一覧'!$G$76,5,FALSE),"")</f>
        <v/>
      </c>
      <c r="H820" s="254" t="str">
        <f>IF($D820&lt;&gt;"",VLOOKUP($D820,科目一覧!$A$5:'科目一覧'!$G$76,6,FALSE),"")</f>
        <v/>
      </c>
    </row>
    <row r="821" spans="1:8" x14ac:dyDescent="0.4">
      <c r="A821" s="8">
        <v>818</v>
      </c>
      <c r="B821" s="71"/>
      <c r="C821" s="15"/>
      <c r="D821" s="16"/>
      <c r="E821" s="7">
        <v>0</v>
      </c>
      <c r="F821" s="7">
        <v>0</v>
      </c>
      <c r="G821" s="254" t="str">
        <f>IF($D821&lt;&gt;"",VLOOKUP($D821,科目一覧!$A$5:'科目一覧'!$G$76,5,FALSE),"")</f>
        <v/>
      </c>
      <c r="H821" s="254" t="str">
        <f>IF($D821&lt;&gt;"",VLOOKUP($D821,科目一覧!$A$5:'科目一覧'!$G$76,6,FALSE),"")</f>
        <v/>
      </c>
    </row>
    <row r="822" spans="1:8" x14ac:dyDescent="0.4">
      <c r="A822" s="8">
        <v>819</v>
      </c>
      <c r="B822" s="71"/>
      <c r="C822" s="15"/>
      <c r="D822" s="16"/>
      <c r="E822" s="7">
        <v>0</v>
      </c>
      <c r="F822" s="7">
        <v>0</v>
      </c>
      <c r="G822" s="254" t="str">
        <f>IF($D822&lt;&gt;"",VLOOKUP($D822,科目一覧!$A$5:'科目一覧'!$G$76,5,FALSE),"")</f>
        <v/>
      </c>
      <c r="H822" s="254" t="str">
        <f>IF($D822&lt;&gt;"",VLOOKUP($D822,科目一覧!$A$5:'科目一覧'!$G$76,6,FALSE),"")</f>
        <v/>
      </c>
    </row>
    <row r="823" spans="1:8" x14ac:dyDescent="0.4">
      <c r="A823" s="8">
        <v>820</v>
      </c>
      <c r="B823" s="71"/>
      <c r="C823" s="15"/>
      <c r="D823" s="16"/>
      <c r="E823" s="7">
        <v>0</v>
      </c>
      <c r="F823" s="7">
        <v>0</v>
      </c>
      <c r="G823" s="254" t="str">
        <f>IF($D823&lt;&gt;"",VLOOKUP($D823,科目一覧!$A$5:'科目一覧'!$G$76,5,FALSE),"")</f>
        <v/>
      </c>
      <c r="H823" s="254" t="str">
        <f>IF($D823&lt;&gt;"",VLOOKUP($D823,科目一覧!$A$5:'科目一覧'!$G$76,6,FALSE),"")</f>
        <v/>
      </c>
    </row>
    <row r="824" spans="1:8" x14ac:dyDescent="0.4">
      <c r="A824" s="8">
        <v>821</v>
      </c>
      <c r="B824" s="71"/>
      <c r="C824" s="15"/>
      <c r="D824" s="16"/>
      <c r="E824" s="7">
        <v>0</v>
      </c>
      <c r="F824" s="7">
        <v>0</v>
      </c>
      <c r="G824" s="254" t="str">
        <f>IF($D824&lt;&gt;"",VLOOKUP($D824,科目一覧!$A$5:'科目一覧'!$G$76,5,FALSE),"")</f>
        <v/>
      </c>
      <c r="H824" s="254" t="str">
        <f>IF($D824&lt;&gt;"",VLOOKUP($D824,科目一覧!$A$5:'科目一覧'!$G$76,6,FALSE),"")</f>
        <v/>
      </c>
    </row>
    <row r="825" spans="1:8" x14ac:dyDescent="0.4">
      <c r="A825" s="8">
        <v>822</v>
      </c>
      <c r="B825" s="71"/>
      <c r="C825" s="15"/>
      <c r="D825" s="16"/>
      <c r="E825" s="7">
        <v>0</v>
      </c>
      <c r="F825" s="7">
        <v>0</v>
      </c>
      <c r="G825" s="254" t="str">
        <f>IF($D825&lt;&gt;"",VLOOKUP($D825,科目一覧!$A$5:'科目一覧'!$G$76,5,FALSE),"")</f>
        <v/>
      </c>
      <c r="H825" s="254" t="str">
        <f>IF($D825&lt;&gt;"",VLOOKUP($D825,科目一覧!$A$5:'科目一覧'!$G$76,6,FALSE),"")</f>
        <v/>
      </c>
    </row>
    <row r="826" spans="1:8" x14ac:dyDescent="0.4">
      <c r="A826" s="8">
        <v>823</v>
      </c>
      <c r="B826" s="71"/>
      <c r="C826" s="15"/>
      <c r="D826" s="16"/>
      <c r="E826" s="7">
        <v>0</v>
      </c>
      <c r="F826" s="7">
        <v>0</v>
      </c>
      <c r="G826" s="254" t="str">
        <f>IF($D826&lt;&gt;"",VLOOKUP($D826,科目一覧!$A$5:'科目一覧'!$G$76,5,FALSE),"")</f>
        <v/>
      </c>
      <c r="H826" s="254" t="str">
        <f>IF($D826&lt;&gt;"",VLOOKUP($D826,科目一覧!$A$5:'科目一覧'!$G$76,6,FALSE),"")</f>
        <v/>
      </c>
    </row>
    <row r="827" spans="1:8" x14ac:dyDescent="0.4">
      <c r="A827" s="8">
        <v>824</v>
      </c>
      <c r="B827" s="71"/>
      <c r="C827" s="15"/>
      <c r="D827" s="16"/>
      <c r="E827" s="7">
        <v>0</v>
      </c>
      <c r="F827" s="7">
        <v>0</v>
      </c>
      <c r="G827" s="254" t="str">
        <f>IF($D827&lt;&gt;"",VLOOKUP($D827,科目一覧!$A$5:'科目一覧'!$G$76,5,FALSE),"")</f>
        <v/>
      </c>
      <c r="H827" s="254" t="str">
        <f>IF($D827&lt;&gt;"",VLOOKUP($D827,科目一覧!$A$5:'科目一覧'!$G$76,6,FALSE),"")</f>
        <v/>
      </c>
    </row>
    <row r="828" spans="1:8" x14ac:dyDescent="0.4">
      <c r="A828" s="8">
        <v>825</v>
      </c>
      <c r="B828" s="71"/>
      <c r="C828" s="15"/>
      <c r="D828" s="16"/>
      <c r="E828" s="7">
        <v>0</v>
      </c>
      <c r="F828" s="7">
        <v>0</v>
      </c>
      <c r="G828" s="254" t="str">
        <f>IF($D828&lt;&gt;"",VLOOKUP($D828,科目一覧!$A$5:'科目一覧'!$G$76,5,FALSE),"")</f>
        <v/>
      </c>
      <c r="H828" s="254" t="str">
        <f>IF($D828&lt;&gt;"",VLOOKUP($D828,科目一覧!$A$5:'科目一覧'!$G$76,6,FALSE),"")</f>
        <v/>
      </c>
    </row>
    <row r="829" spans="1:8" x14ac:dyDescent="0.4">
      <c r="A829" s="8">
        <v>826</v>
      </c>
      <c r="B829" s="71"/>
      <c r="C829" s="15"/>
      <c r="D829" s="16"/>
      <c r="E829" s="7">
        <v>0</v>
      </c>
      <c r="F829" s="7">
        <v>0</v>
      </c>
      <c r="G829" s="254" t="str">
        <f>IF($D829&lt;&gt;"",VLOOKUP($D829,科目一覧!$A$5:'科目一覧'!$G$76,5,FALSE),"")</f>
        <v/>
      </c>
      <c r="H829" s="254" t="str">
        <f>IF($D829&lt;&gt;"",VLOOKUP($D829,科目一覧!$A$5:'科目一覧'!$G$76,6,FALSE),"")</f>
        <v/>
      </c>
    </row>
    <row r="830" spans="1:8" x14ac:dyDescent="0.4">
      <c r="A830" s="8">
        <v>827</v>
      </c>
      <c r="B830" s="71"/>
      <c r="C830" s="15"/>
      <c r="D830" s="16"/>
      <c r="E830" s="7">
        <v>0</v>
      </c>
      <c r="F830" s="7">
        <v>0</v>
      </c>
      <c r="G830" s="254" t="str">
        <f>IF($D830&lt;&gt;"",VLOOKUP($D830,科目一覧!$A$5:'科目一覧'!$G$76,5,FALSE),"")</f>
        <v/>
      </c>
      <c r="H830" s="254" t="str">
        <f>IF($D830&lt;&gt;"",VLOOKUP($D830,科目一覧!$A$5:'科目一覧'!$G$76,6,FALSE),"")</f>
        <v/>
      </c>
    </row>
    <row r="831" spans="1:8" x14ac:dyDescent="0.4">
      <c r="A831" s="8">
        <v>828</v>
      </c>
      <c r="B831" s="71"/>
      <c r="C831" s="15"/>
      <c r="D831" s="16"/>
      <c r="E831" s="7">
        <v>0</v>
      </c>
      <c r="F831" s="7">
        <v>0</v>
      </c>
      <c r="G831" s="254" t="str">
        <f>IF($D831&lt;&gt;"",VLOOKUP($D831,科目一覧!$A$5:'科目一覧'!$G$76,5,FALSE),"")</f>
        <v/>
      </c>
      <c r="H831" s="254" t="str">
        <f>IF($D831&lt;&gt;"",VLOOKUP($D831,科目一覧!$A$5:'科目一覧'!$G$76,6,FALSE),"")</f>
        <v/>
      </c>
    </row>
    <row r="832" spans="1:8" x14ac:dyDescent="0.4">
      <c r="A832" s="8">
        <v>829</v>
      </c>
      <c r="B832" s="71"/>
      <c r="C832" s="15"/>
      <c r="D832" s="16"/>
      <c r="E832" s="7">
        <v>0</v>
      </c>
      <c r="F832" s="7">
        <v>0</v>
      </c>
      <c r="G832" s="254" t="str">
        <f>IF($D832&lt;&gt;"",VLOOKUP($D832,科目一覧!$A$5:'科目一覧'!$G$76,5,FALSE),"")</f>
        <v/>
      </c>
      <c r="H832" s="254" t="str">
        <f>IF($D832&lt;&gt;"",VLOOKUP($D832,科目一覧!$A$5:'科目一覧'!$G$76,6,FALSE),"")</f>
        <v/>
      </c>
    </row>
    <row r="833" spans="1:8" x14ac:dyDescent="0.4">
      <c r="A833" s="8">
        <v>830</v>
      </c>
      <c r="B833" s="71"/>
      <c r="C833" s="15"/>
      <c r="D833" s="16"/>
      <c r="E833" s="7">
        <v>0</v>
      </c>
      <c r="F833" s="7">
        <v>0</v>
      </c>
      <c r="G833" s="254" t="str">
        <f>IF($D833&lt;&gt;"",VLOOKUP($D833,科目一覧!$A$5:'科目一覧'!$G$76,5,FALSE),"")</f>
        <v/>
      </c>
      <c r="H833" s="254" t="str">
        <f>IF($D833&lt;&gt;"",VLOOKUP($D833,科目一覧!$A$5:'科目一覧'!$G$76,6,FALSE),"")</f>
        <v/>
      </c>
    </row>
    <row r="834" spans="1:8" x14ac:dyDescent="0.4">
      <c r="A834" s="8">
        <v>831</v>
      </c>
      <c r="B834" s="71"/>
      <c r="C834" s="15"/>
      <c r="D834" s="16"/>
      <c r="E834" s="7">
        <v>0</v>
      </c>
      <c r="F834" s="7">
        <v>0</v>
      </c>
      <c r="G834" s="254" t="str">
        <f>IF($D834&lt;&gt;"",VLOOKUP($D834,科目一覧!$A$5:'科目一覧'!$G$76,5,FALSE),"")</f>
        <v/>
      </c>
      <c r="H834" s="254" t="str">
        <f>IF($D834&lt;&gt;"",VLOOKUP($D834,科目一覧!$A$5:'科目一覧'!$G$76,6,FALSE),"")</f>
        <v/>
      </c>
    </row>
    <row r="835" spans="1:8" x14ac:dyDescent="0.4">
      <c r="A835" s="8">
        <v>832</v>
      </c>
      <c r="B835" s="71"/>
      <c r="C835" s="15"/>
      <c r="D835" s="16"/>
      <c r="E835" s="7">
        <v>0</v>
      </c>
      <c r="F835" s="7">
        <v>0</v>
      </c>
      <c r="G835" s="254" t="str">
        <f>IF($D835&lt;&gt;"",VLOOKUP($D835,科目一覧!$A$5:'科目一覧'!$G$76,5,FALSE),"")</f>
        <v/>
      </c>
      <c r="H835" s="254" t="str">
        <f>IF($D835&lt;&gt;"",VLOOKUP($D835,科目一覧!$A$5:'科目一覧'!$G$76,6,FALSE),"")</f>
        <v/>
      </c>
    </row>
    <row r="836" spans="1:8" x14ac:dyDescent="0.4">
      <c r="A836" s="8">
        <v>833</v>
      </c>
      <c r="B836" s="71"/>
      <c r="C836" s="15"/>
      <c r="D836" s="16"/>
      <c r="E836" s="7">
        <v>0</v>
      </c>
      <c r="F836" s="7">
        <v>0</v>
      </c>
      <c r="G836" s="254" t="str">
        <f>IF($D836&lt;&gt;"",VLOOKUP($D836,科目一覧!$A$5:'科目一覧'!$G$76,5,FALSE),"")</f>
        <v/>
      </c>
      <c r="H836" s="254" t="str">
        <f>IF($D836&lt;&gt;"",VLOOKUP($D836,科目一覧!$A$5:'科目一覧'!$G$76,6,FALSE),"")</f>
        <v/>
      </c>
    </row>
    <row r="837" spans="1:8" x14ac:dyDescent="0.4">
      <c r="A837" s="8">
        <v>834</v>
      </c>
      <c r="B837" s="71"/>
      <c r="C837" s="15"/>
      <c r="D837" s="16"/>
      <c r="E837" s="7">
        <v>0</v>
      </c>
      <c r="F837" s="7">
        <v>0</v>
      </c>
      <c r="G837" s="254" t="str">
        <f>IF($D837&lt;&gt;"",VLOOKUP($D837,科目一覧!$A$5:'科目一覧'!$G$76,5,FALSE),"")</f>
        <v/>
      </c>
      <c r="H837" s="254" t="str">
        <f>IF($D837&lt;&gt;"",VLOOKUP($D837,科目一覧!$A$5:'科目一覧'!$G$76,6,FALSE),"")</f>
        <v/>
      </c>
    </row>
    <row r="838" spans="1:8" x14ac:dyDescent="0.4">
      <c r="A838" s="8">
        <v>835</v>
      </c>
      <c r="B838" s="71"/>
      <c r="C838" s="15"/>
      <c r="D838" s="16"/>
      <c r="E838" s="7">
        <v>0</v>
      </c>
      <c r="F838" s="7">
        <v>0</v>
      </c>
      <c r="G838" s="254" t="str">
        <f>IF($D838&lt;&gt;"",VLOOKUP($D838,科目一覧!$A$5:'科目一覧'!$G$76,5,FALSE),"")</f>
        <v/>
      </c>
      <c r="H838" s="254" t="str">
        <f>IF($D838&lt;&gt;"",VLOOKUP($D838,科目一覧!$A$5:'科目一覧'!$G$76,6,FALSE),"")</f>
        <v/>
      </c>
    </row>
    <row r="839" spans="1:8" x14ac:dyDescent="0.4">
      <c r="A839" s="8">
        <v>836</v>
      </c>
      <c r="B839" s="71"/>
      <c r="C839" s="15"/>
      <c r="D839" s="16"/>
      <c r="E839" s="7">
        <v>0</v>
      </c>
      <c r="F839" s="7">
        <v>0</v>
      </c>
      <c r="G839" s="254" t="str">
        <f>IF($D839&lt;&gt;"",VLOOKUP($D839,科目一覧!$A$5:'科目一覧'!$G$76,5,FALSE),"")</f>
        <v/>
      </c>
      <c r="H839" s="254" t="str">
        <f>IF($D839&lt;&gt;"",VLOOKUP($D839,科目一覧!$A$5:'科目一覧'!$G$76,6,FALSE),"")</f>
        <v/>
      </c>
    </row>
    <row r="840" spans="1:8" x14ac:dyDescent="0.4">
      <c r="A840" s="8">
        <v>837</v>
      </c>
      <c r="B840" s="71"/>
      <c r="C840" s="15"/>
      <c r="D840" s="16"/>
      <c r="E840" s="7">
        <v>0</v>
      </c>
      <c r="F840" s="7">
        <v>0</v>
      </c>
      <c r="G840" s="254" t="str">
        <f>IF($D840&lt;&gt;"",VLOOKUP($D840,科目一覧!$A$5:'科目一覧'!$G$76,5,FALSE),"")</f>
        <v/>
      </c>
      <c r="H840" s="254" t="str">
        <f>IF($D840&lt;&gt;"",VLOOKUP($D840,科目一覧!$A$5:'科目一覧'!$G$76,6,FALSE),"")</f>
        <v/>
      </c>
    </row>
    <row r="841" spans="1:8" x14ac:dyDescent="0.4">
      <c r="A841" s="8">
        <v>838</v>
      </c>
      <c r="B841" s="71"/>
      <c r="C841" s="15"/>
      <c r="D841" s="16"/>
      <c r="E841" s="7">
        <v>0</v>
      </c>
      <c r="F841" s="7">
        <v>0</v>
      </c>
      <c r="G841" s="254" t="str">
        <f>IF($D841&lt;&gt;"",VLOOKUP($D841,科目一覧!$A$5:'科目一覧'!$G$76,5,FALSE),"")</f>
        <v/>
      </c>
      <c r="H841" s="254" t="str">
        <f>IF($D841&lt;&gt;"",VLOOKUP($D841,科目一覧!$A$5:'科目一覧'!$G$76,6,FALSE),"")</f>
        <v/>
      </c>
    </row>
    <row r="842" spans="1:8" x14ac:dyDescent="0.4">
      <c r="A842" s="8">
        <v>839</v>
      </c>
      <c r="B842" s="71"/>
      <c r="C842" s="15"/>
      <c r="D842" s="16"/>
      <c r="E842" s="7">
        <v>0</v>
      </c>
      <c r="F842" s="7">
        <v>0</v>
      </c>
      <c r="G842" s="254" t="str">
        <f>IF($D842&lt;&gt;"",VLOOKUP($D842,科目一覧!$A$5:'科目一覧'!$G$76,5,FALSE),"")</f>
        <v/>
      </c>
      <c r="H842" s="254" t="str">
        <f>IF($D842&lt;&gt;"",VLOOKUP($D842,科目一覧!$A$5:'科目一覧'!$G$76,6,FALSE),"")</f>
        <v/>
      </c>
    </row>
    <row r="843" spans="1:8" x14ac:dyDescent="0.4">
      <c r="A843" s="8">
        <v>840</v>
      </c>
      <c r="B843" s="71"/>
      <c r="C843" s="15"/>
      <c r="D843" s="16"/>
      <c r="E843" s="7">
        <v>0</v>
      </c>
      <c r="F843" s="7">
        <v>0</v>
      </c>
      <c r="G843" s="254" t="str">
        <f>IF($D843&lt;&gt;"",VLOOKUP($D843,科目一覧!$A$5:'科目一覧'!$G$76,5,FALSE),"")</f>
        <v/>
      </c>
      <c r="H843" s="254" t="str">
        <f>IF($D843&lt;&gt;"",VLOOKUP($D843,科目一覧!$A$5:'科目一覧'!$G$76,6,FALSE),"")</f>
        <v/>
      </c>
    </row>
    <row r="844" spans="1:8" x14ac:dyDescent="0.4">
      <c r="A844" s="8">
        <v>841</v>
      </c>
      <c r="B844" s="71"/>
      <c r="C844" s="15"/>
      <c r="D844" s="16"/>
      <c r="E844" s="7">
        <v>0</v>
      </c>
      <c r="F844" s="7">
        <v>0</v>
      </c>
      <c r="G844" s="254" t="str">
        <f>IF($D844&lt;&gt;"",VLOOKUP($D844,科目一覧!$A$5:'科目一覧'!$G$76,5,FALSE),"")</f>
        <v/>
      </c>
      <c r="H844" s="254" t="str">
        <f>IF($D844&lt;&gt;"",VLOOKUP($D844,科目一覧!$A$5:'科目一覧'!$G$76,6,FALSE),"")</f>
        <v/>
      </c>
    </row>
    <row r="845" spans="1:8" x14ac:dyDescent="0.4">
      <c r="A845" s="8">
        <v>842</v>
      </c>
      <c r="B845" s="71"/>
      <c r="C845" s="15"/>
      <c r="D845" s="16"/>
      <c r="E845" s="7">
        <v>0</v>
      </c>
      <c r="F845" s="7">
        <v>0</v>
      </c>
      <c r="G845" s="254" t="str">
        <f>IF($D845&lt;&gt;"",VLOOKUP($D845,科目一覧!$A$5:'科目一覧'!$G$76,5,FALSE),"")</f>
        <v/>
      </c>
      <c r="H845" s="254" t="str">
        <f>IF($D845&lt;&gt;"",VLOOKUP($D845,科目一覧!$A$5:'科目一覧'!$G$76,6,FALSE),"")</f>
        <v/>
      </c>
    </row>
    <row r="846" spans="1:8" x14ac:dyDescent="0.4">
      <c r="A846" s="8">
        <v>843</v>
      </c>
      <c r="B846" s="71"/>
      <c r="C846" s="15"/>
      <c r="D846" s="16"/>
      <c r="E846" s="7">
        <v>0</v>
      </c>
      <c r="F846" s="7">
        <v>0</v>
      </c>
      <c r="G846" s="254" t="str">
        <f>IF($D846&lt;&gt;"",VLOOKUP($D846,科目一覧!$A$5:'科目一覧'!$G$76,5,FALSE),"")</f>
        <v/>
      </c>
      <c r="H846" s="254" t="str">
        <f>IF($D846&lt;&gt;"",VLOOKUP($D846,科目一覧!$A$5:'科目一覧'!$G$76,6,FALSE),"")</f>
        <v/>
      </c>
    </row>
    <row r="847" spans="1:8" x14ac:dyDescent="0.4">
      <c r="A847" s="8">
        <v>844</v>
      </c>
      <c r="B847" s="71"/>
      <c r="C847" s="15"/>
      <c r="D847" s="16"/>
      <c r="E847" s="7">
        <v>0</v>
      </c>
      <c r="F847" s="7">
        <v>0</v>
      </c>
      <c r="G847" s="254" t="str">
        <f>IF($D847&lt;&gt;"",VLOOKUP($D847,科目一覧!$A$5:'科目一覧'!$G$76,5,FALSE),"")</f>
        <v/>
      </c>
      <c r="H847" s="254" t="str">
        <f>IF($D847&lt;&gt;"",VLOOKUP($D847,科目一覧!$A$5:'科目一覧'!$G$76,6,FALSE),"")</f>
        <v/>
      </c>
    </row>
    <row r="848" spans="1:8" x14ac:dyDescent="0.4">
      <c r="A848" s="8">
        <v>845</v>
      </c>
      <c r="B848" s="71"/>
      <c r="C848" s="15"/>
      <c r="D848" s="16"/>
      <c r="E848" s="7">
        <v>0</v>
      </c>
      <c r="F848" s="7">
        <v>0</v>
      </c>
      <c r="G848" s="254" t="str">
        <f>IF($D848&lt;&gt;"",VLOOKUP($D848,科目一覧!$A$5:'科目一覧'!$G$76,5,FALSE),"")</f>
        <v/>
      </c>
      <c r="H848" s="254" t="str">
        <f>IF($D848&lt;&gt;"",VLOOKUP($D848,科目一覧!$A$5:'科目一覧'!$G$76,6,FALSE),"")</f>
        <v/>
      </c>
    </row>
    <row r="849" spans="1:8" x14ac:dyDescent="0.4">
      <c r="A849" s="8">
        <v>846</v>
      </c>
      <c r="B849" s="71"/>
      <c r="C849" s="15"/>
      <c r="D849" s="16"/>
      <c r="E849" s="7">
        <v>0</v>
      </c>
      <c r="F849" s="7">
        <v>0</v>
      </c>
      <c r="G849" s="254" t="str">
        <f>IF($D849&lt;&gt;"",VLOOKUP($D849,科目一覧!$A$5:'科目一覧'!$G$76,5,FALSE),"")</f>
        <v/>
      </c>
      <c r="H849" s="254" t="str">
        <f>IF($D849&lt;&gt;"",VLOOKUP($D849,科目一覧!$A$5:'科目一覧'!$G$76,6,FALSE),"")</f>
        <v/>
      </c>
    </row>
    <row r="850" spans="1:8" x14ac:dyDescent="0.4">
      <c r="A850" s="8">
        <v>847</v>
      </c>
      <c r="B850" s="71"/>
      <c r="C850" s="15"/>
      <c r="D850" s="16"/>
      <c r="E850" s="7">
        <v>0</v>
      </c>
      <c r="F850" s="7">
        <v>0</v>
      </c>
      <c r="G850" s="254" t="str">
        <f>IF($D850&lt;&gt;"",VLOOKUP($D850,科目一覧!$A$5:'科目一覧'!$G$76,5,FALSE),"")</f>
        <v/>
      </c>
      <c r="H850" s="254" t="str">
        <f>IF($D850&lt;&gt;"",VLOOKUP($D850,科目一覧!$A$5:'科目一覧'!$G$76,6,FALSE),"")</f>
        <v/>
      </c>
    </row>
    <row r="851" spans="1:8" x14ac:dyDescent="0.4">
      <c r="A851" s="8">
        <v>848</v>
      </c>
      <c r="B851" s="71"/>
      <c r="C851" s="15"/>
      <c r="D851" s="16"/>
      <c r="E851" s="7">
        <v>0</v>
      </c>
      <c r="F851" s="7">
        <v>0</v>
      </c>
      <c r="G851" s="254" t="str">
        <f>IF($D851&lt;&gt;"",VLOOKUP($D851,科目一覧!$A$5:'科目一覧'!$G$76,5,FALSE),"")</f>
        <v/>
      </c>
      <c r="H851" s="254" t="str">
        <f>IF($D851&lt;&gt;"",VLOOKUP($D851,科目一覧!$A$5:'科目一覧'!$G$76,6,FALSE),"")</f>
        <v/>
      </c>
    </row>
    <row r="852" spans="1:8" x14ac:dyDescent="0.4">
      <c r="A852" s="8">
        <v>849</v>
      </c>
      <c r="B852" s="71"/>
      <c r="C852" s="15"/>
      <c r="D852" s="16"/>
      <c r="E852" s="7">
        <v>0</v>
      </c>
      <c r="F852" s="7">
        <v>0</v>
      </c>
      <c r="G852" s="254" t="str">
        <f>IF($D852&lt;&gt;"",VLOOKUP($D852,科目一覧!$A$5:'科目一覧'!$G$76,5,FALSE),"")</f>
        <v/>
      </c>
      <c r="H852" s="254" t="str">
        <f>IF($D852&lt;&gt;"",VLOOKUP($D852,科目一覧!$A$5:'科目一覧'!$G$76,6,FALSE),"")</f>
        <v/>
      </c>
    </row>
    <row r="853" spans="1:8" x14ac:dyDescent="0.4">
      <c r="A853" s="8">
        <v>850</v>
      </c>
      <c r="B853" s="71"/>
      <c r="C853" s="15"/>
      <c r="D853" s="16"/>
      <c r="E853" s="7">
        <v>0</v>
      </c>
      <c r="F853" s="7">
        <v>0</v>
      </c>
      <c r="G853" s="254" t="str">
        <f>IF($D853&lt;&gt;"",VLOOKUP($D853,科目一覧!$A$5:'科目一覧'!$G$76,5,FALSE),"")</f>
        <v/>
      </c>
      <c r="H853" s="254" t="str">
        <f>IF($D853&lt;&gt;"",VLOOKUP($D853,科目一覧!$A$5:'科目一覧'!$G$76,6,FALSE),"")</f>
        <v/>
      </c>
    </row>
    <row r="854" spans="1:8" x14ac:dyDescent="0.4">
      <c r="A854" s="8">
        <v>851</v>
      </c>
      <c r="B854" s="71"/>
      <c r="C854" s="15"/>
      <c r="D854" s="16"/>
      <c r="E854" s="7">
        <v>0</v>
      </c>
      <c r="F854" s="7">
        <v>0</v>
      </c>
      <c r="G854" s="254" t="str">
        <f>IF($D854&lt;&gt;"",VLOOKUP($D854,科目一覧!$A$5:'科目一覧'!$G$76,5,FALSE),"")</f>
        <v/>
      </c>
      <c r="H854" s="254" t="str">
        <f>IF($D854&lt;&gt;"",VLOOKUP($D854,科目一覧!$A$5:'科目一覧'!$G$76,6,FALSE),"")</f>
        <v/>
      </c>
    </row>
    <row r="855" spans="1:8" x14ac:dyDescent="0.4">
      <c r="A855" s="8">
        <v>852</v>
      </c>
      <c r="B855" s="71"/>
      <c r="C855" s="15"/>
      <c r="D855" s="16"/>
      <c r="E855" s="7">
        <v>0</v>
      </c>
      <c r="F855" s="7">
        <v>0</v>
      </c>
      <c r="G855" s="254" t="str">
        <f>IF($D855&lt;&gt;"",VLOOKUP($D855,科目一覧!$A$5:'科目一覧'!$G$76,5,FALSE),"")</f>
        <v/>
      </c>
      <c r="H855" s="254" t="str">
        <f>IF($D855&lt;&gt;"",VLOOKUP($D855,科目一覧!$A$5:'科目一覧'!$G$76,6,FALSE),"")</f>
        <v/>
      </c>
    </row>
    <row r="856" spans="1:8" x14ac:dyDescent="0.4">
      <c r="A856" s="8">
        <v>853</v>
      </c>
      <c r="B856" s="71"/>
      <c r="C856" s="15"/>
      <c r="D856" s="16"/>
      <c r="E856" s="7">
        <v>0</v>
      </c>
      <c r="F856" s="7">
        <v>0</v>
      </c>
      <c r="G856" s="254" t="str">
        <f>IF($D856&lt;&gt;"",VLOOKUP($D856,科目一覧!$A$5:'科目一覧'!$G$76,5,FALSE),"")</f>
        <v/>
      </c>
      <c r="H856" s="254" t="str">
        <f>IF($D856&lt;&gt;"",VLOOKUP($D856,科目一覧!$A$5:'科目一覧'!$G$76,6,FALSE),"")</f>
        <v/>
      </c>
    </row>
    <row r="857" spans="1:8" x14ac:dyDescent="0.4">
      <c r="A857" s="8">
        <v>854</v>
      </c>
      <c r="B857" s="71"/>
      <c r="C857" s="15"/>
      <c r="D857" s="16"/>
      <c r="E857" s="7">
        <v>0</v>
      </c>
      <c r="F857" s="7">
        <v>0</v>
      </c>
      <c r="G857" s="254" t="str">
        <f>IF($D857&lt;&gt;"",VLOOKUP($D857,科目一覧!$A$5:'科目一覧'!$G$76,5,FALSE),"")</f>
        <v/>
      </c>
      <c r="H857" s="254" t="str">
        <f>IF($D857&lt;&gt;"",VLOOKUP($D857,科目一覧!$A$5:'科目一覧'!$G$76,6,FALSE),"")</f>
        <v/>
      </c>
    </row>
    <row r="858" spans="1:8" x14ac:dyDescent="0.4">
      <c r="A858" s="8">
        <v>855</v>
      </c>
      <c r="B858" s="71"/>
      <c r="C858" s="15"/>
      <c r="D858" s="16"/>
      <c r="E858" s="7">
        <v>0</v>
      </c>
      <c r="F858" s="7">
        <v>0</v>
      </c>
      <c r="G858" s="254" t="str">
        <f>IF($D858&lt;&gt;"",VLOOKUP($D858,科目一覧!$A$5:'科目一覧'!$G$76,5,FALSE),"")</f>
        <v/>
      </c>
      <c r="H858" s="254" t="str">
        <f>IF($D858&lt;&gt;"",VLOOKUP($D858,科目一覧!$A$5:'科目一覧'!$G$76,6,FALSE),"")</f>
        <v/>
      </c>
    </row>
    <row r="859" spans="1:8" x14ac:dyDescent="0.4">
      <c r="A859" s="8">
        <v>856</v>
      </c>
      <c r="B859" s="71"/>
      <c r="C859" s="15"/>
      <c r="D859" s="16"/>
      <c r="E859" s="7">
        <v>0</v>
      </c>
      <c r="F859" s="7">
        <v>0</v>
      </c>
      <c r="G859" s="254" t="str">
        <f>IF($D859&lt;&gt;"",VLOOKUP($D859,科目一覧!$A$5:'科目一覧'!$G$76,5,FALSE),"")</f>
        <v/>
      </c>
      <c r="H859" s="254" t="str">
        <f>IF($D859&lt;&gt;"",VLOOKUP($D859,科目一覧!$A$5:'科目一覧'!$G$76,6,FALSE),"")</f>
        <v/>
      </c>
    </row>
    <row r="860" spans="1:8" x14ac:dyDescent="0.4">
      <c r="A860" s="8">
        <v>857</v>
      </c>
      <c r="B860" s="71"/>
      <c r="C860" s="15"/>
      <c r="D860" s="16"/>
      <c r="E860" s="7">
        <v>0</v>
      </c>
      <c r="F860" s="7">
        <v>0</v>
      </c>
      <c r="G860" s="254" t="str">
        <f>IF($D860&lt;&gt;"",VLOOKUP($D860,科目一覧!$A$5:'科目一覧'!$G$76,5,FALSE),"")</f>
        <v/>
      </c>
      <c r="H860" s="254" t="str">
        <f>IF($D860&lt;&gt;"",VLOOKUP($D860,科目一覧!$A$5:'科目一覧'!$G$76,6,FALSE),"")</f>
        <v/>
      </c>
    </row>
    <row r="861" spans="1:8" x14ac:dyDescent="0.4">
      <c r="A861" s="8">
        <v>858</v>
      </c>
      <c r="B861" s="71"/>
      <c r="C861" s="15"/>
      <c r="D861" s="16"/>
      <c r="E861" s="7">
        <v>0</v>
      </c>
      <c r="F861" s="7">
        <v>0</v>
      </c>
      <c r="G861" s="254" t="str">
        <f>IF($D861&lt;&gt;"",VLOOKUP($D861,科目一覧!$A$5:'科目一覧'!$G$76,5,FALSE),"")</f>
        <v/>
      </c>
      <c r="H861" s="254" t="str">
        <f>IF($D861&lt;&gt;"",VLOOKUP($D861,科目一覧!$A$5:'科目一覧'!$G$76,6,FALSE),"")</f>
        <v/>
      </c>
    </row>
    <row r="862" spans="1:8" x14ac:dyDescent="0.4">
      <c r="A862" s="8">
        <v>859</v>
      </c>
      <c r="B862" s="71"/>
      <c r="C862" s="15"/>
      <c r="D862" s="16"/>
      <c r="E862" s="7">
        <v>0</v>
      </c>
      <c r="F862" s="7">
        <v>0</v>
      </c>
      <c r="G862" s="254" t="str">
        <f>IF($D862&lt;&gt;"",VLOOKUP($D862,科目一覧!$A$5:'科目一覧'!$G$76,5,FALSE),"")</f>
        <v/>
      </c>
      <c r="H862" s="254" t="str">
        <f>IF($D862&lt;&gt;"",VLOOKUP($D862,科目一覧!$A$5:'科目一覧'!$G$76,6,FALSE),"")</f>
        <v/>
      </c>
    </row>
    <row r="863" spans="1:8" x14ac:dyDescent="0.4">
      <c r="A863" s="8">
        <v>860</v>
      </c>
      <c r="B863" s="71"/>
      <c r="C863" s="15"/>
      <c r="D863" s="16"/>
      <c r="E863" s="7">
        <v>0</v>
      </c>
      <c r="F863" s="7">
        <v>0</v>
      </c>
      <c r="G863" s="254" t="str">
        <f>IF($D863&lt;&gt;"",VLOOKUP($D863,科目一覧!$A$5:'科目一覧'!$G$76,5,FALSE),"")</f>
        <v/>
      </c>
      <c r="H863" s="254" t="str">
        <f>IF($D863&lt;&gt;"",VLOOKUP($D863,科目一覧!$A$5:'科目一覧'!$G$76,6,FALSE),"")</f>
        <v/>
      </c>
    </row>
    <row r="864" spans="1:8" x14ac:dyDescent="0.4">
      <c r="A864" s="8">
        <v>861</v>
      </c>
      <c r="B864" s="71"/>
      <c r="C864" s="15"/>
      <c r="D864" s="16"/>
      <c r="E864" s="7">
        <v>0</v>
      </c>
      <c r="F864" s="7">
        <v>0</v>
      </c>
      <c r="G864" s="254" t="str">
        <f>IF($D864&lt;&gt;"",VLOOKUP($D864,科目一覧!$A$5:'科目一覧'!$G$76,5,FALSE),"")</f>
        <v/>
      </c>
      <c r="H864" s="254" t="str">
        <f>IF($D864&lt;&gt;"",VLOOKUP($D864,科目一覧!$A$5:'科目一覧'!$G$76,6,FALSE),"")</f>
        <v/>
      </c>
    </row>
    <row r="865" spans="1:8" x14ac:dyDescent="0.4">
      <c r="A865" s="8">
        <v>862</v>
      </c>
      <c r="B865" s="71"/>
      <c r="C865" s="15"/>
      <c r="D865" s="16"/>
      <c r="E865" s="7">
        <v>0</v>
      </c>
      <c r="F865" s="7">
        <v>0</v>
      </c>
      <c r="G865" s="254" t="str">
        <f>IF($D865&lt;&gt;"",VLOOKUP($D865,科目一覧!$A$5:'科目一覧'!$G$76,5,FALSE),"")</f>
        <v/>
      </c>
      <c r="H865" s="254" t="str">
        <f>IF($D865&lt;&gt;"",VLOOKUP($D865,科目一覧!$A$5:'科目一覧'!$G$76,6,FALSE),"")</f>
        <v/>
      </c>
    </row>
    <row r="866" spans="1:8" x14ac:dyDescent="0.4">
      <c r="A866" s="8">
        <v>863</v>
      </c>
      <c r="B866" s="71"/>
      <c r="C866" s="15"/>
      <c r="D866" s="16"/>
      <c r="E866" s="7">
        <v>0</v>
      </c>
      <c r="F866" s="7">
        <v>0</v>
      </c>
      <c r="G866" s="254" t="str">
        <f>IF($D866&lt;&gt;"",VLOOKUP($D866,科目一覧!$A$5:'科目一覧'!$G$76,5,FALSE),"")</f>
        <v/>
      </c>
      <c r="H866" s="254" t="str">
        <f>IF($D866&lt;&gt;"",VLOOKUP($D866,科目一覧!$A$5:'科目一覧'!$G$76,6,FALSE),"")</f>
        <v/>
      </c>
    </row>
    <row r="867" spans="1:8" x14ac:dyDescent="0.4">
      <c r="A867" s="8">
        <v>864</v>
      </c>
      <c r="B867" s="71"/>
      <c r="C867" s="15"/>
      <c r="D867" s="16"/>
      <c r="E867" s="7">
        <v>0</v>
      </c>
      <c r="F867" s="7">
        <v>0</v>
      </c>
      <c r="G867" s="254" t="str">
        <f>IF($D867&lt;&gt;"",VLOOKUP($D867,科目一覧!$A$5:'科目一覧'!$G$76,5,FALSE),"")</f>
        <v/>
      </c>
      <c r="H867" s="254" t="str">
        <f>IF($D867&lt;&gt;"",VLOOKUP($D867,科目一覧!$A$5:'科目一覧'!$G$76,6,FALSE),"")</f>
        <v/>
      </c>
    </row>
    <row r="868" spans="1:8" x14ac:dyDescent="0.4">
      <c r="A868" s="8">
        <v>865</v>
      </c>
      <c r="B868" s="71"/>
      <c r="C868" s="15"/>
      <c r="D868" s="16"/>
      <c r="E868" s="7">
        <v>0</v>
      </c>
      <c r="F868" s="7">
        <v>0</v>
      </c>
      <c r="G868" s="254" t="str">
        <f>IF($D868&lt;&gt;"",VLOOKUP($D868,科目一覧!$A$5:'科目一覧'!$G$76,5,FALSE),"")</f>
        <v/>
      </c>
      <c r="H868" s="254" t="str">
        <f>IF($D868&lt;&gt;"",VLOOKUP($D868,科目一覧!$A$5:'科目一覧'!$G$76,6,FALSE),"")</f>
        <v/>
      </c>
    </row>
    <row r="869" spans="1:8" x14ac:dyDescent="0.4">
      <c r="A869" s="8">
        <v>866</v>
      </c>
      <c r="B869" s="71"/>
      <c r="C869" s="15"/>
      <c r="D869" s="16"/>
      <c r="E869" s="7">
        <v>0</v>
      </c>
      <c r="F869" s="7">
        <v>0</v>
      </c>
      <c r="G869" s="254" t="str">
        <f>IF($D869&lt;&gt;"",VLOOKUP($D869,科目一覧!$A$5:'科目一覧'!$G$76,5,FALSE),"")</f>
        <v/>
      </c>
      <c r="H869" s="254" t="str">
        <f>IF($D869&lt;&gt;"",VLOOKUP($D869,科目一覧!$A$5:'科目一覧'!$G$76,6,FALSE),"")</f>
        <v/>
      </c>
    </row>
    <row r="870" spans="1:8" x14ac:dyDescent="0.4">
      <c r="A870" s="8">
        <v>867</v>
      </c>
      <c r="B870" s="71"/>
      <c r="C870" s="15"/>
      <c r="D870" s="16"/>
      <c r="E870" s="7">
        <v>0</v>
      </c>
      <c r="F870" s="7">
        <v>0</v>
      </c>
      <c r="G870" s="254" t="str">
        <f>IF($D870&lt;&gt;"",VLOOKUP($D870,科目一覧!$A$5:'科目一覧'!$G$76,5,FALSE),"")</f>
        <v/>
      </c>
      <c r="H870" s="254" t="str">
        <f>IF($D870&lt;&gt;"",VLOOKUP($D870,科目一覧!$A$5:'科目一覧'!$G$76,6,FALSE),"")</f>
        <v/>
      </c>
    </row>
    <row r="871" spans="1:8" x14ac:dyDescent="0.4">
      <c r="A871" s="8">
        <v>868</v>
      </c>
      <c r="B871" s="71"/>
      <c r="C871" s="15"/>
      <c r="D871" s="16"/>
      <c r="E871" s="7">
        <v>0</v>
      </c>
      <c r="F871" s="7">
        <v>0</v>
      </c>
      <c r="G871" s="254" t="str">
        <f>IF($D871&lt;&gt;"",VLOOKUP($D871,科目一覧!$A$5:'科目一覧'!$G$76,5,FALSE),"")</f>
        <v/>
      </c>
      <c r="H871" s="254" t="str">
        <f>IF($D871&lt;&gt;"",VLOOKUP($D871,科目一覧!$A$5:'科目一覧'!$G$76,6,FALSE),"")</f>
        <v/>
      </c>
    </row>
    <row r="872" spans="1:8" x14ac:dyDescent="0.4">
      <c r="A872" s="8">
        <v>869</v>
      </c>
      <c r="B872" s="71"/>
      <c r="C872" s="15"/>
      <c r="D872" s="16"/>
      <c r="E872" s="7">
        <v>0</v>
      </c>
      <c r="F872" s="7">
        <v>0</v>
      </c>
      <c r="G872" s="254" t="str">
        <f>IF($D872&lt;&gt;"",VLOOKUP($D872,科目一覧!$A$5:'科目一覧'!$G$76,5,FALSE),"")</f>
        <v/>
      </c>
      <c r="H872" s="254" t="str">
        <f>IF($D872&lt;&gt;"",VLOOKUP($D872,科目一覧!$A$5:'科目一覧'!$G$76,6,FALSE),"")</f>
        <v/>
      </c>
    </row>
    <row r="873" spans="1:8" x14ac:dyDescent="0.4">
      <c r="A873" s="8">
        <v>870</v>
      </c>
      <c r="B873" s="71"/>
      <c r="C873" s="15"/>
      <c r="D873" s="16"/>
      <c r="E873" s="7">
        <v>0</v>
      </c>
      <c r="F873" s="7">
        <v>0</v>
      </c>
      <c r="G873" s="254" t="str">
        <f>IF($D873&lt;&gt;"",VLOOKUP($D873,科目一覧!$A$5:'科目一覧'!$G$76,5,FALSE),"")</f>
        <v/>
      </c>
      <c r="H873" s="254" t="str">
        <f>IF($D873&lt;&gt;"",VLOOKUP($D873,科目一覧!$A$5:'科目一覧'!$G$76,6,FALSE),"")</f>
        <v/>
      </c>
    </row>
    <row r="874" spans="1:8" x14ac:dyDescent="0.4">
      <c r="A874" s="8">
        <v>871</v>
      </c>
      <c r="B874" s="71"/>
      <c r="C874" s="15"/>
      <c r="D874" s="16"/>
      <c r="E874" s="7">
        <v>0</v>
      </c>
      <c r="F874" s="7">
        <v>0</v>
      </c>
      <c r="G874" s="254" t="str">
        <f>IF($D874&lt;&gt;"",VLOOKUP($D874,科目一覧!$A$5:'科目一覧'!$G$76,5,FALSE),"")</f>
        <v/>
      </c>
      <c r="H874" s="254" t="str">
        <f>IF($D874&lt;&gt;"",VLOOKUP($D874,科目一覧!$A$5:'科目一覧'!$G$76,6,FALSE),"")</f>
        <v/>
      </c>
    </row>
    <row r="875" spans="1:8" x14ac:dyDescent="0.4">
      <c r="A875" s="8">
        <v>872</v>
      </c>
      <c r="B875" s="71"/>
      <c r="C875" s="15"/>
      <c r="D875" s="16"/>
      <c r="E875" s="7">
        <v>0</v>
      </c>
      <c r="F875" s="7">
        <v>0</v>
      </c>
      <c r="G875" s="254" t="str">
        <f>IF($D875&lt;&gt;"",VLOOKUP($D875,科目一覧!$A$5:'科目一覧'!$G$76,5,FALSE),"")</f>
        <v/>
      </c>
      <c r="H875" s="254" t="str">
        <f>IF($D875&lt;&gt;"",VLOOKUP($D875,科目一覧!$A$5:'科目一覧'!$G$76,6,FALSE),"")</f>
        <v/>
      </c>
    </row>
    <row r="876" spans="1:8" x14ac:dyDescent="0.4">
      <c r="A876" s="8">
        <v>873</v>
      </c>
      <c r="B876" s="71"/>
      <c r="C876" s="15"/>
      <c r="D876" s="16"/>
      <c r="E876" s="7">
        <v>0</v>
      </c>
      <c r="F876" s="7">
        <v>0</v>
      </c>
      <c r="G876" s="254" t="str">
        <f>IF($D876&lt;&gt;"",VLOOKUP($D876,科目一覧!$A$5:'科目一覧'!$G$76,5,FALSE),"")</f>
        <v/>
      </c>
      <c r="H876" s="254" t="str">
        <f>IF($D876&lt;&gt;"",VLOOKUP($D876,科目一覧!$A$5:'科目一覧'!$G$76,6,FALSE),"")</f>
        <v/>
      </c>
    </row>
    <row r="877" spans="1:8" x14ac:dyDescent="0.4">
      <c r="A877" s="8">
        <v>874</v>
      </c>
      <c r="B877" s="71"/>
      <c r="C877" s="15"/>
      <c r="D877" s="16"/>
      <c r="E877" s="7">
        <v>0</v>
      </c>
      <c r="F877" s="7">
        <v>0</v>
      </c>
      <c r="G877" s="254" t="str">
        <f>IF($D877&lt;&gt;"",VLOOKUP($D877,科目一覧!$A$5:'科目一覧'!$G$76,5,FALSE),"")</f>
        <v/>
      </c>
      <c r="H877" s="254" t="str">
        <f>IF($D877&lt;&gt;"",VLOOKUP($D877,科目一覧!$A$5:'科目一覧'!$G$76,6,FALSE),"")</f>
        <v/>
      </c>
    </row>
    <row r="878" spans="1:8" x14ac:dyDescent="0.4">
      <c r="A878" s="8">
        <v>875</v>
      </c>
      <c r="B878" s="71"/>
      <c r="C878" s="15"/>
      <c r="D878" s="16"/>
      <c r="E878" s="7">
        <v>0</v>
      </c>
      <c r="F878" s="7">
        <v>0</v>
      </c>
      <c r="G878" s="254" t="str">
        <f>IF($D878&lt;&gt;"",VLOOKUP($D878,科目一覧!$A$5:'科目一覧'!$G$76,5,FALSE),"")</f>
        <v/>
      </c>
      <c r="H878" s="254" t="str">
        <f>IF($D878&lt;&gt;"",VLOOKUP($D878,科目一覧!$A$5:'科目一覧'!$G$76,6,FALSE),"")</f>
        <v/>
      </c>
    </row>
    <row r="879" spans="1:8" x14ac:dyDescent="0.4">
      <c r="A879" s="8">
        <v>876</v>
      </c>
      <c r="B879" s="71"/>
      <c r="C879" s="15"/>
      <c r="D879" s="16"/>
      <c r="E879" s="7">
        <v>0</v>
      </c>
      <c r="F879" s="7">
        <v>0</v>
      </c>
      <c r="G879" s="254" t="str">
        <f>IF($D879&lt;&gt;"",VLOOKUP($D879,科目一覧!$A$5:'科目一覧'!$G$76,5,FALSE),"")</f>
        <v/>
      </c>
      <c r="H879" s="254" t="str">
        <f>IF($D879&lt;&gt;"",VLOOKUP($D879,科目一覧!$A$5:'科目一覧'!$G$76,6,FALSE),"")</f>
        <v/>
      </c>
    </row>
    <row r="880" spans="1:8" x14ac:dyDescent="0.4">
      <c r="A880" s="8">
        <v>877</v>
      </c>
      <c r="B880" s="71"/>
      <c r="C880" s="15"/>
      <c r="D880" s="16"/>
      <c r="E880" s="7">
        <v>0</v>
      </c>
      <c r="F880" s="7">
        <v>0</v>
      </c>
      <c r="G880" s="254" t="str">
        <f>IF($D880&lt;&gt;"",VLOOKUP($D880,科目一覧!$A$5:'科目一覧'!$G$76,5,FALSE),"")</f>
        <v/>
      </c>
      <c r="H880" s="254" t="str">
        <f>IF($D880&lt;&gt;"",VLOOKUP($D880,科目一覧!$A$5:'科目一覧'!$G$76,6,FALSE),"")</f>
        <v/>
      </c>
    </row>
    <row r="881" spans="1:8" x14ac:dyDescent="0.4">
      <c r="A881" s="8">
        <v>878</v>
      </c>
      <c r="B881" s="71"/>
      <c r="C881" s="15"/>
      <c r="D881" s="16"/>
      <c r="E881" s="7">
        <v>0</v>
      </c>
      <c r="F881" s="7">
        <v>0</v>
      </c>
      <c r="G881" s="254" t="str">
        <f>IF($D881&lt;&gt;"",VLOOKUP($D881,科目一覧!$A$5:'科目一覧'!$G$76,5,FALSE),"")</f>
        <v/>
      </c>
      <c r="H881" s="254" t="str">
        <f>IF($D881&lt;&gt;"",VLOOKUP($D881,科目一覧!$A$5:'科目一覧'!$G$76,6,FALSE),"")</f>
        <v/>
      </c>
    </row>
    <row r="882" spans="1:8" x14ac:dyDescent="0.4">
      <c r="A882" s="8">
        <v>879</v>
      </c>
      <c r="B882" s="71"/>
      <c r="C882" s="15"/>
      <c r="D882" s="16"/>
      <c r="E882" s="7">
        <v>0</v>
      </c>
      <c r="F882" s="7">
        <v>0</v>
      </c>
      <c r="G882" s="254" t="str">
        <f>IF($D882&lt;&gt;"",VLOOKUP($D882,科目一覧!$A$5:'科目一覧'!$G$76,5,FALSE),"")</f>
        <v/>
      </c>
      <c r="H882" s="254" t="str">
        <f>IF($D882&lt;&gt;"",VLOOKUP($D882,科目一覧!$A$5:'科目一覧'!$G$76,6,FALSE),"")</f>
        <v/>
      </c>
    </row>
    <row r="883" spans="1:8" x14ac:dyDescent="0.4">
      <c r="A883" s="8">
        <v>880</v>
      </c>
      <c r="B883" s="71"/>
      <c r="C883" s="15"/>
      <c r="D883" s="16"/>
      <c r="E883" s="7">
        <v>0</v>
      </c>
      <c r="F883" s="7">
        <v>0</v>
      </c>
      <c r="G883" s="254" t="str">
        <f>IF($D883&lt;&gt;"",VLOOKUP($D883,科目一覧!$A$5:'科目一覧'!$G$76,5,FALSE),"")</f>
        <v/>
      </c>
      <c r="H883" s="254" t="str">
        <f>IF($D883&lt;&gt;"",VLOOKUP($D883,科目一覧!$A$5:'科目一覧'!$G$76,6,FALSE),"")</f>
        <v/>
      </c>
    </row>
    <row r="884" spans="1:8" x14ac:dyDescent="0.4">
      <c r="A884" s="8">
        <v>881</v>
      </c>
      <c r="B884" s="71"/>
      <c r="C884" s="15"/>
      <c r="D884" s="16"/>
      <c r="E884" s="7">
        <v>0</v>
      </c>
      <c r="F884" s="7">
        <v>0</v>
      </c>
      <c r="G884" s="254" t="str">
        <f>IF($D884&lt;&gt;"",VLOOKUP($D884,科目一覧!$A$5:'科目一覧'!$G$76,5,FALSE),"")</f>
        <v/>
      </c>
      <c r="H884" s="254" t="str">
        <f>IF($D884&lt;&gt;"",VLOOKUP($D884,科目一覧!$A$5:'科目一覧'!$G$76,6,FALSE),"")</f>
        <v/>
      </c>
    </row>
    <row r="885" spans="1:8" x14ac:dyDescent="0.4">
      <c r="A885" s="8">
        <v>882</v>
      </c>
      <c r="B885" s="71"/>
      <c r="C885" s="15"/>
      <c r="D885" s="16"/>
      <c r="E885" s="7">
        <v>0</v>
      </c>
      <c r="F885" s="7">
        <v>0</v>
      </c>
      <c r="G885" s="254" t="str">
        <f>IF($D885&lt;&gt;"",VLOOKUP($D885,科目一覧!$A$5:'科目一覧'!$G$76,5,FALSE),"")</f>
        <v/>
      </c>
      <c r="H885" s="254" t="str">
        <f>IF($D885&lt;&gt;"",VLOOKUP($D885,科目一覧!$A$5:'科目一覧'!$G$76,6,FALSE),"")</f>
        <v/>
      </c>
    </row>
    <row r="886" spans="1:8" x14ac:dyDescent="0.4">
      <c r="A886" s="8">
        <v>883</v>
      </c>
      <c r="B886" s="71"/>
      <c r="C886" s="15"/>
      <c r="D886" s="16"/>
      <c r="E886" s="7">
        <v>0</v>
      </c>
      <c r="F886" s="7">
        <v>0</v>
      </c>
      <c r="G886" s="254" t="str">
        <f>IF($D886&lt;&gt;"",VLOOKUP($D886,科目一覧!$A$5:'科目一覧'!$G$76,5,FALSE),"")</f>
        <v/>
      </c>
      <c r="H886" s="254" t="str">
        <f>IF($D886&lt;&gt;"",VLOOKUP($D886,科目一覧!$A$5:'科目一覧'!$G$76,6,FALSE),"")</f>
        <v/>
      </c>
    </row>
    <row r="887" spans="1:8" x14ac:dyDescent="0.4">
      <c r="A887" s="8">
        <v>884</v>
      </c>
      <c r="B887" s="71"/>
      <c r="C887" s="15"/>
      <c r="D887" s="16"/>
      <c r="E887" s="7">
        <v>0</v>
      </c>
      <c r="F887" s="7">
        <v>0</v>
      </c>
      <c r="G887" s="254" t="str">
        <f>IF($D887&lt;&gt;"",VLOOKUP($D887,科目一覧!$A$5:'科目一覧'!$G$76,5,FALSE),"")</f>
        <v/>
      </c>
      <c r="H887" s="254" t="str">
        <f>IF($D887&lt;&gt;"",VLOOKUP($D887,科目一覧!$A$5:'科目一覧'!$G$76,6,FALSE),"")</f>
        <v/>
      </c>
    </row>
    <row r="888" spans="1:8" x14ac:dyDescent="0.4">
      <c r="A888" s="8">
        <v>885</v>
      </c>
      <c r="B888" s="71"/>
      <c r="C888" s="15"/>
      <c r="D888" s="16"/>
      <c r="E888" s="7">
        <v>0</v>
      </c>
      <c r="F888" s="7">
        <v>0</v>
      </c>
      <c r="G888" s="254" t="str">
        <f>IF($D888&lt;&gt;"",VLOOKUP($D888,科目一覧!$A$5:'科目一覧'!$G$76,5,FALSE),"")</f>
        <v/>
      </c>
      <c r="H888" s="254" t="str">
        <f>IF($D888&lt;&gt;"",VLOOKUP($D888,科目一覧!$A$5:'科目一覧'!$G$76,6,FALSE),"")</f>
        <v/>
      </c>
    </row>
    <row r="889" spans="1:8" x14ac:dyDescent="0.4">
      <c r="A889" s="8">
        <v>886</v>
      </c>
      <c r="B889" s="71"/>
      <c r="C889" s="15"/>
      <c r="D889" s="16"/>
      <c r="E889" s="7">
        <v>0</v>
      </c>
      <c r="F889" s="7">
        <v>0</v>
      </c>
      <c r="G889" s="254" t="str">
        <f>IF($D889&lt;&gt;"",VLOOKUP($D889,科目一覧!$A$5:'科目一覧'!$G$76,5,FALSE),"")</f>
        <v/>
      </c>
      <c r="H889" s="254" t="str">
        <f>IF($D889&lt;&gt;"",VLOOKUP($D889,科目一覧!$A$5:'科目一覧'!$G$76,6,FALSE),"")</f>
        <v/>
      </c>
    </row>
    <row r="890" spans="1:8" x14ac:dyDescent="0.4">
      <c r="A890" s="8">
        <v>887</v>
      </c>
      <c r="B890" s="71"/>
      <c r="C890" s="15"/>
      <c r="D890" s="16"/>
      <c r="E890" s="7">
        <v>0</v>
      </c>
      <c r="F890" s="7">
        <v>0</v>
      </c>
      <c r="G890" s="254" t="str">
        <f>IF($D890&lt;&gt;"",VLOOKUP($D890,科目一覧!$A$5:'科目一覧'!$G$76,5,FALSE),"")</f>
        <v/>
      </c>
      <c r="H890" s="254" t="str">
        <f>IF($D890&lt;&gt;"",VLOOKUP($D890,科目一覧!$A$5:'科目一覧'!$G$76,6,FALSE),"")</f>
        <v/>
      </c>
    </row>
    <row r="891" spans="1:8" x14ac:dyDescent="0.4">
      <c r="A891" s="8">
        <v>888</v>
      </c>
      <c r="B891" s="71"/>
      <c r="C891" s="15"/>
      <c r="D891" s="16"/>
      <c r="E891" s="7">
        <v>0</v>
      </c>
      <c r="F891" s="7">
        <v>0</v>
      </c>
      <c r="G891" s="254" t="str">
        <f>IF($D891&lt;&gt;"",VLOOKUP($D891,科目一覧!$A$5:'科目一覧'!$G$76,5,FALSE),"")</f>
        <v/>
      </c>
      <c r="H891" s="254" t="str">
        <f>IF($D891&lt;&gt;"",VLOOKUP($D891,科目一覧!$A$5:'科目一覧'!$G$76,6,FALSE),"")</f>
        <v/>
      </c>
    </row>
    <row r="892" spans="1:8" x14ac:dyDescent="0.4">
      <c r="A892" s="8">
        <v>889</v>
      </c>
      <c r="B892" s="71"/>
      <c r="C892" s="15"/>
      <c r="D892" s="16"/>
      <c r="E892" s="7">
        <v>0</v>
      </c>
      <c r="F892" s="7">
        <v>0</v>
      </c>
      <c r="G892" s="254" t="str">
        <f>IF($D892&lt;&gt;"",VLOOKUP($D892,科目一覧!$A$5:'科目一覧'!$G$76,5,FALSE),"")</f>
        <v/>
      </c>
      <c r="H892" s="254" t="str">
        <f>IF($D892&lt;&gt;"",VLOOKUP($D892,科目一覧!$A$5:'科目一覧'!$G$76,6,FALSE),"")</f>
        <v/>
      </c>
    </row>
    <row r="893" spans="1:8" x14ac:dyDescent="0.4">
      <c r="A893" s="8">
        <v>890</v>
      </c>
      <c r="B893" s="71"/>
      <c r="C893" s="15"/>
      <c r="D893" s="16"/>
      <c r="E893" s="7">
        <v>0</v>
      </c>
      <c r="F893" s="7">
        <v>0</v>
      </c>
      <c r="G893" s="254" t="str">
        <f>IF($D893&lt;&gt;"",VLOOKUP($D893,科目一覧!$A$5:'科目一覧'!$G$76,5,FALSE),"")</f>
        <v/>
      </c>
      <c r="H893" s="254" t="str">
        <f>IF($D893&lt;&gt;"",VLOOKUP($D893,科目一覧!$A$5:'科目一覧'!$G$76,6,FALSE),"")</f>
        <v/>
      </c>
    </row>
    <row r="894" spans="1:8" x14ac:dyDescent="0.4">
      <c r="A894" s="8">
        <v>891</v>
      </c>
      <c r="B894" s="71"/>
      <c r="C894" s="15"/>
      <c r="D894" s="16"/>
      <c r="E894" s="7">
        <v>0</v>
      </c>
      <c r="F894" s="7">
        <v>0</v>
      </c>
      <c r="G894" s="254" t="str">
        <f>IF($D894&lt;&gt;"",VLOOKUP($D894,科目一覧!$A$5:'科目一覧'!$G$76,5,FALSE),"")</f>
        <v/>
      </c>
      <c r="H894" s="254" t="str">
        <f>IF($D894&lt;&gt;"",VLOOKUP($D894,科目一覧!$A$5:'科目一覧'!$G$76,6,FALSE),"")</f>
        <v/>
      </c>
    </row>
    <row r="895" spans="1:8" x14ac:dyDescent="0.4">
      <c r="A895" s="8">
        <v>892</v>
      </c>
      <c r="B895" s="71"/>
      <c r="C895" s="15"/>
      <c r="D895" s="16"/>
      <c r="E895" s="7">
        <v>0</v>
      </c>
      <c r="F895" s="7">
        <v>0</v>
      </c>
      <c r="G895" s="254" t="str">
        <f>IF($D895&lt;&gt;"",VLOOKUP($D895,科目一覧!$A$5:'科目一覧'!$G$76,5,FALSE),"")</f>
        <v/>
      </c>
      <c r="H895" s="254" t="str">
        <f>IF($D895&lt;&gt;"",VLOOKUP($D895,科目一覧!$A$5:'科目一覧'!$G$76,6,FALSE),"")</f>
        <v/>
      </c>
    </row>
    <row r="896" spans="1:8" x14ac:dyDescent="0.4">
      <c r="A896" s="8">
        <v>893</v>
      </c>
      <c r="B896" s="71"/>
      <c r="C896" s="15"/>
      <c r="D896" s="16"/>
      <c r="E896" s="7">
        <v>0</v>
      </c>
      <c r="F896" s="7">
        <v>0</v>
      </c>
      <c r="G896" s="254" t="str">
        <f>IF($D896&lt;&gt;"",VLOOKUP($D896,科目一覧!$A$5:'科目一覧'!$G$76,5,FALSE),"")</f>
        <v/>
      </c>
      <c r="H896" s="254" t="str">
        <f>IF($D896&lt;&gt;"",VLOOKUP($D896,科目一覧!$A$5:'科目一覧'!$G$76,6,FALSE),"")</f>
        <v/>
      </c>
    </row>
    <row r="897" spans="1:8" x14ac:dyDescent="0.4">
      <c r="A897" s="8">
        <v>894</v>
      </c>
      <c r="B897" s="71"/>
      <c r="C897" s="15"/>
      <c r="D897" s="16"/>
      <c r="E897" s="7">
        <v>0</v>
      </c>
      <c r="F897" s="7">
        <v>0</v>
      </c>
      <c r="G897" s="254" t="str">
        <f>IF($D897&lt;&gt;"",VLOOKUP($D897,科目一覧!$A$5:'科目一覧'!$G$76,5,FALSE),"")</f>
        <v/>
      </c>
      <c r="H897" s="254" t="str">
        <f>IF($D897&lt;&gt;"",VLOOKUP($D897,科目一覧!$A$5:'科目一覧'!$G$76,6,FALSE),"")</f>
        <v/>
      </c>
    </row>
    <row r="898" spans="1:8" x14ac:dyDescent="0.4">
      <c r="A898" s="8">
        <v>895</v>
      </c>
      <c r="B898" s="71"/>
      <c r="C898" s="15"/>
      <c r="D898" s="16"/>
      <c r="E898" s="7">
        <v>0</v>
      </c>
      <c r="F898" s="7">
        <v>0</v>
      </c>
      <c r="G898" s="254" t="str">
        <f>IF($D898&lt;&gt;"",VLOOKUP($D898,科目一覧!$A$5:'科目一覧'!$G$76,5,FALSE),"")</f>
        <v/>
      </c>
      <c r="H898" s="254" t="str">
        <f>IF($D898&lt;&gt;"",VLOOKUP($D898,科目一覧!$A$5:'科目一覧'!$G$76,6,FALSE),"")</f>
        <v/>
      </c>
    </row>
    <row r="899" spans="1:8" x14ac:dyDescent="0.4">
      <c r="A899" s="8">
        <v>896</v>
      </c>
      <c r="B899" s="71"/>
      <c r="C899" s="15"/>
      <c r="D899" s="16"/>
      <c r="E899" s="7">
        <v>0</v>
      </c>
      <c r="F899" s="7">
        <v>0</v>
      </c>
      <c r="G899" s="254" t="str">
        <f>IF($D899&lt;&gt;"",VLOOKUP($D899,科目一覧!$A$5:'科目一覧'!$G$76,5,FALSE),"")</f>
        <v/>
      </c>
      <c r="H899" s="254" t="str">
        <f>IF($D899&lt;&gt;"",VLOOKUP($D899,科目一覧!$A$5:'科目一覧'!$G$76,6,FALSE),"")</f>
        <v/>
      </c>
    </row>
    <row r="900" spans="1:8" x14ac:dyDescent="0.4">
      <c r="A900" s="8">
        <v>897</v>
      </c>
      <c r="B900" s="71"/>
      <c r="C900" s="15"/>
      <c r="D900" s="16"/>
      <c r="E900" s="7">
        <v>0</v>
      </c>
      <c r="F900" s="7">
        <v>0</v>
      </c>
      <c r="G900" s="254" t="str">
        <f>IF($D900&lt;&gt;"",VLOOKUP($D900,科目一覧!$A$5:'科目一覧'!$G$76,5,FALSE),"")</f>
        <v/>
      </c>
      <c r="H900" s="254" t="str">
        <f>IF($D900&lt;&gt;"",VLOOKUP($D900,科目一覧!$A$5:'科目一覧'!$G$76,6,FALSE),"")</f>
        <v/>
      </c>
    </row>
    <row r="901" spans="1:8" x14ac:dyDescent="0.4">
      <c r="A901" s="8">
        <v>898</v>
      </c>
      <c r="B901" s="71"/>
      <c r="C901" s="15"/>
      <c r="D901" s="16"/>
      <c r="E901" s="7">
        <v>0</v>
      </c>
      <c r="F901" s="7">
        <v>0</v>
      </c>
      <c r="G901" s="254" t="str">
        <f>IF($D901&lt;&gt;"",VLOOKUP($D901,科目一覧!$A$5:'科目一覧'!$G$76,5,FALSE),"")</f>
        <v/>
      </c>
      <c r="H901" s="254" t="str">
        <f>IF($D901&lt;&gt;"",VLOOKUP($D901,科目一覧!$A$5:'科目一覧'!$G$76,6,FALSE),"")</f>
        <v/>
      </c>
    </row>
    <row r="902" spans="1:8" x14ac:dyDescent="0.4">
      <c r="A902" s="8">
        <v>899</v>
      </c>
      <c r="B902" s="71"/>
      <c r="C902" s="15"/>
      <c r="D902" s="16"/>
      <c r="E902" s="7">
        <v>0</v>
      </c>
      <c r="F902" s="7">
        <v>0</v>
      </c>
      <c r="G902" s="254" t="str">
        <f>IF($D902&lt;&gt;"",VLOOKUP($D902,科目一覧!$A$5:'科目一覧'!$G$76,5,FALSE),"")</f>
        <v/>
      </c>
      <c r="H902" s="254" t="str">
        <f>IF($D902&lt;&gt;"",VLOOKUP($D902,科目一覧!$A$5:'科目一覧'!$G$76,6,FALSE),"")</f>
        <v/>
      </c>
    </row>
    <row r="903" spans="1:8" x14ac:dyDescent="0.4">
      <c r="A903" s="8">
        <v>900</v>
      </c>
      <c r="B903" s="71"/>
      <c r="C903" s="15"/>
      <c r="D903" s="16"/>
      <c r="E903" s="7">
        <v>0</v>
      </c>
      <c r="F903" s="7">
        <v>0</v>
      </c>
      <c r="G903" s="254" t="str">
        <f>IF($D903&lt;&gt;"",VLOOKUP($D903,科目一覧!$A$5:'科目一覧'!$G$76,5,FALSE),"")</f>
        <v/>
      </c>
      <c r="H903" s="254" t="str">
        <f>IF($D903&lt;&gt;"",VLOOKUP($D903,科目一覧!$A$5:'科目一覧'!$G$76,6,FALSE),"")</f>
        <v/>
      </c>
    </row>
    <row r="904" spans="1:8" x14ac:dyDescent="0.4">
      <c r="A904" s="8">
        <v>901</v>
      </c>
      <c r="B904" s="71"/>
      <c r="C904" s="15"/>
      <c r="D904" s="16"/>
      <c r="E904" s="7">
        <v>0</v>
      </c>
      <c r="F904" s="7">
        <v>0</v>
      </c>
      <c r="G904" s="254" t="str">
        <f>IF($D904&lt;&gt;"",VLOOKUP($D904,科目一覧!$A$5:'科目一覧'!$G$76,5,FALSE),"")</f>
        <v/>
      </c>
      <c r="H904" s="254" t="str">
        <f>IF($D904&lt;&gt;"",VLOOKUP($D904,科目一覧!$A$5:'科目一覧'!$G$76,6,FALSE),"")</f>
        <v/>
      </c>
    </row>
    <row r="905" spans="1:8" x14ac:dyDescent="0.4">
      <c r="A905" s="8">
        <v>902</v>
      </c>
      <c r="B905" s="71"/>
      <c r="C905" s="15"/>
      <c r="D905" s="16"/>
      <c r="E905" s="7">
        <v>0</v>
      </c>
      <c r="F905" s="7">
        <v>0</v>
      </c>
      <c r="G905" s="254" t="str">
        <f>IF($D905&lt;&gt;"",VLOOKUP($D905,科目一覧!$A$5:'科目一覧'!$G$76,5,FALSE),"")</f>
        <v/>
      </c>
      <c r="H905" s="254" t="str">
        <f>IF($D905&lt;&gt;"",VLOOKUP($D905,科目一覧!$A$5:'科目一覧'!$G$76,6,FALSE),"")</f>
        <v/>
      </c>
    </row>
    <row r="906" spans="1:8" x14ac:dyDescent="0.4">
      <c r="A906" s="8">
        <v>903</v>
      </c>
      <c r="B906" s="71"/>
      <c r="C906" s="15"/>
      <c r="D906" s="16"/>
      <c r="E906" s="7">
        <v>0</v>
      </c>
      <c r="F906" s="7">
        <v>0</v>
      </c>
      <c r="G906" s="254" t="str">
        <f>IF($D906&lt;&gt;"",VLOOKUP($D906,科目一覧!$A$5:'科目一覧'!$G$76,5,FALSE),"")</f>
        <v/>
      </c>
      <c r="H906" s="254" t="str">
        <f>IF($D906&lt;&gt;"",VLOOKUP($D906,科目一覧!$A$5:'科目一覧'!$G$76,6,FALSE),"")</f>
        <v/>
      </c>
    </row>
    <row r="907" spans="1:8" x14ac:dyDescent="0.4">
      <c r="A907" s="8">
        <v>904</v>
      </c>
      <c r="B907" s="71"/>
      <c r="C907" s="15"/>
      <c r="D907" s="16"/>
      <c r="E907" s="7">
        <v>0</v>
      </c>
      <c r="F907" s="7">
        <v>0</v>
      </c>
      <c r="G907" s="254" t="str">
        <f>IF($D907&lt;&gt;"",VLOOKUP($D907,科目一覧!$A$5:'科目一覧'!$G$76,5,FALSE),"")</f>
        <v/>
      </c>
      <c r="H907" s="254" t="str">
        <f>IF($D907&lt;&gt;"",VLOOKUP($D907,科目一覧!$A$5:'科目一覧'!$G$76,6,FALSE),"")</f>
        <v/>
      </c>
    </row>
    <row r="908" spans="1:8" x14ac:dyDescent="0.4">
      <c r="A908" s="8">
        <v>905</v>
      </c>
      <c r="B908" s="71"/>
      <c r="C908" s="15"/>
      <c r="D908" s="16"/>
      <c r="E908" s="7">
        <v>0</v>
      </c>
      <c r="F908" s="7">
        <v>0</v>
      </c>
      <c r="G908" s="254" t="str">
        <f>IF($D908&lt;&gt;"",VLOOKUP($D908,科目一覧!$A$5:'科目一覧'!$G$76,5,FALSE),"")</f>
        <v/>
      </c>
      <c r="H908" s="254" t="str">
        <f>IF($D908&lt;&gt;"",VLOOKUP($D908,科目一覧!$A$5:'科目一覧'!$G$76,6,FALSE),"")</f>
        <v/>
      </c>
    </row>
    <row r="909" spans="1:8" x14ac:dyDescent="0.4">
      <c r="A909" s="8">
        <v>906</v>
      </c>
      <c r="B909" s="71"/>
      <c r="C909" s="15"/>
      <c r="D909" s="16"/>
      <c r="E909" s="7">
        <v>0</v>
      </c>
      <c r="F909" s="7">
        <v>0</v>
      </c>
      <c r="G909" s="254" t="str">
        <f>IF($D909&lt;&gt;"",VLOOKUP($D909,科目一覧!$A$5:'科目一覧'!$G$76,5,FALSE),"")</f>
        <v/>
      </c>
      <c r="H909" s="254" t="str">
        <f>IF($D909&lt;&gt;"",VLOOKUP($D909,科目一覧!$A$5:'科目一覧'!$G$76,6,FALSE),"")</f>
        <v/>
      </c>
    </row>
    <row r="910" spans="1:8" x14ac:dyDescent="0.4">
      <c r="A910" s="8">
        <v>907</v>
      </c>
      <c r="B910" s="71"/>
      <c r="C910" s="15"/>
      <c r="D910" s="16"/>
      <c r="E910" s="7">
        <v>0</v>
      </c>
      <c r="F910" s="7">
        <v>0</v>
      </c>
      <c r="G910" s="254" t="str">
        <f>IF($D910&lt;&gt;"",VLOOKUP($D910,科目一覧!$A$5:'科目一覧'!$G$76,5,FALSE),"")</f>
        <v/>
      </c>
      <c r="H910" s="254" t="str">
        <f>IF($D910&lt;&gt;"",VLOOKUP($D910,科目一覧!$A$5:'科目一覧'!$G$76,6,FALSE),"")</f>
        <v/>
      </c>
    </row>
    <row r="911" spans="1:8" x14ac:dyDescent="0.4">
      <c r="A911" s="8">
        <v>908</v>
      </c>
      <c r="B911" s="71"/>
      <c r="C911" s="15"/>
      <c r="D911" s="16"/>
      <c r="E911" s="7">
        <v>0</v>
      </c>
      <c r="F911" s="7">
        <v>0</v>
      </c>
      <c r="G911" s="254" t="str">
        <f>IF($D911&lt;&gt;"",VLOOKUP($D911,科目一覧!$A$5:'科目一覧'!$G$76,5,FALSE),"")</f>
        <v/>
      </c>
      <c r="H911" s="254" t="str">
        <f>IF($D911&lt;&gt;"",VLOOKUP($D911,科目一覧!$A$5:'科目一覧'!$G$76,6,FALSE),"")</f>
        <v/>
      </c>
    </row>
    <row r="912" spans="1:8" x14ac:dyDescent="0.4">
      <c r="A912" s="8">
        <v>909</v>
      </c>
      <c r="B912" s="71"/>
      <c r="C912" s="15"/>
      <c r="D912" s="16"/>
      <c r="E912" s="7">
        <v>0</v>
      </c>
      <c r="F912" s="7">
        <v>0</v>
      </c>
      <c r="G912" s="254" t="str">
        <f>IF($D912&lt;&gt;"",VLOOKUP($D912,科目一覧!$A$5:'科目一覧'!$G$76,5,FALSE),"")</f>
        <v/>
      </c>
      <c r="H912" s="254" t="str">
        <f>IF($D912&lt;&gt;"",VLOOKUP($D912,科目一覧!$A$5:'科目一覧'!$G$76,6,FALSE),"")</f>
        <v/>
      </c>
    </row>
    <row r="913" spans="1:8" x14ac:dyDescent="0.4">
      <c r="A913" s="8">
        <v>910</v>
      </c>
      <c r="B913" s="71"/>
      <c r="C913" s="15"/>
      <c r="D913" s="16"/>
      <c r="E913" s="7">
        <v>0</v>
      </c>
      <c r="F913" s="7">
        <v>0</v>
      </c>
      <c r="G913" s="254" t="str">
        <f>IF($D913&lt;&gt;"",VLOOKUP($D913,科目一覧!$A$5:'科目一覧'!$G$76,5,FALSE),"")</f>
        <v/>
      </c>
      <c r="H913" s="254" t="str">
        <f>IF($D913&lt;&gt;"",VLOOKUP($D913,科目一覧!$A$5:'科目一覧'!$G$76,6,FALSE),"")</f>
        <v/>
      </c>
    </row>
    <row r="914" spans="1:8" x14ac:dyDescent="0.4">
      <c r="A914" s="8">
        <v>911</v>
      </c>
      <c r="B914" s="71"/>
      <c r="C914" s="15"/>
      <c r="D914" s="16"/>
      <c r="E914" s="7">
        <v>0</v>
      </c>
      <c r="F914" s="7">
        <v>0</v>
      </c>
      <c r="G914" s="254" t="str">
        <f>IF($D914&lt;&gt;"",VLOOKUP($D914,科目一覧!$A$5:'科目一覧'!$G$76,5,FALSE),"")</f>
        <v/>
      </c>
      <c r="H914" s="254" t="str">
        <f>IF($D914&lt;&gt;"",VLOOKUP($D914,科目一覧!$A$5:'科目一覧'!$G$76,6,FALSE),"")</f>
        <v/>
      </c>
    </row>
    <row r="915" spans="1:8" x14ac:dyDescent="0.4">
      <c r="A915" s="8">
        <v>912</v>
      </c>
      <c r="B915" s="71"/>
      <c r="C915" s="15"/>
      <c r="D915" s="16"/>
      <c r="E915" s="7">
        <v>0</v>
      </c>
      <c r="F915" s="7">
        <v>0</v>
      </c>
      <c r="G915" s="254" t="str">
        <f>IF($D915&lt;&gt;"",VLOOKUP($D915,科目一覧!$A$5:'科目一覧'!$G$76,5,FALSE),"")</f>
        <v/>
      </c>
      <c r="H915" s="254" t="str">
        <f>IF($D915&lt;&gt;"",VLOOKUP($D915,科目一覧!$A$5:'科目一覧'!$G$76,6,FALSE),"")</f>
        <v/>
      </c>
    </row>
    <row r="916" spans="1:8" x14ac:dyDescent="0.4">
      <c r="A916" s="8">
        <v>913</v>
      </c>
      <c r="B916" s="71"/>
      <c r="C916" s="15"/>
      <c r="D916" s="16"/>
      <c r="E916" s="7">
        <v>0</v>
      </c>
      <c r="F916" s="7">
        <v>0</v>
      </c>
      <c r="G916" s="254" t="str">
        <f>IF($D916&lt;&gt;"",VLOOKUP($D916,科目一覧!$A$5:'科目一覧'!$G$76,5,FALSE),"")</f>
        <v/>
      </c>
      <c r="H916" s="254" t="str">
        <f>IF($D916&lt;&gt;"",VLOOKUP($D916,科目一覧!$A$5:'科目一覧'!$G$76,6,FALSE),"")</f>
        <v/>
      </c>
    </row>
    <row r="917" spans="1:8" x14ac:dyDescent="0.4">
      <c r="A917" s="8">
        <v>914</v>
      </c>
      <c r="B917" s="71"/>
      <c r="C917" s="15"/>
      <c r="D917" s="16"/>
      <c r="E917" s="7">
        <v>0</v>
      </c>
      <c r="F917" s="7">
        <v>0</v>
      </c>
      <c r="G917" s="254" t="str">
        <f>IF($D917&lt;&gt;"",VLOOKUP($D917,科目一覧!$A$5:'科目一覧'!$G$76,5,FALSE),"")</f>
        <v/>
      </c>
      <c r="H917" s="254" t="str">
        <f>IF($D917&lt;&gt;"",VLOOKUP($D917,科目一覧!$A$5:'科目一覧'!$G$76,6,FALSE),"")</f>
        <v/>
      </c>
    </row>
    <row r="918" spans="1:8" x14ac:dyDescent="0.4">
      <c r="A918" s="8">
        <v>915</v>
      </c>
      <c r="B918" s="71"/>
      <c r="C918" s="15"/>
      <c r="D918" s="16"/>
      <c r="E918" s="7">
        <v>0</v>
      </c>
      <c r="F918" s="7">
        <v>0</v>
      </c>
      <c r="G918" s="254" t="str">
        <f>IF($D918&lt;&gt;"",VLOOKUP($D918,科目一覧!$A$5:'科目一覧'!$G$76,5,FALSE),"")</f>
        <v/>
      </c>
      <c r="H918" s="254" t="str">
        <f>IF($D918&lt;&gt;"",VLOOKUP($D918,科目一覧!$A$5:'科目一覧'!$G$76,6,FALSE),"")</f>
        <v/>
      </c>
    </row>
    <row r="919" spans="1:8" x14ac:dyDescent="0.4">
      <c r="A919" s="8">
        <v>916</v>
      </c>
      <c r="B919" s="71"/>
      <c r="C919" s="15"/>
      <c r="D919" s="16"/>
      <c r="E919" s="7">
        <v>0</v>
      </c>
      <c r="F919" s="7">
        <v>0</v>
      </c>
      <c r="G919" s="254" t="str">
        <f>IF($D919&lt;&gt;"",VLOOKUP($D919,科目一覧!$A$5:'科目一覧'!$G$76,5,FALSE),"")</f>
        <v/>
      </c>
      <c r="H919" s="254" t="str">
        <f>IF($D919&lt;&gt;"",VLOOKUP($D919,科目一覧!$A$5:'科目一覧'!$G$76,6,FALSE),"")</f>
        <v/>
      </c>
    </row>
    <row r="920" spans="1:8" x14ac:dyDescent="0.4">
      <c r="A920" s="8">
        <v>917</v>
      </c>
      <c r="B920" s="71"/>
      <c r="C920" s="15"/>
      <c r="D920" s="16"/>
      <c r="E920" s="7">
        <v>0</v>
      </c>
      <c r="F920" s="7">
        <v>0</v>
      </c>
      <c r="G920" s="254" t="str">
        <f>IF($D920&lt;&gt;"",VLOOKUP($D920,科目一覧!$A$5:'科目一覧'!$G$76,5,FALSE),"")</f>
        <v/>
      </c>
      <c r="H920" s="254" t="str">
        <f>IF($D920&lt;&gt;"",VLOOKUP($D920,科目一覧!$A$5:'科目一覧'!$G$76,6,FALSE),"")</f>
        <v/>
      </c>
    </row>
    <row r="921" spans="1:8" x14ac:dyDescent="0.4">
      <c r="A921" s="8">
        <v>918</v>
      </c>
      <c r="B921" s="71"/>
      <c r="C921" s="15"/>
      <c r="D921" s="16"/>
      <c r="E921" s="7">
        <v>0</v>
      </c>
      <c r="F921" s="7">
        <v>0</v>
      </c>
      <c r="G921" s="254" t="str">
        <f>IF($D921&lt;&gt;"",VLOOKUP($D921,科目一覧!$A$5:'科目一覧'!$G$76,5,FALSE),"")</f>
        <v/>
      </c>
      <c r="H921" s="254" t="str">
        <f>IF($D921&lt;&gt;"",VLOOKUP($D921,科目一覧!$A$5:'科目一覧'!$G$76,6,FALSE),"")</f>
        <v/>
      </c>
    </row>
    <row r="922" spans="1:8" x14ac:dyDescent="0.4">
      <c r="A922" s="8">
        <v>919</v>
      </c>
      <c r="B922" s="71"/>
      <c r="C922" s="15"/>
      <c r="D922" s="16"/>
      <c r="E922" s="7">
        <v>0</v>
      </c>
      <c r="F922" s="7">
        <v>0</v>
      </c>
      <c r="G922" s="254" t="str">
        <f>IF($D922&lt;&gt;"",VLOOKUP($D922,科目一覧!$A$5:'科目一覧'!$G$76,5,FALSE),"")</f>
        <v/>
      </c>
      <c r="H922" s="254" t="str">
        <f>IF($D922&lt;&gt;"",VLOOKUP($D922,科目一覧!$A$5:'科目一覧'!$G$76,6,FALSE),"")</f>
        <v/>
      </c>
    </row>
    <row r="923" spans="1:8" x14ac:dyDescent="0.4">
      <c r="A923" s="8">
        <v>920</v>
      </c>
      <c r="B923" s="71"/>
      <c r="C923" s="15"/>
      <c r="D923" s="16"/>
      <c r="E923" s="7">
        <v>0</v>
      </c>
      <c r="F923" s="7">
        <v>0</v>
      </c>
      <c r="G923" s="254" t="str">
        <f>IF($D923&lt;&gt;"",VLOOKUP($D923,科目一覧!$A$5:'科目一覧'!$G$76,5,FALSE),"")</f>
        <v/>
      </c>
      <c r="H923" s="254" t="str">
        <f>IF($D923&lt;&gt;"",VLOOKUP($D923,科目一覧!$A$5:'科目一覧'!$G$76,6,FALSE),"")</f>
        <v/>
      </c>
    </row>
    <row r="924" spans="1:8" x14ac:dyDescent="0.4">
      <c r="A924" s="8">
        <v>921</v>
      </c>
      <c r="B924" s="71"/>
      <c r="C924" s="15"/>
      <c r="D924" s="16"/>
      <c r="E924" s="7">
        <v>0</v>
      </c>
      <c r="F924" s="7">
        <v>0</v>
      </c>
      <c r="G924" s="254" t="str">
        <f>IF($D924&lt;&gt;"",VLOOKUP($D924,科目一覧!$A$5:'科目一覧'!$G$76,5,FALSE),"")</f>
        <v/>
      </c>
      <c r="H924" s="254" t="str">
        <f>IF($D924&lt;&gt;"",VLOOKUP($D924,科目一覧!$A$5:'科目一覧'!$G$76,6,FALSE),"")</f>
        <v/>
      </c>
    </row>
    <row r="925" spans="1:8" x14ac:dyDescent="0.4">
      <c r="A925" s="8">
        <v>922</v>
      </c>
      <c r="B925" s="71"/>
      <c r="C925" s="15"/>
      <c r="D925" s="16"/>
      <c r="E925" s="7">
        <v>0</v>
      </c>
      <c r="F925" s="7">
        <v>0</v>
      </c>
      <c r="G925" s="254" t="str">
        <f>IF($D925&lt;&gt;"",VLOOKUP($D925,科目一覧!$A$5:'科目一覧'!$G$76,5,FALSE),"")</f>
        <v/>
      </c>
      <c r="H925" s="254" t="str">
        <f>IF($D925&lt;&gt;"",VLOOKUP($D925,科目一覧!$A$5:'科目一覧'!$G$76,6,FALSE),"")</f>
        <v/>
      </c>
    </row>
    <row r="926" spans="1:8" x14ac:dyDescent="0.4">
      <c r="A926" s="8">
        <v>923</v>
      </c>
      <c r="B926" s="71"/>
      <c r="C926" s="15"/>
      <c r="D926" s="16"/>
      <c r="E926" s="7">
        <v>0</v>
      </c>
      <c r="F926" s="7">
        <v>0</v>
      </c>
      <c r="G926" s="254" t="str">
        <f>IF($D926&lt;&gt;"",VLOOKUP($D926,科目一覧!$A$5:'科目一覧'!$G$76,5,FALSE),"")</f>
        <v/>
      </c>
      <c r="H926" s="254" t="str">
        <f>IF($D926&lt;&gt;"",VLOOKUP($D926,科目一覧!$A$5:'科目一覧'!$G$76,6,FALSE),"")</f>
        <v/>
      </c>
    </row>
    <row r="927" spans="1:8" x14ac:dyDescent="0.4">
      <c r="A927" s="8">
        <v>924</v>
      </c>
      <c r="B927" s="71"/>
      <c r="C927" s="15"/>
      <c r="D927" s="16"/>
      <c r="E927" s="7">
        <v>0</v>
      </c>
      <c r="F927" s="7">
        <v>0</v>
      </c>
      <c r="G927" s="254" t="str">
        <f>IF($D927&lt;&gt;"",VLOOKUP($D927,科目一覧!$A$5:'科目一覧'!$G$76,5,FALSE),"")</f>
        <v/>
      </c>
      <c r="H927" s="254" t="str">
        <f>IF($D927&lt;&gt;"",VLOOKUP($D927,科目一覧!$A$5:'科目一覧'!$G$76,6,FALSE),"")</f>
        <v/>
      </c>
    </row>
    <row r="928" spans="1:8" x14ac:dyDescent="0.4">
      <c r="A928" s="8">
        <v>925</v>
      </c>
      <c r="B928" s="71"/>
      <c r="C928" s="15"/>
      <c r="D928" s="16"/>
      <c r="E928" s="7">
        <v>0</v>
      </c>
      <c r="F928" s="7">
        <v>0</v>
      </c>
      <c r="G928" s="254" t="str">
        <f>IF($D928&lt;&gt;"",VLOOKUP($D928,科目一覧!$A$5:'科目一覧'!$G$76,5,FALSE),"")</f>
        <v/>
      </c>
      <c r="H928" s="254" t="str">
        <f>IF($D928&lt;&gt;"",VLOOKUP($D928,科目一覧!$A$5:'科目一覧'!$G$76,6,FALSE),"")</f>
        <v/>
      </c>
    </row>
    <row r="929" spans="1:8" x14ac:dyDescent="0.4">
      <c r="A929" s="8">
        <v>926</v>
      </c>
      <c r="B929" s="71"/>
      <c r="C929" s="15"/>
      <c r="D929" s="16"/>
      <c r="E929" s="7">
        <v>0</v>
      </c>
      <c r="F929" s="7">
        <v>0</v>
      </c>
      <c r="G929" s="254" t="str">
        <f>IF($D929&lt;&gt;"",VLOOKUP($D929,科目一覧!$A$5:'科目一覧'!$G$76,5,FALSE),"")</f>
        <v/>
      </c>
      <c r="H929" s="254" t="str">
        <f>IF($D929&lt;&gt;"",VLOOKUP($D929,科目一覧!$A$5:'科目一覧'!$G$76,6,FALSE),"")</f>
        <v/>
      </c>
    </row>
    <row r="930" spans="1:8" x14ac:dyDescent="0.4">
      <c r="A930" s="8">
        <v>927</v>
      </c>
      <c r="B930" s="71"/>
      <c r="C930" s="15"/>
      <c r="D930" s="16"/>
      <c r="E930" s="7">
        <v>0</v>
      </c>
      <c r="F930" s="7">
        <v>0</v>
      </c>
      <c r="G930" s="254" t="str">
        <f>IF($D930&lt;&gt;"",VLOOKUP($D930,科目一覧!$A$5:'科目一覧'!$G$76,5,FALSE),"")</f>
        <v/>
      </c>
      <c r="H930" s="254" t="str">
        <f>IF($D930&lt;&gt;"",VLOOKUP($D930,科目一覧!$A$5:'科目一覧'!$G$76,6,FALSE),"")</f>
        <v/>
      </c>
    </row>
    <row r="931" spans="1:8" x14ac:dyDescent="0.4">
      <c r="A931" s="8">
        <v>928</v>
      </c>
      <c r="B931" s="71"/>
      <c r="C931" s="15"/>
      <c r="D931" s="16"/>
      <c r="E931" s="7">
        <v>0</v>
      </c>
      <c r="F931" s="7">
        <v>0</v>
      </c>
      <c r="G931" s="254" t="str">
        <f>IF($D931&lt;&gt;"",VLOOKUP($D931,科目一覧!$A$5:'科目一覧'!$G$76,5,FALSE),"")</f>
        <v/>
      </c>
      <c r="H931" s="254" t="str">
        <f>IF($D931&lt;&gt;"",VLOOKUP($D931,科目一覧!$A$5:'科目一覧'!$G$76,6,FALSE),"")</f>
        <v/>
      </c>
    </row>
    <row r="932" spans="1:8" x14ac:dyDescent="0.4">
      <c r="A932" s="8">
        <v>929</v>
      </c>
      <c r="B932" s="71"/>
      <c r="C932" s="15"/>
      <c r="D932" s="16"/>
      <c r="E932" s="7">
        <v>0</v>
      </c>
      <c r="F932" s="7">
        <v>0</v>
      </c>
      <c r="G932" s="254" t="str">
        <f>IF($D932&lt;&gt;"",VLOOKUP($D932,科目一覧!$A$5:'科目一覧'!$G$76,5,FALSE),"")</f>
        <v/>
      </c>
      <c r="H932" s="254" t="str">
        <f>IF($D932&lt;&gt;"",VLOOKUP($D932,科目一覧!$A$5:'科目一覧'!$G$76,6,FALSE),"")</f>
        <v/>
      </c>
    </row>
    <row r="933" spans="1:8" x14ac:dyDescent="0.4">
      <c r="A933" s="8">
        <v>930</v>
      </c>
      <c r="B933" s="71"/>
      <c r="C933" s="15"/>
      <c r="D933" s="16"/>
      <c r="E933" s="7">
        <v>0</v>
      </c>
      <c r="F933" s="7">
        <v>0</v>
      </c>
      <c r="G933" s="254" t="str">
        <f>IF($D933&lt;&gt;"",VLOOKUP($D933,科目一覧!$A$5:'科目一覧'!$G$76,5,FALSE),"")</f>
        <v/>
      </c>
      <c r="H933" s="254" t="str">
        <f>IF($D933&lt;&gt;"",VLOOKUP($D933,科目一覧!$A$5:'科目一覧'!$G$76,6,FALSE),"")</f>
        <v/>
      </c>
    </row>
    <row r="934" spans="1:8" x14ac:dyDescent="0.4">
      <c r="A934" s="8">
        <v>931</v>
      </c>
      <c r="B934" s="71"/>
      <c r="C934" s="15"/>
      <c r="D934" s="16"/>
      <c r="E934" s="7">
        <v>0</v>
      </c>
      <c r="F934" s="7">
        <v>0</v>
      </c>
      <c r="G934" s="254" t="str">
        <f>IF($D934&lt;&gt;"",VLOOKUP($D934,科目一覧!$A$5:'科目一覧'!$G$76,5,FALSE),"")</f>
        <v/>
      </c>
      <c r="H934" s="254" t="str">
        <f>IF($D934&lt;&gt;"",VLOOKUP($D934,科目一覧!$A$5:'科目一覧'!$G$76,6,FALSE),"")</f>
        <v/>
      </c>
    </row>
    <row r="935" spans="1:8" x14ac:dyDescent="0.4">
      <c r="A935" s="8">
        <v>932</v>
      </c>
      <c r="B935" s="71"/>
      <c r="C935" s="15"/>
      <c r="D935" s="16"/>
      <c r="E935" s="7">
        <v>0</v>
      </c>
      <c r="F935" s="7">
        <v>0</v>
      </c>
      <c r="G935" s="254" t="str">
        <f>IF($D935&lt;&gt;"",VLOOKUP($D935,科目一覧!$A$5:'科目一覧'!$G$76,5,FALSE),"")</f>
        <v/>
      </c>
      <c r="H935" s="254" t="str">
        <f>IF($D935&lt;&gt;"",VLOOKUP($D935,科目一覧!$A$5:'科目一覧'!$G$76,6,FALSE),"")</f>
        <v/>
      </c>
    </row>
    <row r="936" spans="1:8" x14ac:dyDescent="0.4">
      <c r="A936" s="8">
        <v>933</v>
      </c>
      <c r="B936" s="71"/>
      <c r="C936" s="15"/>
      <c r="D936" s="16"/>
      <c r="E936" s="7">
        <v>0</v>
      </c>
      <c r="F936" s="7">
        <v>0</v>
      </c>
      <c r="G936" s="254" t="str">
        <f>IF($D936&lt;&gt;"",VLOOKUP($D936,科目一覧!$A$5:'科目一覧'!$G$76,5,FALSE),"")</f>
        <v/>
      </c>
      <c r="H936" s="254" t="str">
        <f>IF($D936&lt;&gt;"",VLOOKUP($D936,科目一覧!$A$5:'科目一覧'!$G$76,6,FALSE),"")</f>
        <v/>
      </c>
    </row>
    <row r="937" spans="1:8" x14ac:dyDescent="0.4">
      <c r="A937" s="8">
        <v>934</v>
      </c>
      <c r="B937" s="71"/>
      <c r="C937" s="15"/>
      <c r="D937" s="16"/>
      <c r="E937" s="7">
        <v>0</v>
      </c>
      <c r="F937" s="7">
        <v>0</v>
      </c>
      <c r="G937" s="254" t="str">
        <f>IF($D937&lt;&gt;"",VLOOKUP($D937,科目一覧!$A$5:'科目一覧'!$G$76,5,FALSE),"")</f>
        <v/>
      </c>
      <c r="H937" s="254" t="str">
        <f>IF($D937&lt;&gt;"",VLOOKUP($D937,科目一覧!$A$5:'科目一覧'!$G$76,6,FALSE),"")</f>
        <v/>
      </c>
    </row>
    <row r="938" spans="1:8" x14ac:dyDescent="0.4">
      <c r="A938" s="8">
        <v>935</v>
      </c>
      <c r="B938" s="71"/>
      <c r="C938" s="15"/>
      <c r="D938" s="16"/>
      <c r="E938" s="7">
        <v>0</v>
      </c>
      <c r="F938" s="7">
        <v>0</v>
      </c>
      <c r="G938" s="254" t="str">
        <f>IF($D938&lt;&gt;"",VLOOKUP($D938,科目一覧!$A$5:'科目一覧'!$G$76,5,FALSE),"")</f>
        <v/>
      </c>
      <c r="H938" s="254" t="str">
        <f>IF($D938&lt;&gt;"",VLOOKUP($D938,科目一覧!$A$5:'科目一覧'!$G$76,6,FALSE),"")</f>
        <v/>
      </c>
    </row>
    <row r="939" spans="1:8" x14ac:dyDescent="0.4">
      <c r="A939" s="8">
        <v>936</v>
      </c>
      <c r="B939" s="71"/>
      <c r="C939" s="15"/>
      <c r="D939" s="16"/>
      <c r="E939" s="7">
        <v>0</v>
      </c>
      <c r="F939" s="7">
        <v>0</v>
      </c>
      <c r="G939" s="254" t="str">
        <f>IF($D939&lt;&gt;"",VLOOKUP($D939,科目一覧!$A$5:'科目一覧'!$G$76,5,FALSE),"")</f>
        <v/>
      </c>
      <c r="H939" s="254" t="str">
        <f>IF($D939&lt;&gt;"",VLOOKUP($D939,科目一覧!$A$5:'科目一覧'!$G$76,6,FALSE),"")</f>
        <v/>
      </c>
    </row>
    <row r="940" spans="1:8" x14ac:dyDescent="0.4">
      <c r="A940" s="8">
        <v>937</v>
      </c>
      <c r="B940" s="71"/>
      <c r="C940" s="15"/>
      <c r="D940" s="16"/>
      <c r="E940" s="7">
        <v>0</v>
      </c>
      <c r="F940" s="7">
        <v>0</v>
      </c>
      <c r="G940" s="254" t="str">
        <f>IF($D940&lt;&gt;"",VLOOKUP($D940,科目一覧!$A$5:'科目一覧'!$G$76,5,FALSE),"")</f>
        <v/>
      </c>
      <c r="H940" s="254" t="str">
        <f>IF($D940&lt;&gt;"",VLOOKUP($D940,科目一覧!$A$5:'科目一覧'!$G$76,6,FALSE),"")</f>
        <v/>
      </c>
    </row>
    <row r="941" spans="1:8" x14ac:dyDescent="0.4">
      <c r="A941" s="8">
        <v>938</v>
      </c>
      <c r="B941" s="71"/>
      <c r="C941" s="15"/>
      <c r="D941" s="16"/>
      <c r="E941" s="7">
        <v>0</v>
      </c>
      <c r="F941" s="7">
        <v>0</v>
      </c>
      <c r="G941" s="254" t="str">
        <f>IF($D941&lt;&gt;"",VLOOKUP($D941,科目一覧!$A$5:'科目一覧'!$G$76,5,FALSE),"")</f>
        <v/>
      </c>
      <c r="H941" s="254" t="str">
        <f>IF($D941&lt;&gt;"",VLOOKUP($D941,科目一覧!$A$5:'科目一覧'!$G$76,6,FALSE),"")</f>
        <v/>
      </c>
    </row>
    <row r="942" spans="1:8" x14ac:dyDescent="0.4">
      <c r="A942" s="8">
        <v>939</v>
      </c>
      <c r="B942" s="71"/>
      <c r="C942" s="15"/>
      <c r="D942" s="16"/>
      <c r="E942" s="7">
        <v>0</v>
      </c>
      <c r="F942" s="7">
        <v>0</v>
      </c>
      <c r="G942" s="254" t="str">
        <f>IF($D942&lt;&gt;"",VLOOKUP($D942,科目一覧!$A$5:'科目一覧'!$G$76,5,FALSE),"")</f>
        <v/>
      </c>
      <c r="H942" s="254" t="str">
        <f>IF($D942&lt;&gt;"",VLOOKUP($D942,科目一覧!$A$5:'科目一覧'!$G$76,6,FALSE),"")</f>
        <v/>
      </c>
    </row>
    <row r="943" spans="1:8" x14ac:dyDescent="0.4">
      <c r="A943" s="8">
        <v>940</v>
      </c>
      <c r="B943" s="71"/>
      <c r="C943" s="15"/>
      <c r="D943" s="16"/>
      <c r="E943" s="7">
        <v>0</v>
      </c>
      <c r="F943" s="7">
        <v>0</v>
      </c>
      <c r="G943" s="254" t="str">
        <f>IF($D943&lt;&gt;"",VLOOKUP($D943,科目一覧!$A$5:'科目一覧'!$G$76,5,FALSE),"")</f>
        <v/>
      </c>
      <c r="H943" s="254" t="str">
        <f>IF($D943&lt;&gt;"",VLOOKUP($D943,科目一覧!$A$5:'科目一覧'!$G$76,6,FALSE),"")</f>
        <v/>
      </c>
    </row>
    <row r="944" spans="1:8" x14ac:dyDescent="0.4">
      <c r="A944" s="8">
        <v>941</v>
      </c>
      <c r="B944" s="71"/>
      <c r="C944" s="15"/>
      <c r="D944" s="16"/>
      <c r="E944" s="7">
        <v>0</v>
      </c>
      <c r="F944" s="7">
        <v>0</v>
      </c>
      <c r="G944" s="254" t="str">
        <f>IF($D944&lt;&gt;"",VLOOKUP($D944,科目一覧!$A$5:'科目一覧'!$G$76,5,FALSE),"")</f>
        <v/>
      </c>
      <c r="H944" s="254" t="str">
        <f>IF($D944&lt;&gt;"",VLOOKUP($D944,科目一覧!$A$5:'科目一覧'!$G$76,6,FALSE),"")</f>
        <v/>
      </c>
    </row>
    <row r="945" spans="1:8" x14ac:dyDescent="0.4">
      <c r="A945" s="8">
        <v>942</v>
      </c>
      <c r="B945" s="71"/>
      <c r="C945" s="15"/>
      <c r="D945" s="16"/>
      <c r="E945" s="7">
        <v>0</v>
      </c>
      <c r="F945" s="7">
        <v>0</v>
      </c>
      <c r="G945" s="254" t="str">
        <f>IF($D945&lt;&gt;"",VLOOKUP($D945,科目一覧!$A$5:'科目一覧'!$G$76,5,FALSE),"")</f>
        <v/>
      </c>
      <c r="H945" s="254" t="str">
        <f>IF($D945&lt;&gt;"",VLOOKUP($D945,科目一覧!$A$5:'科目一覧'!$G$76,6,FALSE),"")</f>
        <v/>
      </c>
    </row>
    <row r="946" spans="1:8" x14ac:dyDescent="0.4">
      <c r="A946" s="8">
        <v>943</v>
      </c>
      <c r="B946" s="71"/>
      <c r="C946" s="15"/>
      <c r="D946" s="16"/>
      <c r="E946" s="7">
        <v>0</v>
      </c>
      <c r="F946" s="7">
        <v>0</v>
      </c>
      <c r="G946" s="254" t="str">
        <f>IF($D946&lt;&gt;"",VLOOKUP($D946,科目一覧!$A$5:'科目一覧'!$G$76,5,FALSE),"")</f>
        <v/>
      </c>
      <c r="H946" s="254" t="str">
        <f>IF($D946&lt;&gt;"",VLOOKUP($D946,科目一覧!$A$5:'科目一覧'!$G$76,6,FALSE),"")</f>
        <v/>
      </c>
    </row>
    <row r="947" spans="1:8" x14ac:dyDescent="0.4">
      <c r="A947" s="8">
        <v>944</v>
      </c>
      <c r="B947" s="71"/>
      <c r="C947" s="15"/>
      <c r="D947" s="16"/>
      <c r="E947" s="7">
        <v>0</v>
      </c>
      <c r="F947" s="7">
        <v>0</v>
      </c>
      <c r="G947" s="254" t="str">
        <f>IF($D947&lt;&gt;"",VLOOKUP($D947,科目一覧!$A$5:'科目一覧'!$G$76,5,FALSE),"")</f>
        <v/>
      </c>
      <c r="H947" s="254" t="str">
        <f>IF($D947&lt;&gt;"",VLOOKUP($D947,科目一覧!$A$5:'科目一覧'!$G$76,6,FALSE),"")</f>
        <v/>
      </c>
    </row>
    <row r="948" spans="1:8" x14ac:dyDescent="0.4">
      <c r="A948" s="8">
        <v>945</v>
      </c>
      <c r="B948" s="71"/>
      <c r="C948" s="15"/>
      <c r="D948" s="16"/>
      <c r="E948" s="7">
        <v>0</v>
      </c>
      <c r="F948" s="7">
        <v>0</v>
      </c>
      <c r="G948" s="254" t="str">
        <f>IF($D948&lt;&gt;"",VLOOKUP($D948,科目一覧!$A$5:'科目一覧'!$G$76,5,FALSE),"")</f>
        <v/>
      </c>
      <c r="H948" s="254" t="str">
        <f>IF($D948&lt;&gt;"",VLOOKUP($D948,科目一覧!$A$5:'科目一覧'!$G$76,6,FALSE),"")</f>
        <v/>
      </c>
    </row>
    <row r="949" spans="1:8" x14ac:dyDescent="0.4">
      <c r="A949" s="8">
        <v>946</v>
      </c>
      <c r="B949" s="71"/>
      <c r="C949" s="15"/>
      <c r="D949" s="16"/>
      <c r="E949" s="7">
        <v>0</v>
      </c>
      <c r="F949" s="7">
        <v>0</v>
      </c>
      <c r="G949" s="254" t="str">
        <f>IF($D949&lt;&gt;"",VLOOKUP($D949,科目一覧!$A$5:'科目一覧'!$G$76,5,FALSE),"")</f>
        <v/>
      </c>
      <c r="H949" s="254" t="str">
        <f>IF($D949&lt;&gt;"",VLOOKUP($D949,科目一覧!$A$5:'科目一覧'!$G$76,6,FALSE),"")</f>
        <v/>
      </c>
    </row>
    <row r="950" spans="1:8" x14ac:dyDescent="0.4">
      <c r="A950" s="8">
        <v>947</v>
      </c>
      <c r="B950" s="71"/>
      <c r="C950" s="15"/>
      <c r="D950" s="16"/>
      <c r="E950" s="7">
        <v>0</v>
      </c>
      <c r="F950" s="7">
        <v>0</v>
      </c>
      <c r="G950" s="254" t="str">
        <f>IF($D950&lt;&gt;"",VLOOKUP($D950,科目一覧!$A$5:'科目一覧'!$G$76,5,FALSE),"")</f>
        <v/>
      </c>
      <c r="H950" s="254" t="str">
        <f>IF($D950&lt;&gt;"",VLOOKUP($D950,科目一覧!$A$5:'科目一覧'!$G$76,6,FALSE),"")</f>
        <v/>
      </c>
    </row>
    <row r="951" spans="1:8" x14ac:dyDescent="0.4">
      <c r="A951" s="8">
        <v>948</v>
      </c>
      <c r="B951" s="71"/>
      <c r="C951" s="15"/>
      <c r="D951" s="16"/>
      <c r="E951" s="7">
        <v>0</v>
      </c>
      <c r="F951" s="7">
        <v>0</v>
      </c>
      <c r="G951" s="254" t="str">
        <f>IF($D951&lt;&gt;"",VLOOKUP($D951,科目一覧!$A$5:'科目一覧'!$G$76,5,FALSE),"")</f>
        <v/>
      </c>
      <c r="H951" s="254" t="str">
        <f>IF($D951&lt;&gt;"",VLOOKUP($D951,科目一覧!$A$5:'科目一覧'!$G$76,6,FALSE),"")</f>
        <v/>
      </c>
    </row>
    <row r="952" spans="1:8" x14ac:dyDescent="0.4">
      <c r="A952" s="8">
        <v>949</v>
      </c>
      <c r="B952" s="71"/>
      <c r="C952" s="15"/>
      <c r="D952" s="16"/>
      <c r="E952" s="7">
        <v>0</v>
      </c>
      <c r="F952" s="7">
        <v>0</v>
      </c>
      <c r="G952" s="254" t="str">
        <f>IF($D952&lt;&gt;"",VLOOKUP($D952,科目一覧!$A$5:'科目一覧'!$G$76,5,FALSE),"")</f>
        <v/>
      </c>
      <c r="H952" s="254" t="str">
        <f>IF($D952&lt;&gt;"",VLOOKUP($D952,科目一覧!$A$5:'科目一覧'!$G$76,6,FALSE),"")</f>
        <v/>
      </c>
    </row>
    <row r="953" spans="1:8" x14ac:dyDescent="0.4">
      <c r="A953" s="8">
        <v>950</v>
      </c>
      <c r="B953" s="71"/>
      <c r="C953" s="15"/>
      <c r="D953" s="16"/>
      <c r="E953" s="7">
        <v>0</v>
      </c>
      <c r="F953" s="7">
        <v>0</v>
      </c>
      <c r="G953" s="254" t="str">
        <f>IF($D953&lt;&gt;"",VLOOKUP($D953,科目一覧!$A$5:'科目一覧'!$G$76,5,FALSE),"")</f>
        <v/>
      </c>
      <c r="H953" s="254" t="str">
        <f>IF($D953&lt;&gt;"",VLOOKUP($D953,科目一覧!$A$5:'科目一覧'!$G$76,6,FALSE),"")</f>
        <v/>
      </c>
    </row>
    <row r="954" spans="1:8" x14ac:dyDescent="0.4">
      <c r="A954" s="8">
        <v>951</v>
      </c>
      <c r="B954" s="71"/>
      <c r="C954" s="15"/>
      <c r="D954" s="16"/>
      <c r="E954" s="7">
        <v>0</v>
      </c>
      <c r="F954" s="7">
        <v>0</v>
      </c>
      <c r="G954" s="254" t="str">
        <f>IF($D954&lt;&gt;"",VLOOKUP($D954,科目一覧!$A$5:'科目一覧'!$G$76,5,FALSE),"")</f>
        <v/>
      </c>
      <c r="H954" s="254" t="str">
        <f>IF($D954&lt;&gt;"",VLOOKUP($D954,科目一覧!$A$5:'科目一覧'!$G$76,6,FALSE),"")</f>
        <v/>
      </c>
    </row>
    <row r="955" spans="1:8" x14ac:dyDescent="0.4">
      <c r="A955" s="8">
        <v>952</v>
      </c>
      <c r="B955" s="71"/>
      <c r="C955" s="15"/>
      <c r="D955" s="16"/>
      <c r="E955" s="7">
        <v>0</v>
      </c>
      <c r="F955" s="7">
        <v>0</v>
      </c>
      <c r="G955" s="254" t="str">
        <f>IF($D955&lt;&gt;"",VLOOKUP($D955,科目一覧!$A$5:'科目一覧'!$G$76,5,FALSE),"")</f>
        <v/>
      </c>
      <c r="H955" s="254" t="str">
        <f>IF($D955&lt;&gt;"",VLOOKUP($D955,科目一覧!$A$5:'科目一覧'!$G$76,6,FALSE),"")</f>
        <v/>
      </c>
    </row>
    <row r="956" spans="1:8" x14ac:dyDescent="0.4">
      <c r="A956" s="8">
        <v>953</v>
      </c>
      <c r="B956" s="71"/>
      <c r="C956" s="15"/>
      <c r="D956" s="16"/>
      <c r="E956" s="7">
        <v>0</v>
      </c>
      <c r="F956" s="7">
        <v>0</v>
      </c>
      <c r="G956" s="254" t="str">
        <f>IF($D956&lt;&gt;"",VLOOKUP($D956,科目一覧!$A$5:'科目一覧'!$G$76,5,FALSE),"")</f>
        <v/>
      </c>
      <c r="H956" s="254" t="str">
        <f>IF($D956&lt;&gt;"",VLOOKUP($D956,科目一覧!$A$5:'科目一覧'!$G$76,6,FALSE),"")</f>
        <v/>
      </c>
    </row>
    <row r="957" spans="1:8" x14ac:dyDescent="0.4">
      <c r="A957" s="8">
        <v>954</v>
      </c>
      <c r="B957" s="71"/>
      <c r="C957" s="15"/>
      <c r="D957" s="16"/>
      <c r="E957" s="7">
        <v>0</v>
      </c>
      <c r="F957" s="7">
        <v>0</v>
      </c>
      <c r="G957" s="254" t="str">
        <f>IF($D957&lt;&gt;"",VLOOKUP($D957,科目一覧!$A$5:'科目一覧'!$G$76,5,FALSE),"")</f>
        <v/>
      </c>
      <c r="H957" s="254" t="str">
        <f>IF($D957&lt;&gt;"",VLOOKUP($D957,科目一覧!$A$5:'科目一覧'!$G$76,6,FALSE),"")</f>
        <v/>
      </c>
    </row>
    <row r="958" spans="1:8" x14ac:dyDescent="0.4">
      <c r="A958" s="8">
        <v>955</v>
      </c>
      <c r="B958" s="71"/>
      <c r="C958" s="15"/>
      <c r="D958" s="16"/>
      <c r="E958" s="7">
        <v>0</v>
      </c>
      <c r="F958" s="7">
        <v>0</v>
      </c>
      <c r="G958" s="254" t="str">
        <f>IF($D958&lt;&gt;"",VLOOKUP($D958,科目一覧!$A$5:'科目一覧'!$G$76,5,FALSE),"")</f>
        <v/>
      </c>
      <c r="H958" s="254" t="str">
        <f>IF($D958&lt;&gt;"",VLOOKUP($D958,科目一覧!$A$5:'科目一覧'!$G$76,6,FALSE),"")</f>
        <v/>
      </c>
    </row>
    <row r="959" spans="1:8" x14ac:dyDescent="0.4">
      <c r="A959" s="8">
        <v>956</v>
      </c>
      <c r="B959" s="71"/>
      <c r="C959" s="15"/>
      <c r="D959" s="16"/>
      <c r="E959" s="7">
        <v>0</v>
      </c>
      <c r="F959" s="7">
        <v>0</v>
      </c>
      <c r="G959" s="254" t="str">
        <f>IF($D959&lt;&gt;"",VLOOKUP($D959,科目一覧!$A$5:'科目一覧'!$G$76,5,FALSE),"")</f>
        <v/>
      </c>
      <c r="H959" s="254" t="str">
        <f>IF($D959&lt;&gt;"",VLOOKUP($D959,科目一覧!$A$5:'科目一覧'!$G$76,6,FALSE),"")</f>
        <v/>
      </c>
    </row>
    <row r="960" spans="1:8" x14ac:dyDescent="0.4">
      <c r="A960" s="8">
        <v>957</v>
      </c>
      <c r="B960" s="71"/>
      <c r="C960" s="15"/>
      <c r="D960" s="16"/>
      <c r="E960" s="7">
        <v>0</v>
      </c>
      <c r="F960" s="7">
        <v>0</v>
      </c>
      <c r="G960" s="254" t="str">
        <f>IF($D960&lt;&gt;"",VLOOKUP($D960,科目一覧!$A$5:'科目一覧'!$G$76,5,FALSE),"")</f>
        <v/>
      </c>
      <c r="H960" s="254" t="str">
        <f>IF($D960&lt;&gt;"",VLOOKUP($D960,科目一覧!$A$5:'科目一覧'!$G$76,6,FALSE),"")</f>
        <v/>
      </c>
    </row>
    <row r="961" spans="1:8" x14ac:dyDescent="0.4">
      <c r="A961" s="8">
        <v>958</v>
      </c>
      <c r="B961" s="71"/>
      <c r="C961" s="15"/>
      <c r="D961" s="16"/>
      <c r="E961" s="7">
        <v>0</v>
      </c>
      <c r="F961" s="7">
        <v>0</v>
      </c>
      <c r="G961" s="254" t="str">
        <f>IF($D961&lt;&gt;"",VLOOKUP($D961,科目一覧!$A$5:'科目一覧'!$G$76,5,FALSE),"")</f>
        <v/>
      </c>
      <c r="H961" s="254" t="str">
        <f>IF($D961&lt;&gt;"",VLOOKUP($D961,科目一覧!$A$5:'科目一覧'!$G$76,6,FALSE),"")</f>
        <v/>
      </c>
    </row>
    <row r="962" spans="1:8" x14ac:dyDescent="0.4">
      <c r="A962" s="8">
        <v>959</v>
      </c>
      <c r="B962" s="71"/>
      <c r="C962" s="15"/>
      <c r="D962" s="16"/>
      <c r="E962" s="7">
        <v>0</v>
      </c>
      <c r="F962" s="7">
        <v>0</v>
      </c>
      <c r="G962" s="254" t="str">
        <f>IF($D962&lt;&gt;"",VLOOKUP($D962,科目一覧!$A$5:'科目一覧'!$G$76,5,FALSE),"")</f>
        <v/>
      </c>
      <c r="H962" s="254" t="str">
        <f>IF($D962&lt;&gt;"",VLOOKUP($D962,科目一覧!$A$5:'科目一覧'!$G$76,6,FALSE),"")</f>
        <v/>
      </c>
    </row>
    <row r="963" spans="1:8" x14ac:dyDescent="0.4">
      <c r="A963" s="8">
        <v>960</v>
      </c>
      <c r="B963" s="71"/>
      <c r="C963" s="15"/>
      <c r="D963" s="16"/>
      <c r="E963" s="7">
        <v>0</v>
      </c>
      <c r="F963" s="7">
        <v>0</v>
      </c>
      <c r="G963" s="254" t="str">
        <f>IF($D963&lt;&gt;"",VLOOKUP($D963,科目一覧!$A$5:'科目一覧'!$G$76,5,FALSE),"")</f>
        <v/>
      </c>
      <c r="H963" s="254" t="str">
        <f>IF($D963&lt;&gt;"",VLOOKUP($D963,科目一覧!$A$5:'科目一覧'!$G$76,6,FALSE),"")</f>
        <v/>
      </c>
    </row>
    <row r="964" spans="1:8" x14ac:dyDescent="0.4">
      <c r="A964" s="8">
        <v>961</v>
      </c>
      <c r="B964" s="71"/>
      <c r="C964" s="15"/>
      <c r="D964" s="16"/>
      <c r="E964" s="7">
        <v>0</v>
      </c>
      <c r="F964" s="7">
        <v>0</v>
      </c>
      <c r="G964" s="254" t="str">
        <f>IF($D964&lt;&gt;"",VLOOKUP($D964,科目一覧!$A$5:'科目一覧'!$G$76,5,FALSE),"")</f>
        <v/>
      </c>
      <c r="H964" s="254" t="str">
        <f>IF($D964&lt;&gt;"",VLOOKUP($D964,科目一覧!$A$5:'科目一覧'!$G$76,6,FALSE),"")</f>
        <v/>
      </c>
    </row>
    <row r="965" spans="1:8" x14ac:dyDescent="0.4">
      <c r="A965" s="8">
        <v>962</v>
      </c>
      <c r="B965" s="71"/>
      <c r="C965" s="15"/>
      <c r="D965" s="16"/>
      <c r="E965" s="7">
        <v>0</v>
      </c>
      <c r="F965" s="7">
        <v>0</v>
      </c>
      <c r="G965" s="254" t="str">
        <f>IF($D965&lt;&gt;"",VLOOKUP($D965,科目一覧!$A$5:'科目一覧'!$G$76,5,FALSE),"")</f>
        <v/>
      </c>
      <c r="H965" s="254" t="str">
        <f>IF($D965&lt;&gt;"",VLOOKUP($D965,科目一覧!$A$5:'科目一覧'!$G$76,6,FALSE),"")</f>
        <v/>
      </c>
    </row>
    <row r="966" spans="1:8" x14ac:dyDescent="0.4">
      <c r="A966" s="8">
        <v>963</v>
      </c>
      <c r="B966" s="71"/>
      <c r="C966" s="15"/>
      <c r="D966" s="16"/>
      <c r="E966" s="7">
        <v>0</v>
      </c>
      <c r="F966" s="7">
        <v>0</v>
      </c>
      <c r="G966" s="254" t="str">
        <f>IF($D966&lt;&gt;"",VLOOKUP($D966,科目一覧!$A$5:'科目一覧'!$G$76,5,FALSE),"")</f>
        <v/>
      </c>
      <c r="H966" s="254" t="str">
        <f>IF($D966&lt;&gt;"",VLOOKUP($D966,科目一覧!$A$5:'科目一覧'!$G$76,6,FALSE),"")</f>
        <v/>
      </c>
    </row>
    <row r="967" spans="1:8" x14ac:dyDescent="0.4">
      <c r="A967" s="8">
        <v>964</v>
      </c>
      <c r="B967" s="71"/>
      <c r="C967" s="15"/>
      <c r="D967" s="16"/>
      <c r="E967" s="7">
        <v>0</v>
      </c>
      <c r="F967" s="7">
        <v>0</v>
      </c>
      <c r="G967" s="254" t="str">
        <f>IF($D967&lt;&gt;"",VLOOKUP($D967,科目一覧!$A$5:'科目一覧'!$G$76,5,FALSE),"")</f>
        <v/>
      </c>
      <c r="H967" s="254" t="str">
        <f>IF($D967&lt;&gt;"",VLOOKUP($D967,科目一覧!$A$5:'科目一覧'!$G$76,6,FALSE),"")</f>
        <v/>
      </c>
    </row>
    <row r="968" spans="1:8" x14ac:dyDescent="0.4">
      <c r="A968" s="8">
        <v>965</v>
      </c>
      <c r="B968" s="71"/>
      <c r="C968" s="15"/>
      <c r="D968" s="16"/>
      <c r="E968" s="7">
        <v>0</v>
      </c>
      <c r="F968" s="7">
        <v>0</v>
      </c>
      <c r="G968" s="254" t="str">
        <f>IF($D968&lt;&gt;"",VLOOKUP($D968,科目一覧!$A$5:'科目一覧'!$G$76,5,FALSE),"")</f>
        <v/>
      </c>
      <c r="H968" s="254" t="str">
        <f>IF($D968&lt;&gt;"",VLOOKUP($D968,科目一覧!$A$5:'科目一覧'!$G$76,6,FALSE),"")</f>
        <v/>
      </c>
    </row>
    <row r="969" spans="1:8" x14ac:dyDescent="0.4">
      <c r="A969" s="8">
        <v>966</v>
      </c>
      <c r="B969" s="71"/>
      <c r="C969" s="15"/>
      <c r="D969" s="16"/>
      <c r="E969" s="7">
        <v>0</v>
      </c>
      <c r="F969" s="7">
        <v>0</v>
      </c>
      <c r="G969" s="254" t="str">
        <f>IF($D969&lt;&gt;"",VLOOKUP($D969,科目一覧!$A$5:'科目一覧'!$G$76,5,FALSE),"")</f>
        <v/>
      </c>
      <c r="H969" s="254" t="str">
        <f>IF($D969&lt;&gt;"",VLOOKUP($D969,科目一覧!$A$5:'科目一覧'!$G$76,6,FALSE),"")</f>
        <v/>
      </c>
    </row>
    <row r="970" spans="1:8" x14ac:dyDescent="0.4">
      <c r="A970" s="8">
        <v>967</v>
      </c>
      <c r="B970" s="71"/>
      <c r="C970" s="15"/>
      <c r="D970" s="16"/>
      <c r="E970" s="7">
        <v>0</v>
      </c>
      <c r="F970" s="7">
        <v>0</v>
      </c>
      <c r="G970" s="254" t="str">
        <f>IF($D970&lt;&gt;"",VLOOKUP($D970,科目一覧!$A$5:'科目一覧'!$G$76,5,FALSE),"")</f>
        <v/>
      </c>
      <c r="H970" s="254" t="str">
        <f>IF($D970&lt;&gt;"",VLOOKUP($D970,科目一覧!$A$5:'科目一覧'!$G$76,6,FALSE),"")</f>
        <v/>
      </c>
    </row>
    <row r="971" spans="1:8" x14ac:dyDescent="0.4">
      <c r="A971" s="8">
        <v>968</v>
      </c>
      <c r="B971" s="71"/>
      <c r="C971" s="15"/>
      <c r="D971" s="16"/>
      <c r="E971" s="7">
        <v>0</v>
      </c>
      <c r="F971" s="7">
        <v>0</v>
      </c>
      <c r="G971" s="254" t="str">
        <f>IF($D971&lt;&gt;"",VLOOKUP($D971,科目一覧!$A$5:'科目一覧'!$G$76,5,FALSE),"")</f>
        <v/>
      </c>
      <c r="H971" s="254" t="str">
        <f>IF($D971&lt;&gt;"",VLOOKUP($D971,科目一覧!$A$5:'科目一覧'!$G$76,6,FALSE),"")</f>
        <v/>
      </c>
    </row>
    <row r="972" spans="1:8" x14ac:dyDescent="0.4">
      <c r="A972" s="8">
        <v>969</v>
      </c>
      <c r="B972" s="71"/>
      <c r="C972" s="15"/>
      <c r="D972" s="16"/>
      <c r="E972" s="7">
        <v>0</v>
      </c>
      <c r="F972" s="7">
        <v>0</v>
      </c>
      <c r="G972" s="254" t="str">
        <f>IF($D972&lt;&gt;"",VLOOKUP($D972,科目一覧!$A$5:'科目一覧'!$G$76,5,FALSE),"")</f>
        <v/>
      </c>
      <c r="H972" s="254" t="str">
        <f>IF($D972&lt;&gt;"",VLOOKUP($D972,科目一覧!$A$5:'科目一覧'!$G$76,6,FALSE),"")</f>
        <v/>
      </c>
    </row>
    <row r="973" spans="1:8" x14ac:dyDescent="0.4">
      <c r="A973" s="8">
        <v>970</v>
      </c>
      <c r="B973" s="71"/>
      <c r="C973" s="15"/>
      <c r="D973" s="16"/>
      <c r="E973" s="7">
        <v>0</v>
      </c>
      <c r="F973" s="7">
        <v>0</v>
      </c>
      <c r="G973" s="254" t="str">
        <f>IF($D973&lt;&gt;"",VLOOKUP($D973,科目一覧!$A$5:'科目一覧'!$G$76,5,FALSE),"")</f>
        <v/>
      </c>
      <c r="H973" s="254" t="str">
        <f>IF($D973&lt;&gt;"",VLOOKUP($D973,科目一覧!$A$5:'科目一覧'!$G$76,6,FALSE),"")</f>
        <v/>
      </c>
    </row>
    <row r="974" spans="1:8" x14ac:dyDescent="0.4">
      <c r="A974" s="8">
        <v>971</v>
      </c>
      <c r="B974" s="71"/>
      <c r="C974" s="15"/>
      <c r="D974" s="16"/>
      <c r="E974" s="7">
        <v>0</v>
      </c>
      <c r="F974" s="7">
        <v>0</v>
      </c>
      <c r="G974" s="254" t="str">
        <f>IF($D974&lt;&gt;"",VLOOKUP($D974,科目一覧!$A$5:'科目一覧'!$G$76,5,FALSE),"")</f>
        <v/>
      </c>
      <c r="H974" s="254" t="str">
        <f>IF($D974&lt;&gt;"",VLOOKUP($D974,科目一覧!$A$5:'科目一覧'!$G$76,6,FALSE),"")</f>
        <v/>
      </c>
    </row>
    <row r="975" spans="1:8" x14ac:dyDescent="0.4">
      <c r="A975" s="8">
        <v>972</v>
      </c>
      <c r="B975" s="71"/>
      <c r="C975" s="15"/>
      <c r="D975" s="16"/>
      <c r="E975" s="7">
        <v>0</v>
      </c>
      <c r="F975" s="7">
        <v>0</v>
      </c>
      <c r="G975" s="254" t="str">
        <f>IF($D975&lt;&gt;"",VLOOKUP($D975,科目一覧!$A$5:'科目一覧'!$G$76,5,FALSE),"")</f>
        <v/>
      </c>
      <c r="H975" s="254" t="str">
        <f>IF($D975&lt;&gt;"",VLOOKUP($D975,科目一覧!$A$5:'科目一覧'!$G$76,6,FALSE),"")</f>
        <v/>
      </c>
    </row>
    <row r="976" spans="1:8" x14ac:dyDescent="0.4">
      <c r="A976" s="8">
        <v>973</v>
      </c>
      <c r="B976" s="71"/>
      <c r="C976" s="15"/>
      <c r="D976" s="16"/>
      <c r="E976" s="7">
        <v>0</v>
      </c>
      <c r="F976" s="7">
        <v>0</v>
      </c>
      <c r="G976" s="254" t="str">
        <f>IF($D976&lt;&gt;"",VLOOKUP($D976,科目一覧!$A$5:'科目一覧'!$G$76,5,FALSE),"")</f>
        <v/>
      </c>
      <c r="H976" s="254" t="str">
        <f>IF($D976&lt;&gt;"",VLOOKUP($D976,科目一覧!$A$5:'科目一覧'!$G$76,6,FALSE),"")</f>
        <v/>
      </c>
    </row>
    <row r="977" spans="1:8" x14ac:dyDescent="0.4">
      <c r="A977" s="8">
        <v>974</v>
      </c>
      <c r="B977" s="71"/>
      <c r="C977" s="15"/>
      <c r="D977" s="16"/>
      <c r="E977" s="7">
        <v>0</v>
      </c>
      <c r="F977" s="7">
        <v>0</v>
      </c>
      <c r="G977" s="254" t="str">
        <f>IF($D977&lt;&gt;"",VLOOKUP($D977,科目一覧!$A$5:'科目一覧'!$G$76,5,FALSE),"")</f>
        <v/>
      </c>
      <c r="H977" s="254" t="str">
        <f>IF($D977&lt;&gt;"",VLOOKUP($D977,科目一覧!$A$5:'科目一覧'!$G$76,6,FALSE),"")</f>
        <v/>
      </c>
    </row>
    <row r="978" spans="1:8" x14ac:dyDescent="0.4">
      <c r="A978" s="8">
        <v>975</v>
      </c>
      <c r="B978" s="71"/>
      <c r="C978" s="15"/>
      <c r="D978" s="16"/>
      <c r="E978" s="7">
        <v>0</v>
      </c>
      <c r="F978" s="7">
        <v>0</v>
      </c>
      <c r="G978" s="254" t="str">
        <f>IF($D978&lt;&gt;"",VLOOKUP($D978,科目一覧!$A$5:'科目一覧'!$G$76,5,FALSE),"")</f>
        <v/>
      </c>
      <c r="H978" s="254" t="str">
        <f>IF($D978&lt;&gt;"",VLOOKUP($D978,科目一覧!$A$5:'科目一覧'!$G$76,6,FALSE),"")</f>
        <v/>
      </c>
    </row>
    <row r="979" spans="1:8" x14ac:dyDescent="0.4">
      <c r="A979" s="8">
        <v>976</v>
      </c>
      <c r="B979" s="71"/>
      <c r="C979" s="15"/>
      <c r="D979" s="16"/>
      <c r="E979" s="7">
        <v>0</v>
      </c>
      <c r="F979" s="7">
        <v>0</v>
      </c>
      <c r="G979" s="254" t="str">
        <f>IF($D979&lt;&gt;"",VLOOKUP($D979,科目一覧!$A$5:'科目一覧'!$G$76,5,FALSE),"")</f>
        <v/>
      </c>
      <c r="H979" s="254" t="str">
        <f>IF($D979&lt;&gt;"",VLOOKUP($D979,科目一覧!$A$5:'科目一覧'!$G$76,6,FALSE),"")</f>
        <v/>
      </c>
    </row>
    <row r="980" spans="1:8" x14ac:dyDescent="0.4">
      <c r="A980" s="8">
        <v>977</v>
      </c>
      <c r="B980" s="71"/>
      <c r="C980" s="15"/>
      <c r="D980" s="16"/>
      <c r="E980" s="7">
        <v>0</v>
      </c>
      <c r="F980" s="7">
        <v>0</v>
      </c>
      <c r="G980" s="254" t="str">
        <f>IF($D980&lt;&gt;"",VLOOKUP($D980,科目一覧!$A$5:'科目一覧'!$G$76,5,FALSE),"")</f>
        <v/>
      </c>
      <c r="H980" s="254" t="str">
        <f>IF($D980&lt;&gt;"",VLOOKUP($D980,科目一覧!$A$5:'科目一覧'!$G$76,6,FALSE),"")</f>
        <v/>
      </c>
    </row>
    <row r="981" spans="1:8" x14ac:dyDescent="0.4">
      <c r="A981" s="8">
        <v>978</v>
      </c>
      <c r="B981" s="71"/>
      <c r="C981" s="15"/>
      <c r="D981" s="16"/>
      <c r="E981" s="7">
        <v>0</v>
      </c>
      <c r="F981" s="7">
        <v>0</v>
      </c>
      <c r="G981" s="254" t="str">
        <f>IF($D981&lt;&gt;"",VLOOKUP($D981,科目一覧!$A$5:'科目一覧'!$G$76,5,FALSE),"")</f>
        <v/>
      </c>
      <c r="H981" s="254" t="str">
        <f>IF($D981&lt;&gt;"",VLOOKUP($D981,科目一覧!$A$5:'科目一覧'!$G$76,6,FALSE),"")</f>
        <v/>
      </c>
    </row>
    <row r="982" spans="1:8" x14ac:dyDescent="0.4">
      <c r="A982" s="8">
        <v>979</v>
      </c>
      <c r="B982" s="71"/>
      <c r="C982" s="15"/>
      <c r="D982" s="16"/>
      <c r="E982" s="7">
        <v>0</v>
      </c>
      <c r="F982" s="7">
        <v>0</v>
      </c>
      <c r="G982" s="254" t="str">
        <f>IF($D982&lt;&gt;"",VLOOKUP($D982,科目一覧!$A$5:'科目一覧'!$G$76,5,FALSE),"")</f>
        <v/>
      </c>
      <c r="H982" s="254" t="str">
        <f>IF($D982&lt;&gt;"",VLOOKUP($D982,科目一覧!$A$5:'科目一覧'!$G$76,6,FALSE),"")</f>
        <v/>
      </c>
    </row>
    <row r="983" spans="1:8" x14ac:dyDescent="0.4">
      <c r="A983" s="8">
        <v>980</v>
      </c>
      <c r="B983" s="71"/>
      <c r="C983" s="15"/>
      <c r="D983" s="16"/>
      <c r="E983" s="7">
        <v>0</v>
      </c>
      <c r="F983" s="7">
        <v>0</v>
      </c>
      <c r="G983" s="254" t="str">
        <f>IF($D983&lt;&gt;"",VLOOKUP($D983,科目一覧!$A$5:'科目一覧'!$G$76,5,FALSE),"")</f>
        <v/>
      </c>
      <c r="H983" s="254" t="str">
        <f>IF($D983&lt;&gt;"",VLOOKUP($D983,科目一覧!$A$5:'科目一覧'!$G$76,6,FALSE),"")</f>
        <v/>
      </c>
    </row>
    <row r="984" spans="1:8" x14ac:dyDescent="0.4">
      <c r="A984" s="8">
        <v>981</v>
      </c>
      <c r="B984" s="71"/>
      <c r="C984" s="15"/>
      <c r="D984" s="16"/>
      <c r="E984" s="7">
        <v>0</v>
      </c>
      <c r="F984" s="7">
        <v>0</v>
      </c>
      <c r="G984" s="254" t="str">
        <f>IF($D984&lt;&gt;"",VLOOKUP($D984,科目一覧!$A$5:'科目一覧'!$G$76,5,FALSE),"")</f>
        <v/>
      </c>
      <c r="H984" s="254" t="str">
        <f>IF($D984&lt;&gt;"",VLOOKUP($D984,科目一覧!$A$5:'科目一覧'!$G$76,6,FALSE),"")</f>
        <v/>
      </c>
    </row>
    <row r="985" spans="1:8" x14ac:dyDescent="0.4">
      <c r="A985" s="8">
        <v>982</v>
      </c>
      <c r="B985" s="71"/>
      <c r="C985" s="15"/>
      <c r="D985" s="16"/>
      <c r="E985" s="7">
        <v>0</v>
      </c>
      <c r="F985" s="7">
        <v>0</v>
      </c>
      <c r="G985" s="254" t="str">
        <f>IF($D985&lt;&gt;"",VLOOKUP($D985,科目一覧!$A$5:'科目一覧'!$G$76,5,FALSE),"")</f>
        <v/>
      </c>
      <c r="H985" s="254" t="str">
        <f>IF($D985&lt;&gt;"",VLOOKUP($D985,科目一覧!$A$5:'科目一覧'!$G$76,6,FALSE),"")</f>
        <v/>
      </c>
    </row>
    <row r="986" spans="1:8" x14ac:dyDescent="0.4">
      <c r="A986" s="8">
        <v>983</v>
      </c>
      <c r="B986" s="71"/>
      <c r="C986" s="15"/>
      <c r="D986" s="16"/>
      <c r="E986" s="7">
        <v>0</v>
      </c>
      <c r="F986" s="7">
        <v>0</v>
      </c>
      <c r="G986" s="254" t="str">
        <f>IF($D986&lt;&gt;"",VLOOKUP($D986,科目一覧!$A$5:'科目一覧'!$G$76,5,FALSE),"")</f>
        <v/>
      </c>
      <c r="H986" s="254" t="str">
        <f>IF($D986&lt;&gt;"",VLOOKUP($D986,科目一覧!$A$5:'科目一覧'!$G$76,6,FALSE),"")</f>
        <v/>
      </c>
    </row>
    <row r="987" spans="1:8" x14ac:dyDescent="0.4">
      <c r="A987" s="8">
        <v>984</v>
      </c>
      <c r="B987" s="71"/>
      <c r="C987" s="15"/>
      <c r="D987" s="16"/>
      <c r="E987" s="7">
        <v>0</v>
      </c>
      <c r="F987" s="7">
        <v>0</v>
      </c>
      <c r="G987" s="254" t="str">
        <f>IF($D987&lt;&gt;"",VLOOKUP($D987,科目一覧!$A$5:'科目一覧'!$G$76,5,FALSE),"")</f>
        <v/>
      </c>
      <c r="H987" s="254" t="str">
        <f>IF($D987&lt;&gt;"",VLOOKUP($D987,科目一覧!$A$5:'科目一覧'!$G$76,6,FALSE),"")</f>
        <v/>
      </c>
    </row>
    <row r="988" spans="1:8" x14ac:dyDescent="0.4">
      <c r="A988" s="8">
        <v>985</v>
      </c>
      <c r="B988" s="71"/>
      <c r="C988" s="15"/>
      <c r="D988" s="16"/>
      <c r="E988" s="7">
        <v>0</v>
      </c>
      <c r="F988" s="7">
        <v>0</v>
      </c>
      <c r="G988" s="254" t="str">
        <f>IF($D988&lt;&gt;"",VLOOKUP($D988,科目一覧!$A$5:'科目一覧'!$G$76,5,FALSE),"")</f>
        <v/>
      </c>
      <c r="H988" s="254" t="str">
        <f>IF($D988&lt;&gt;"",VLOOKUP($D988,科目一覧!$A$5:'科目一覧'!$G$76,6,FALSE),"")</f>
        <v/>
      </c>
    </row>
    <row r="989" spans="1:8" x14ac:dyDescent="0.4">
      <c r="A989" s="8">
        <v>986</v>
      </c>
      <c r="B989" s="71"/>
      <c r="C989" s="15"/>
      <c r="D989" s="16"/>
      <c r="E989" s="7">
        <v>0</v>
      </c>
      <c r="F989" s="7">
        <v>0</v>
      </c>
      <c r="G989" s="254" t="str">
        <f>IF($D989&lt;&gt;"",VLOOKUP($D989,科目一覧!$A$5:'科目一覧'!$G$76,5,FALSE),"")</f>
        <v/>
      </c>
      <c r="H989" s="254" t="str">
        <f>IF($D989&lt;&gt;"",VLOOKUP($D989,科目一覧!$A$5:'科目一覧'!$G$76,6,FALSE),"")</f>
        <v/>
      </c>
    </row>
    <row r="990" spans="1:8" x14ac:dyDescent="0.4">
      <c r="A990" s="8">
        <v>987</v>
      </c>
      <c r="B990" s="71"/>
      <c r="C990" s="15"/>
      <c r="D990" s="16"/>
      <c r="E990" s="7">
        <v>0</v>
      </c>
      <c r="F990" s="7">
        <v>0</v>
      </c>
      <c r="G990" s="254" t="str">
        <f>IF($D990&lt;&gt;"",VLOOKUP($D990,科目一覧!$A$5:'科目一覧'!$G$76,5,FALSE),"")</f>
        <v/>
      </c>
      <c r="H990" s="254" t="str">
        <f>IF($D990&lt;&gt;"",VLOOKUP($D990,科目一覧!$A$5:'科目一覧'!$G$76,6,FALSE),"")</f>
        <v/>
      </c>
    </row>
    <row r="991" spans="1:8" x14ac:dyDescent="0.4">
      <c r="A991" s="8">
        <v>988</v>
      </c>
      <c r="B991" s="71"/>
      <c r="C991" s="15"/>
      <c r="D991" s="16"/>
      <c r="E991" s="7">
        <v>0</v>
      </c>
      <c r="F991" s="7">
        <v>0</v>
      </c>
      <c r="G991" s="254" t="str">
        <f>IF($D991&lt;&gt;"",VLOOKUP($D991,科目一覧!$A$5:'科目一覧'!$G$76,5,FALSE),"")</f>
        <v/>
      </c>
      <c r="H991" s="254" t="str">
        <f>IF($D991&lt;&gt;"",VLOOKUP($D991,科目一覧!$A$5:'科目一覧'!$G$76,6,FALSE),"")</f>
        <v/>
      </c>
    </row>
    <row r="992" spans="1:8" x14ac:dyDescent="0.4">
      <c r="A992" s="8">
        <v>989</v>
      </c>
      <c r="B992" s="71"/>
      <c r="C992" s="15"/>
      <c r="D992" s="16"/>
      <c r="E992" s="7">
        <v>0</v>
      </c>
      <c r="F992" s="7">
        <v>0</v>
      </c>
      <c r="G992" s="254" t="str">
        <f>IF($D992&lt;&gt;"",VLOOKUP($D992,科目一覧!$A$5:'科目一覧'!$G$76,5,FALSE),"")</f>
        <v/>
      </c>
      <c r="H992" s="254" t="str">
        <f>IF($D992&lt;&gt;"",VLOOKUP($D992,科目一覧!$A$5:'科目一覧'!$G$76,6,FALSE),"")</f>
        <v/>
      </c>
    </row>
    <row r="993" spans="1:8" x14ac:dyDescent="0.4">
      <c r="A993" s="8">
        <v>990</v>
      </c>
      <c r="B993" s="71"/>
      <c r="C993" s="15"/>
      <c r="D993" s="16"/>
      <c r="E993" s="7">
        <v>0</v>
      </c>
      <c r="F993" s="7">
        <v>0</v>
      </c>
      <c r="G993" s="254" t="str">
        <f>IF($D993&lt;&gt;"",VLOOKUP($D993,科目一覧!$A$5:'科目一覧'!$G$76,5,FALSE),"")</f>
        <v/>
      </c>
      <c r="H993" s="254" t="str">
        <f>IF($D993&lt;&gt;"",VLOOKUP($D993,科目一覧!$A$5:'科目一覧'!$G$76,6,FALSE),"")</f>
        <v/>
      </c>
    </row>
    <row r="994" spans="1:8" x14ac:dyDescent="0.4">
      <c r="A994" s="8">
        <v>991</v>
      </c>
      <c r="B994" s="71"/>
      <c r="C994" s="15"/>
      <c r="D994" s="16"/>
      <c r="E994" s="7">
        <v>0</v>
      </c>
      <c r="F994" s="7">
        <v>0</v>
      </c>
      <c r="G994" s="254" t="str">
        <f>IF($D994&lt;&gt;"",VLOOKUP($D994,科目一覧!$A$5:'科目一覧'!$G$76,5,FALSE),"")</f>
        <v/>
      </c>
      <c r="H994" s="254" t="str">
        <f>IF($D994&lt;&gt;"",VLOOKUP($D994,科目一覧!$A$5:'科目一覧'!$G$76,6,FALSE),"")</f>
        <v/>
      </c>
    </row>
    <row r="995" spans="1:8" x14ac:dyDescent="0.4">
      <c r="A995" s="8">
        <v>992</v>
      </c>
      <c r="B995" s="71"/>
      <c r="C995" s="15"/>
      <c r="D995" s="16"/>
      <c r="E995" s="7">
        <v>0</v>
      </c>
      <c r="F995" s="7">
        <v>0</v>
      </c>
      <c r="G995" s="254" t="str">
        <f>IF($D995&lt;&gt;"",VLOOKUP($D995,科目一覧!$A$5:'科目一覧'!$G$76,5,FALSE),"")</f>
        <v/>
      </c>
      <c r="H995" s="254" t="str">
        <f>IF($D995&lt;&gt;"",VLOOKUP($D995,科目一覧!$A$5:'科目一覧'!$G$76,6,FALSE),"")</f>
        <v/>
      </c>
    </row>
    <row r="996" spans="1:8" x14ac:dyDescent="0.4">
      <c r="A996" s="8">
        <v>993</v>
      </c>
      <c r="B996" s="71"/>
      <c r="C996" s="15"/>
      <c r="D996" s="16"/>
      <c r="E996" s="7">
        <v>0</v>
      </c>
      <c r="F996" s="7">
        <v>0</v>
      </c>
      <c r="G996" s="254" t="str">
        <f>IF($D996&lt;&gt;"",VLOOKUP($D996,科目一覧!$A$5:'科目一覧'!$G$76,5,FALSE),"")</f>
        <v/>
      </c>
      <c r="H996" s="254" t="str">
        <f>IF($D996&lt;&gt;"",VLOOKUP($D996,科目一覧!$A$5:'科目一覧'!$G$76,6,FALSE),"")</f>
        <v/>
      </c>
    </row>
    <row r="997" spans="1:8" x14ac:dyDescent="0.4">
      <c r="A997" s="8">
        <v>994</v>
      </c>
      <c r="B997" s="71"/>
      <c r="C997" s="15"/>
      <c r="D997" s="16"/>
      <c r="E997" s="7">
        <v>0</v>
      </c>
      <c r="F997" s="7">
        <v>0</v>
      </c>
      <c r="G997" s="254" t="str">
        <f>IF($D997&lt;&gt;"",VLOOKUP($D997,科目一覧!$A$5:'科目一覧'!$G$76,5,FALSE),"")</f>
        <v/>
      </c>
      <c r="H997" s="254" t="str">
        <f>IF($D997&lt;&gt;"",VLOOKUP($D997,科目一覧!$A$5:'科目一覧'!$G$76,6,FALSE),"")</f>
        <v/>
      </c>
    </row>
    <row r="998" spans="1:8" x14ac:dyDescent="0.4">
      <c r="A998" s="8">
        <v>995</v>
      </c>
      <c r="B998" s="71"/>
      <c r="C998" s="15"/>
      <c r="D998" s="16"/>
      <c r="E998" s="7">
        <v>0</v>
      </c>
      <c r="F998" s="7">
        <v>0</v>
      </c>
      <c r="G998" s="254" t="str">
        <f>IF($D998&lt;&gt;"",VLOOKUP($D998,科目一覧!$A$5:'科目一覧'!$G$76,5,FALSE),"")</f>
        <v/>
      </c>
      <c r="H998" s="254" t="str">
        <f>IF($D998&lt;&gt;"",VLOOKUP($D998,科目一覧!$A$5:'科目一覧'!$G$76,6,FALSE),"")</f>
        <v/>
      </c>
    </row>
    <row r="999" spans="1:8" x14ac:dyDescent="0.4">
      <c r="A999" s="8">
        <v>996</v>
      </c>
      <c r="B999" s="71"/>
      <c r="C999" s="15"/>
      <c r="D999" s="16"/>
      <c r="E999" s="7">
        <v>0</v>
      </c>
      <c r="F999" s="7">
        <v>0</v>
      </c>
      <c r="G999" s="254" t="str">
        <f>IF($D999&lt;&gt;"",VLOOKUP($D999,科目一覧!$A$5:'科目一覧'!$G$76,5,FALSE),"")</f>
        <v/>
      </c>
      <c r="H999" s="254" t="str">
        <f>IF($D999&lt;&gt;"",VLOOKUP($D999,科目一覧!$A$5:'科目一覧'!$G$76,6,FALSE),"")</f>
        <v/>
      </c>
    </row>
    <row r="1000" spans="1:8" x14ac:dyDescent="0.4">
      <c r="A1000" s="8">
        <v>997</v>
      </c>
      <c r="B1000" s="71"/>
      <c r="C1000" s="15"/>
      <c r="D1000" s="16"/>
      <c r="E1000" s="7">
        <v>0</v>
      </c>
      <c r="F1000" s="7">
        <v>0</v>
      </c>
      <c r="G1000" s="254" t="str">
        <f>IF($D1000&lt;&gt;"",VLOOKUP($D1000,科目一覧!$A$5:'科目一覧'!$G$76,5,FALSE),"")</f>
        <v/>
      </c>
      <c r="H1000" s="254" t="str">
        <f>IF($D1000&lt;&gt;"",VLOOKUP($D1000,科目一覧!$A$5:'科目一覧'!$G$76,6,FALSE),"")</f>
        <v/>
      </c>
    </row>
    <row r="1001" spans="1:8" x14ac:dyDescent="0.4">
      <c r="A1001" s="8">
        <v>998</v>
      </c>
      <c r="B1001" s="71"/>
      <c r="C1001" s="15"/>
      <c r="D1001" s="16"/>
      <c r="E1001" s="7">
        <v>0</v>
      </c>
      <c r="F1001" s="7">
        <v>0</v>
      </c>
      <c r="G1001" s="254" t="str">
        <f>IF($D1001&lt;&gt;"",VLOOKUP($D1001,科目一覧!$A$5:'科目一覧'!$G$76,5,FALSE),"")</f>
        <v/>
      </c>
      <c r="H1001" s="254" t="str">
        <f>IF($D1001&lt;&gt;"",VLOOKUP($D1001,科目一覧!$A$5:'科目一覧'!$G$76,6,FALSE),"")</f>
        <v/>
      </c>
    </row>
    <row r="1002" spans="1:8" x14ac:dyDescent="0.4">
      <c r="A1002" s="8">
        <v>999</v>
      </c>
      <c r="B1002" s="71"/>
      <c r="C1002" s="15"/>
      <c r="D1002" s="16"/>
      <c r="E1002" s="7">
        <v>0</v>
      </c>
      <c r="F1002" s="7">
        <v>0</v>
      </c>
      <c r="G1002" s="254" t="str">
        <f>IF($D1002&lt;&gt;"",VLOOKUP($D1002,科目一覧!$A$5:'科目一覧'!$G$76,5,FALSE),"")</f>
        <v/>
      </c>
      <c r="H1002" s="254" t="str">
        <f>IF($D1002&lt;&gt;"",VLOOKUP($D1002,科目一覧!$A$5:'科目一覧'!$G$76,6,FALSE),"")</f>
        <v/>
      </c>
    </row>
    <row r="1003" spans="1:8" x14ac:dyDescent="0.4">
      <c r="A1003" s="8">
        <v>1000</v>
      </c>
      <c r="B1003" s="71"/>
      <c r="C1003" s="15"/>
      <c r="D1003" s="16"/>
      <c r="E1003" s="7">
        <v>0</v>
      </c>
      <c r="F1003" s="7">
        <v>0</v>
      </c>
      <c r="G1003" s="254" t="str">
        <f>IF($D1003&lt;&gt;"",VLOOKUP($D1003,科目一覧!$A$5:'科目一覧'!$G$76,5,FALSE),"")</f>
        <v/>
      </c>
      <c r="H1003" s="254" t="str">
        <f>IF($D1003&lt;&gt;"",VLOOKUP($D1003,科目一覧!$A$5:'科目一覧'!$G$76,6,FALSE),"")</f>
        <v/>
      </c>
    </row>
    <row r="1004" spans="1:8" x14ac:dyDescent="0.4">
      <c r="A1004" s="8">
        <v>1001</v>
      </c>
      <c r="B1004" s="71"/>
      <c r="C1004" s="15"/>
      <c r="D1004" s="16"/>
      <c r="E1004" s="7">
        <v>0</v>
      </c>
      <c r="F1004" s="7">
        <v>0</v>
      </c>
      <c r="G1004" s="254" t="str">
        <f>IF($D1004&lt;&gt;"",VLOOKUP($D1004,科目一覧!$A$5:'科目一覧'!$G$76,5,FALSE),"")</f>
        <v/>
      </c>
      <c r="H1004" s="254" t="str">
        <f>IF($D1004&lt;&gt;"",VLOOKUP($D1004,科目一覧!$A$5:'科目一覧'!$G$76,6,FALSE),"")</f>
        <v/>
      </c>
    </row>
    <row r="1005" spans="1:8" x14ac:dyDescent="0.4">
      <c r="A1005" s="8">
        <v>1002</v>
      </c>
      <c r="B1005" s="71"/>
      <c r="C1005" s="15"/>
      <c r="D1005" s="16"/>
      <c r="E1005" s="7">
        <v>0</v>
      </c>
      <c r="F1005" s="7">
        <v>0</v>
      </c>
      <c r="G1005" s="254" t="str">
        <f>IF($D1005&lt;&gt;"",VLOOKUP($D1005,科目一覧!$A$5:'科目一覧'!$G$76,5,FALSE),"")</f>
        <v/>
      </c>
      <c r="H1005" s="254" t="str">
        <f>IF($D1005&lt;&gt;"",VLOOKUP($D1005,科目一覧!$A$5:'科目一覧'!$G$76,6,FALSE),"")</f>
        <v/>
      </c>
    </row>
    <row r="1006" spans="1:8" x14ac:dyDescent="0.4">
      <c r="A1006" s="8">
        <v>1003</v>
      </c>
      <c r="B1006" s="71"/>
      <c r="C1006" s="15"/>
      <c r="D1006" s="16"/>
      <c r="E1006" s="7">
        <v>0</v>
      </c>
      <c r="F1006" s="7">
        <v>0</v>
      </c>
      <c r="G1006" s="254" t="str">
        <f>IF($D1006&lt;&gt;"",VLOOKUP($D1006,科目一覧!$A$5:'科目一覧'!$G$76,5,FALSE),"")</f>
        <v/>
      </c>
      <c r="H1006" s="254" t="str">
        <f>IF($D1006&lt;&gt;"",VLOOKUP($D1006,科目一覧!$A$5:'科目一覧'!$G$76,6,FALSE),"")</f>
        <v/>
      </c>
    </row>
    <row r="1007" spans="1:8" x14ac:dyDescent="0.4">
      <c r="A1007" s="8">
        <v>1004</v>
      </c>
      <c r="B1007" s="71"/>
      <c r="C1007" s="15"/>
      <c r="D1007" s="16"/>
      <c r="E1007" s="7">
        <v>0</v>
      </c>
      <c r="F1007" s="7">
        <v>0</v>
      </c>
      <c r="G1007" s="254" t="str">
        <f>IF($D1007&lt;&gt;"",VLOOKUP($D1007,科目一覧!$A$5:'科目一覧'!$G$76,5,FALSE),"")</f>
        <v/>
      </c>
      <c r="H1007" s="254" t="str">
        <f>IF($D1007&lt;&gt;"",VLOOKUP($D1007,科目一覧!$A$5:'科目一覧'!$G$76,6,FALSE),"")</f>
        <v/>
      </c>
    </row>
    <row r="1008" spans="1:8" x14ac:dyDescent="0.4">
      <c r="A1008" s="8">
        <v>1005</v>
      </c>
      <c r="B1008" s="71"/>
      <c r="C1008" s="15"/>
      <c r="D1008" s="16"/>
      <c r="E1008" s="7">
        <v>0</v>
      </c>
      <c r="F1008" s="7">
        <v>0</v>
      </c>
      <c r="G1008" s="254" t="str">
        <f>IF($D1008&lt;&gt;"",VLOOKUP($D1008,科目一覧!$A$5:'科目一覧'!$G$76,5,FALSE),"")</f>
        <v/>
      </c>
      <c r="H1008" s="254" t="str">
        <f>IF($D1008&lt;&gt;"",VLOOKUP($D1008,科目一覧!$A$5:'科目一覧'!$G$76,6,FALSE),"")</f>
        <v/>
      </c>
    </row>
    <row r="1009" spans="1:8" x14ac:dyDescent="0.4">
      <c r="A1009" s="8">
        <v>1006</v>
      </c>
      <c r="B1009" s="71"/>
      <c r="C1009" s="15"/>
      <c r="D1009" s="16"/>
      <c r="E1009" s="7">
        <v>0</v>
      </c>
      <c r="F1009" s="7">
        <v>0</v>
      </c>
      <c r="G1009" s="254" t="str">
        <f>IF($D1009&lt;&gt;"",VLOOKUP($D1009,科目一覧!$A$5:'科目一覧'!$G$76,5,FALSE),"")</f>
        <v/>
      </c>
      <c r="H1009" s="254" t="str">
        <f>IF($D1009&lt;&gt;"",VLOOKUP($D1009,科目一覧!$A$5:'科目一覧'!$G$76,6,FALSE),"")</f>
        <v/>
      </c>
    </row>
    <row r="1010" spans="1:8" x14ac:dyDescent="0.4">
      <c r="A1010" s="8">
        <v>1007</v>
      </c>
      <c r="B1010" s="71"/>
      <c r="C1010" s="15"/>
      <c r="D1010" s="16"/>
      <c r="E1010" s="7">
        <v>0</v>
      </c>
      <c r="F1010" s="7">
        <v>0</v>
      </c>
      <c r="G1010" s="254" t="str">
        <f>IF($D1010&lt;&gt;"",VLOOKUP($D1010,科目一覧!$A$5:'科目一覧'!$G$76,5,FALSE),"")</f>
        <v/>
      </c>
      <c r="H1010" s="254" t="str">
        <f>IF($D1010&lt;&gt;"",VLOOKUP($D1010,科目一覧!$A$5:'科目一覧'!$G$76,6,FALSE),"")</f>
        <v/>
      </c>
    </row>
    <row r="1011" spans="1:8" x14ac:dyDescent="0.4">
      <c r="A1011" s="8">
        <v>1008</v>
      </c>
      <c r="B1011" s="71"/>
      <c r="C1011" s="15"/>
      <c r="D1011" s="16"/>
      <c r="E1011" s="7">
        <v>0</v>
      </c>
      <c r="F1011" s="7">
        <v>0</v>
      </c>
      <c r="G1011" s="254" t="str">
        <f>IF($D1011&lt;&gt;"",VLOOKUP($D1011,科目一覧!$A$5:'科目一覧'!$G$76,5,FALSE),"")</f>
        <v/>
      </c>
      <c r="H1011" s="254" t="str">
        <f>IF($D1011&lt;&gt;"",VLOOKUP($D1011,科目一覧!$A$5:'科目一覧'!$G$76,6,FALSE),"")</f>
        <v/>
      </c>
    </row>
    <row r="1012" spans="1:8" x14ac:dyDescent="0.4">
      <c r="A1012" s="8">
        <v>1009</v>
      </c>
      <c r="B1012" s="71"/>
      <c r="C1012" s="15"/>
      <c r="D1012" s="16"/>
      <c r="E1012" s="7">
        <v>0</v>
      </c>
      <c r="F1012" s="7">
        <v>0</v>
      </c>
      <c r="G1012" s="254" t="str">
        <f>IF($D1012&lt;&gt;"",VLOOKUP($D1012,科目一覧!$A$5:'科目一覧'!$G$76,5,FALSE),"")</f>
        <v/>
      </c>
      <c r="H1012" s="254" t="str">
        <f>IF($D1012&lt;&gt;"",VLOOKUP($D1012,科目一覧!$A$5:'科目一覧'!$G$76,6,FALSE),"")</f>
        <v/>
      </c>
    </row>
    <row r="1013" spans="1:8" x14ac:dyDescent="0.4">
      <c r="A1013" s="8">
        <v>1010</v>
      </c>
      <c r="B1013" s="71"/>
      <c r="C1013" s="15"/>
      <c r="D1013" s="16"/>
      <c r="E1013" s="7">
        <v>0</v>
      </c>
      <c r="F1013" s="7">
        <v>0</v>
      </c>
      <c r="G1013" s="254" t="str">
        <f>IF($D1013&lt;&gt;"",VLOOKUP($D1013,科目一覧!$A$5:'科目一覧'!$G$76,5,FALSE),"")</f>
        <v/>
      </c>
      <c r="H1013" s="254" t="str">
        <f>IF($D1013&lt;&gt;"",VLOOKUP($D1013,科目一覧!$A$5:'科目一覧'!$G$76,6,FALSE),"")</f>
        <v/>
      </c>
    </row>
    <row r="1014" spans="1:8" x14ac:dyDescent="0.4">
      <c r="A1014" s="8">
        <v>1011</v>
      </c>
      <c r="B1014" s="71"/>
      <c r="C1014" s="15"/>
      <c r="D1014" s="16"/>
      <c r="E1014" s="7">
        <v>0</v>
      </c>
      <c r="F1014" s="7">
        <v>0</v>
      </c>
      <c r="G1014" s="254" t="str">
        <f>IF($D1014&lt;&gt;"",VLOOKUP($D1014,科目一覧!$A$5:'科目一覧'!$G$76,5,FALSE),"")</f>
        <v/>
      </c>
      <c r="H1014" s="254" t="str">
        <f>IF($D1014&lt;&gt;"",VLOOKUP($D1014,科目一覧!$A$5:'科目一覧'!$G$76,6,FALSE),"")</f>
        <v/>
      </c>
    </row>
    <row r="1015" spans="1:8" x14ac:dyDescent="0.4">
      <c r="A1015" s="8">
        <v>1012</v>
      </c>
      <c r="B1015" s="71"/>
      <c r="C1015" s="15"/>
      <c r="D1015" s="16"/>
      <c r="E1015" s="7">
        <v>0</v>
      </c>
      <c r="F1015" s="7">
        <v>0</v>
      </c>
      <c r="G1015" s="254" t="str">
        <f>IF($D1015&lt;&gt;"",VLOOKUP($D1015,科目一覧!$A$5:'科目一覧'!$G$76,5,FALSE),"")</f>
        <v/>
      </c>
      <c r="H1015" s="254" t="str">
        <f>IF($D1015&lt;&gt;"",VLOOKUP($D1015,科目一覧!$A$5:'科目一覧'!$G$76,6,FALSE),"")</f>
        <v/>
      </c>
    </row>
    <row r="1016" spans="1:8" x14ac:dyDescent="0.4">
      <c r="A1016" s="8">
        <v>1013</v>
      </c>
      <c r="B1016" s="71"/>
      <c r="C1016" s="15"/>
      <c r="D1016" s="16"/>
      <c r="E1016" s="7">
        <v>0</v>
      </c>
      <c r="F1016" s="7">
        <v>0</v>
      </c>
      <c r="G1016" s="254" t="str">
        <f>IF($D1016&lt;&gt;"",VLOOKUP($D1016,科目一覧!$A$5:'科目一覧'!$G$76,5,FALSE),"")</f>
        <v/>
      </c>
      <c r="H1016" s="254" t="str">
        <f>IF($D1016&lt;&gt;"",VLOOKUP($D1016,科目一覧!$A$5:'科目一覧'!$G$76,6,FALSE),"")</f>
        <v/>
      </c>
    </row>
    <row r="1017" spans="1:8" x14ac:dyDescent="0.4">
      <c r="A1017" s="8">
        <v>1014</v>
      </c>
      <c r="B1017" s="71"/>
      <c r="C1017" s="15"/>
      <c r="D1017" s="16"/>
      <c r="E1017" s="7">
        <v>0</v>
      </c>
      <c r="F1017" s="7">
        <v>0</v>
      </c>
      <c r="G1017" s="254" t="str">
        <f>IF($D1017&lt;&gt;"",VLOOKUP($D1017,科目一覧!$A$5:'科目一覧'!$G$76,5,FALSE),"")</f>
        <v/>
      </c>
      <c r="H1017" s="254" t="str">
        <f>IF($D1017&lt;&gt;"",VLOOKUP($D1017,科目一覧!$A$5:'科目一覧'!$G$76,6,FALSE),"")</f>
        <v/>
      </c>
    </row>
    <row r="1018" spans="1:8" x14ac:dyDescent="0.4">
      <c r="A1018" s="8">
        <v>1015</v>
      </c>
      <c r="B1018" s="71"/>
      <c r="C1018" s="15"/>
      <c r="D1018" s="16"/>
      <c r="E1018" s="7">
        <v>0</v>
      </c>
      <c r="F1018" s="7">
        <v>0</v>
      </c>
      <c r="G1018" s="254" t="str">
        <f>IF($D1018&lt;&gt;"",VLOOKUP($D1018,科目一覧!$A$5:'科目一覧'!$G$76,5,FALSE),"")</f>
        <v/>
      </c>
      <c r="H1018" s="254" t="str">
        <f>IF($D1018&lt;&gt;"",VLOOKUP($D1018,科目一覧!$A$5:'科目一覧'!$G$76,6,FALSE),"")</f>
        <v/>
      </c>
    </row>
    <row r="1019" spans="1:8" x14ac:dyDescent="0.4">
      <c r="A1019" s="8">
        <v>1016</v>
      </c>
      <c r="B1019" s="71"/>
      <c r="C1019" s="15"/>
      <c r="D1019" s="16"/>
      <c r="E1019" s="7">
        <v>0</v>
      </c>
      <c r="F1019" s="7">
        <v>0</v>
      </c>
      <c r="G1019" s="254" t="str">
        <f>IF($D1019&lt;&gt;"",VLOOKUP($D1019,科目一覧!$A$5:'科目一覧'!$G$76,5,FALSE),"")</f>
        <v/>
      </c>
      <c r="H1019" s="254" t="str">
        <f>IF($D1019&lt;&gt;"",VLOOKUP($D1019,科目一覧!$A$5:'科目一覧'!$G$76,6,FALSE),"")</f>
        <v/>
      </c>
    </row>
    <row r="1020" spans="1:8" x14ac:dyDescent="0.4">
      <c r="A1020" s="8">
        <v>1017</v>
      </c>
      <c r="B1020" s="71"/>
      <c r="C1020" s="15"/>
      <c r="D1020" s="16"/>
      <c r="E1020" s="7">
        <v>0</v>
      </c>
      <c r="F1020" s="7">
        <v>0</v>
      </c>
      <c r="G1020" s="254" t="str">
        <f>IF($D1020&lt;&gt;"",VLOOKUP($D1020,科目一覧!$A$5:'科目一覧'!$G$76,5,FALSE),"")</f>
        <v/>
      </c>
      <c r="H1020" s="254" t="str">
        <f>IF($D1020&lt;&gt;"",VLOOKUP($D1020,科目一覧!$A$5:'科目一覧'!$G$76,6,FALSE),"")</f>
        <v/>
      </c>
    </row>
    <row r="1021" spans="1:8" x14ac:dyDescent="0.4">
      <c r="A1021" s="8">
        <v>1018</v>
      </c>
      <c r="B1021" s="71"/>
      <c r="C1021" s="15"/>
      <c r="D1021" s="16"/>
      <c r="E1021" s="7">
        <v>0</v>
      </c>
      <c r="F1021" s="7">
        <v>0</v>
      </c>
      <c r="G1021" s="254" t="str">
        <f>IF($D1021&lt;&gt;"",VLOOKUP($D1021,科目一覧!$A$5:'科目一覧'!$G$76,5,FALSE),"")</f>
        <v/>
      </c>
      <c r="H1021" s="254" t="str">
        <f>IF($D1021&lt;&gt;"",VLOOKUP($D1021,科目一覧!$A$5:'科目一覧'!$G$76,6,FALSE),"")</f>
        <v/>
      </c>
    </row>
    <row r="1022" spans="1:8" x14ac:dyDescent="0.4">
      <c r="A1022" s="8">
        <v>1019</v>
      </c>
      <c r="B1022" s="71"/>
      <c r="C1022" s="15"/>
      <c r="D1022" s="16"/>
      <c r="E1022" s="7">
        <v>0</v>
      </c>
      <c r="F1022" s="7">
        <v>0</v>
      </c>
      <c r="G1022" s="254" t="str">
        <f>IF($D1022&lt;&gt;"",VLOOKUP($D1022,科目一覧!$A$5:'科目一覧'!$G$76,5,FALSE),"")</f>
        <v/>
      </c>
      <c r="H1022" s="254" t="str">
        <f>IF($D1022&lt;&gt;"",VLOOKUP($D1022,科目一覧!$A$5:'科目一覧'!$G$76,6,FALSE),"")</f>
        <v/>
      </c>
    </row>
    <row r="1023" spans="1:8" x14ac:dyDescent="0.4">
      <c r="A1023" s="8">
        <v>1020</v>
      </c>
      <c r="B1023" s="71"/>
      <c r="C1023" s="15"/>
      <c r="D1023" s="16"/>
      <c r="E1023" s="7">
        <v>0</v>
      </c>
      <c r="F1023" s="7">
        <v>0</v>
      </c>
      <c r="G1023" s="254" t="str">
        <f>IF($D1023&lt;&gt;"",VLOOKUP($D1023,科目一覧!$A$5:'科目一覧'!$G$76,5,FALSE),"")</f>
        <v/>
      </c>
      <c r="H1023" s="254" t="str">
        <f>IF($D1023&lt;&gt;"",VLOOKUP($D1023,科目一覧!$A$5:'科目一覧'!$G$76,6,FALSE),"")</f>
        <v/>
      </c>
    </row>
    <row r="1024" spans="1:8" x14ac:dyDescent="0.4">
      <c r="A1024" s="8">
        <v>1021</v>
      </c>
      <c r="B1024" s="71"/>
      <c r="C1024" s="15"/>
      <c r="D1024" s="16"/>
      <c r="E1024" s="7">
        <v>0</v>
      </c>
      <c r="F1024" s="7">
        <v>0</v>
      </c>
      <c r="G1024" s="254" t="str">
        <f>IF($D1024&lt;&gt;"",VLOOKUP($D1024,科目一覧!$A$5:'科目一覧'!$G$76,5,FALSE),"")</f>
        <v/>
      </c>
      <c r="H1024" s="254" t="str">
        <f>IF($D1024&lt;&gt;"",VLOOKUP($D1024,科目一覧!$A$5:'科目一覧'!$G$76,6,FALSE),"")</f>
        <v/>
      </c>
    </row>
    <row r="1025" spans="1:8" x14ac:dyDescent="0.4">
      <c r="A1025" s="8">
        <v>1022</v>
      </c>
      <c r="B1025" s="71"/>
      <c r="C1025" s="15"/>
      <c r="D1025" s="16"/>
      <c r="E1025" s="7">
        <v>0</v>
      </c>
      <c r="F1025" s="7">
        <v>0</v>
      </c>
      <c r="G1025" s="254" t="str">
        <f>IF($D1025&lt;&gt;"",VLOOKUP($D1025,科目一覧!$A$5:'科目一覧'!$G$76,5,FALSE),"")</f>
        <v/>
      </c>
      <c r="H1025" s="254" t="str">
        <f>IF($D1025&lt;&gt;"",VLOOKUP($D1025,科目一覧!$A$5:'科目一覧'!$G$76,6,FALSE),"")</f>
        <v/>
      </c>
    </row>
    <row r="1026" spans="1:8" x14ac:dyDescent="0.4">
      <c r="A1026" s="8">
        <v>1023</v>
      </c>
      <c r="B1026" s="71"/>
      <c r="C1026" s="15"/>
      <c r="D1026" s="16"/>
      <c r="E1026" s="7">
        <v>0</v>
      </c>
      <c r="F1026" s="7">
        <v>0</v>
      </c>
      <c r="G1026" s="254" t="str">
        <f>IF($D1026&lt;&gt;"",VLOOKUP($D1026,科目一覧!$A$5:'科目一覧'!$G$76,5,FALSE),"")</f>
        <v/>
      </c>
      <c r="H1026" s="254" t="str">
        <f>IF($D1026&lt;&gt;"",VLOOKUP($D1026,科目一覧!$A$5:'科目一覧'!$G$76,6,FALSE),"")</f>
        <v/>
      </c>
    </row>
    <row r="1027" spans="1:8" x14ac:dyDescent="0.4">
      <c r="A1027" s="8">
        <v>1024</v>
      </c>
      <c r="B1027" s="71"/>
      <c r="C1027" s="15"/>
      <c r="D1027" s="16"/>
      <c r="E1027" s="7">
        <v>0</v>
      </c>
      <c r="F1027" s="7">
        <v>0</v>
      </c>
      <c r="G1027" s="254" t="str">
        <f>IF($D1027&lt;&gt;"",VLOOKUP($D1027,科目一覧!$A$5:'科目一覧'!$G$76,5,FALSE),"")</f>
        <v/>
      </c>
      <c r="H1027" s="254" t="str">
        <f>IF($D1027&lt;&gt;"",VLOOKUP($D1027,科目一覧!$A$5:'科目一覧'!$G$76,6,FALSE),"")</f>
        <v/>
      </c>
    </row>
    <row r="1028" spans="1:8" x14ac:dyDescent="0.4">
      <c r="A1028" s="8">
        <v>1025</v>
      </c>
      <c r="B1028" s="71"/>
      <c r="C1028" s="15"/>
      <c r="D1028" s="16"/>
      <c r="E1028" s="7">
        <v>0</v>
      </c>
      <c r="F1028" s="7">
        <v>0</v>
      </c>
      <c r="G1028" s="254" t="str">
        <f>IF($D1028&lt;&gt;"",VLOOKUP($D1028,科目一覧!$A$5:'科目一覧'!$G$76,5,FALSE),"")</f>
        <v/>
      </c>
      <c r="H1028" s="254" t="str">
        <f>IF($D1028&lt;&gt;"",VLOOKUP($D1028,科目一覧!$A$5:'科目一覧'!$G$76,6,FALSE),"")</f>
        <v/>
      </c>
    </row>
    <row r="1029" spans="1:8" x14ac:dyDescent="0.4">
      <c r="A1029" s="8">
        <v>1026</v>
      </c>
      <c r="B1029" s="71"/>
      <c r="C1029" s="15"/>
      <c r="D1029" s="16"/>
      <c r="E1029" s="7">
        <v>0</v>
      </c>
      <c r="F1029" s="7">
        <v>0</v>
      </c>
      <c r="G1029" s="254" t="str">
        <f>IF($D1029&lt;&gt;"",VLOOKUP($D1029,科目一覧!$A$5:'科目一覧'!$G$76,5,FALSE),"")</f>
        <v/>
      </c>
      <c r="H1029" s="254" t="str">
        <f>IF($D1029&lt;&gt;"",VLOOKUP($D1029,科目一覧!$A$5:'科目一覧'!$G$76,6,FALSE),"")</f>
        <v/>
      </c>
    </row>
    <row r="1030" spans="1:8" x14ac:dyDescent="0.4">
      <c r="A1030" s="8">
        <v>1027</v>
      </c>
      <c r="B1030" s="71"/>
      <c r="C1030" s="15"/>
      <c r="D1030" s="16"/>
      <c r="E1030" s="7">
        <v>0</v>
      </c>
      <c r="F1030" s="7">
        <v>0</v>
      </c>
      <c r="G1030" s="254" t="str">
        <f>IF($D1030&lt;&gt;"",VLOOKUP($D1030,科目一覧!$A$5:'科目一覧'!$G$76,5,FALSE),"")</f>
        <v/>
      </c>
      <c r="H1030" s="254" t="str">
        <f>IF($D1030&lt;&gt;"",VLOOKUP($D1030,科目一覧!$A$5:'科目一覧'!$G$76,6,FALSE),"")</f>
        <v/>
      </c>
    </row>
    <row r="1031" spans="1:8" x14ac:dyDescent="0.4">
      <c r="A1031" s="8">
        <v>1028</v>
      </c>
      <c r="B1031" s="71"/>
      <c r="C1031" s="15"/>
      <c r="D1031" s="16"/>
      <c r="E1031" s="7">
        <v>0</v>
      </c>
      <c r="F1031" s="7">
        <v>0</v>
      </c>
      <c r="G1031" s="254" t="str">
        <f>IF($D1031&lt;&gt;"",VLOOKUP($D1031,科目一覧!$A$5:'科目一覧'!$G$76,5,FALSE),"")</f>
        <v/>
      </c>
      <c r="H1031" s="254" t="str">
        <f>IF($D1031&lt;&gt;"",VLOOKUP($D1031,科目一覧!$A$5:'科目一覧'!$G$76,6,FALSE),"")</f>
        <v/>
      </c>
    </row>
    <row r="1032" spans="1:8" x14ac:dyDescent="0.4">
      <c r="A1032" s="8">
        <v>1029</v>
      </c>
      <c r="B1032" s="71"/>
      <c r="C1032" s="15"/>
      <c r="D1032" s="16"/>
      <c r="E1032" s="7">
        <v>0</v>
      </c>
      <c r="F1032" s="7">
        <v>0</v>
      </c>
      <c r="G1032" s="254" t="str">
        <f>IF($D1032&lt;&gt;"",VLOOKUP($D1032,科目一覧!$A$5:'科目一覧'!$G$76,5,FALSE),"")</f>
        <v/>
      </c>
      <c r="H1032" s="254" t="str">
        <f>IF($D1032&lt;&gt;"",VLOOKUP($D1032,科目一覧!$A$5:'科目一覧'!$G$76,6,FALSE),"")</f>
        <v/>
      </c>
    </row>
    <row r="1033" spans="1:8" x14ac:dyDescent="0.4">
      <c r="A1033" s="8">
        <v>1030</v>
      </c>
      <c r="B1033" s="71"/>
      <c r="C1033" s="15"/>
      <c r="D1033" s="16"/>
      <c r="E1033" s="7">
        <v>0</v>
      </c>
      <c r="F1033" s="7">
        <v>0</v>
      </c>
      <c r="G1033" s="254" t="str">
        <f>IF($D1033&lt;&gt;"",VLOOKUP($D1033,科目一覧!$A$5:'科目一覧'!$G$76,5,FALSE),"")</f>
        <v/>
      </c>
      <c r="H1033" s="254" t="str">
        <f>IF($D1033&lt;&gt;"",VLOOKUP($D1033,科目一覧!$A$5:'科目一覧'!$G$76,6,FALSE),"")</f>
        <v/>
      </c>
    </row>
    <row r="1034" spans="1:8" x14ac:dyDescent="0.4">
      <c r="A1034" s="8">
        <v>1031</v>
      </c>
      <c r="B1034" s="71"/>
      <c r="C1034" s="15"/>
      <c r="D1034" s="16"/>
      <c r="E1034" s="7">
        <v>0</v>
      </c>
      <c r="F1034" s="7">
        <v>0</v>
      </c>
      <c r="G1034" s="254" t="str">
        <f>IF($D1034&lt;&gt;"",VLOOKUP($D1034,科目一覧!$A$5:'科目一覧'!$G$76,5,FALSE),"")</f>
        <v/>
      </c>
      <c r="H1034" s="254" t="str">
        <f>IF($D1034&lt;&gt;"",VLOOKUP($D1034,科目一覧!$A$5:'科目一覧'!$G$76,6,FALSE),"")</f>
        <v/>
      </c>
    </row>
    <row r="1035" spans="1:8" x14ac:dyDescent="0.4">
      <c r="A1035" s="8">
        <v>1032</v>
      </c>
      <c r="B1035" s="71"/>
      <c r="C1035" s="15"/>
      <c r="D1035" s="16"/>
      <c r="E1035" s="7">
        <v>0</v>
      </c>
      <c r="F1035" s="7">
        <v>0</v>
      </c>
      <c r="G1035" s="254" t="str">
        <f>IF($D1035&lt;&gt;"",VLOOKUP($D1035,科目一覧!$A$5:'科目一覧'!$G$76,5,FALSE),"")</f>
        <v/>
      </c>
      <c r="H1035" s="254" t="str">
        <f>IF($D1035&lt;&gt;"",VLOOKUP($D1035,科目一覧!$A$5:'科目一覧'!$G$76,6,FALSE),"")</f>
        <v/>
      </c>
    </row>
    <row r="1036" spans="1:8" x14ac:dyDescent="0.4">
      <c r="A1036" s="8">
        <v>1033</v>
      </c>
      <c r="B1036" s="71"/>
      <c r="C1036" s="15"/>
      <c r="D1036" s="16"/>
      <c r="E1036" s="7">
        <v>0</v>
      </c>
      <c r="F1036" s="7">
        <v>0</v>
      </c>
      <c r="G1036" s="254" t="str">
        <f>IF($D1036&lt;&gt;"",VLOOKUP($D1036,科目一覧!$A$5:'科目一覧'!$G$76,5,FALSE),"")</f>
        <v/>
      </c>
      <c r="H1036" s="254" t="str">
        <f>IF($D1036&lt;&gt;"",VLOOKUP($D1036,科目一覧!$A$5:'科目一覧'!$G$76,6,FALSE),"")</f>
        <v/>
      </c>
    </row>
    <row r="1037" spans="1:8" x14ac:dyDescent="0.4">
      <c r="A1037" s="8">
        <v>1034</v>
      </c>
      <c r="B1037" s="71"/>
      <c r="C1037" s="15"/>
      <c r="D1037" s="16"/>
      <c r="E1037" s="7">
        <v>0</v>
      </c>
      <c r="F1037" s="7">
        <v>0</v>
      </c>
      <c r="G1037" s="254" t="str">
        <f>IF($D1037&lt;&gt;"",VLOOKUP($D1037,科目一覧!$A$5:'科目一覧'!$G$76,5,FALSE),"")</f>
        <v/>
      </c>
      <c r="H1037" s="254" t="str">
        <f>IF($D1037&lt;&gt;"",VLOOKUP($D1037,科目一覧!$A$5:'科目一覧'!$G$76,6,FALSE),"")</f>
        <v/>
      </c>
    </row>
    <row r="1038" spans="1:8" x14ac:dyDescent="0.4">
      <c r="A1038" s="8">
        <v>1035</v>
      </c>
      <c r="B1038" s="71"/>
      <c r="C1038" s="15"/>
      <c r="D1038" s="16"/>
      <c r="E1038" s="7">
        <v>0</v>
      </c>
      <c r="F1038" s="7">
        <v>0</v>
      </c>
      <c r="G1038" s="254" t="str">
        <f>IF($D1038&lt;&gt;"",VLOOKUP($D1038,科目一覧!$A$5:'科目一覧'!$G$76,5,FALSE),"")</f>
        <v/>
      </c>
      <c r="H1038" s="254" t="str">
        <f>IF($D1038&lt;&gt;"",VLOOKUP($D1038,科目一覧!$A$5:'科目一覧'!$G$76,6,FALSE),"")</f>
        <v/>
      </c>
    </row>
    <row r="1039" spans="1:8" x14ac:dyDescent="0.4">
      <c r="A1039" s="8">
        <v>1036</v>
      </c>
      <c r="B1039" s="71"/>
      <c r="C1039" s="15"/>
      <c r="D1039" s="16"/>
      <c r="E1039" s="7">
        <v>0</v>
      </c>
      <c r="F1039" s="7">
        <v>0</v>
      </c>
      <c r="G1039" s="254" t="str">
        <f>IF($D1039&lt;&gt;"",VLOOKUP($D1039,科目一覧!$A$5:'科目一覧'!$G$76,5,FALSE),"")</f>
        <v/>
      </c>
      <c r="H1039" s="254" t="str">
        <f>IF($D1039&lt;&gt;"",VLOOKUP($D1039,科目一覧!$A$5:'科目一覧'!$G$76,6,FALSE),"")</f>
        <v/>
      </c>
    </row>
    <row r="1040" spans="1:8" x14ac:dyDescent="0.4">
      <c r="A1040" s="8">
        <v>1037</v>
      </c>
      <c r="B1040" s="71"/>
      <c r="C1040" s="15"/>
      <c r="D1040" s="16"/>
      <c r="E1040" s="7">
        <v>0</v>
      </c>
      <c r="F1040" s="7">
        <v>0</v>
      </c>
      <c r="G1040" s="254" t="str">
        <f>IF($D1040&lt;&gt;"",VLOOKUP($D1040,科目一覧!$A$5:'科目一覧'!$G$76,5,FALSE),"")</f>
        <v/>
      </c>
      <c r="H1040" s="254" t="str">
        <f>IF($D1040&lt;&gt;"",VLOOKUP($D1040,科目一覧!$A$5:'科目一覧'!$G$76,6,FALSE),"")</f>
        <v/>
      </c>
    </row>
    <row r="1041" spans="1:8" x14ac:dyDescent="0.4">
      <c r="A1041" s="8">
        <v>1038</v>
      </c>
      <c r="B1041" s="71"/>
      <c r="C1041" s="15"/>
      <c r="D1041" s="16"/>
      <c r="E1041" s="7">
        <v>0</v>
      </c>
      <c r="F1041" s="7">
        <v>0</v>
      </c>
      <c r="G1041" s="254" t="str">
        <f>IF($D1041&lt;&gt;"",VLOOKUP($D1041,科目一覧!$A$5:'科目一覧'!$G$76,5,FALSE),"")</f>
        <v/>
      </c>
      <c r="H1041" s="254" t="str">
        <f>IF($D1041&lt;&gt;"",VLOOKUP($D1041,科目一覧!$A$5:'科目一覧'!$G$76,6,FALSE),"")</f>
        <v/>
      </c>
    </row>
    <row r="1042" spans="1:8" x14ac:dyDescent="0.4">
      <c r="A1042" s="8">
        <v>1039</v>
      </c>
      <c r="B1042" s="71"/>
      <c r="C1042" s="15"/>
      <c r="D1042" s="16"/>
      <c r="E1042" s="7">
        <v>0</v>
      </c>
      <c r="F1042" s="7">
        <v>0</v>
      </c>
      <c r="G1042" s="254" t="str">
        <f>IF($D1042&lt;&gt;"",VLOOKUP($D1042,科目一覧!$A$5:'科目一覧'!$G$76,5,FALSE),"")</f>
        <v/>
      </c>
      <c r="H1042" s="254" t="str">
        <f>IF($D1042&lt;&gt;"",VLOOKUP($D1042,科目一覧!$A$5:'科目一覧'!$G$76,6,FALSE),"")</f>
        <v/>
      </c>
    </row>
    <row r="1043" spans="1:8" x14ac:dyDescent="0.4">
      <c r="A1043" s="8">
        <v>1040</v>
      </c>
      <c r="B1043" s="71"/>
      <c r="C1043" s="15"/>
      <c r="D1043" s="16"/>
      <c r="E1043" s="7">
        <v>0</v>
      </c>
      <c r="F1043" s="7">
        <v>0</v>
      </c>
      <c r="G1043" s="254" t="str">
        <f>IF($D1043&lt;&gt;"",VLOOKUP($D1043,科目一覧!$A$5:'科目一覧'!$G$76,5,FALSE),"")</f>
        <v/>
      </c>
      <c r="H1043" s="254" t="str">
        <f>IF($D1043&lt;&gt;"",VLOOKUP($D1043,科目一覧!$A$5:'科目一覧'!$G$76,6,FALSE),"")</f>
        <v/>
      </c>
    </row>
    <row r="1044" spans="1:8" x14ac:dyDescent="0.4">
      <c r="A1044" s="8">
        <v>1041</v>
      </c>
      <c r="B1044" s="71"/>
      <c r="C1044" s="15"/>
      <c r="D1044" s="16"/>
      <c r="E1044" s="7">
        <v>0</v>
      </c>
      <c r="F1044" s="7">
        <v>0</v>
      </c>
      <c r="G1044" s="254" t="str">
        <f>IF($D1044&lt;&gt;"",VLOOKUP($D1044,科目一覧!$A$5:'科目一覧'!$G$76,5,FALSE),"")</f>
        <v/>
      </c>
      <c r="H1044" s="254" t="str">
        <f>IF($D1044&lt;&gt;"",VLOOKUP($D1044,科目一覧!$A$5:'科目一覧'!$G$76,6,FALSE),"")</f>
        <v/>
      </c>
    </row>
    <row r="1045" spans="1:8" x14ac:dyDescent="0.4">
      <c r="A1045" s="8">
        <v>1042</v>
      </c>
      <c r="B1045" s="71"/>
      <c r="C1045" s="15"/>
      <c r="D1045" s="16"/>
      <c r="E1045" s="7">
        <v>0</v>
      </c>
      <c r="F1045" s="7">
        <v>0</v>
      </c>
      <c r="G1045" s="254" t="str">
        <f>IF($D1045&lt;&gt;"",VLOOKUP($D1045,科目一覧!$A$5:'科目一覧'!$G$76,5,FALSE),"")</f>
        <v/>
      </c>
      <c r="H1045" s="254" t="str">
        <f>IF($D1045&lt;&gt;"",VLOOKUP($D1045,科目一覧!$A$5:'科目一覧'!$G$76,6,FALSE),"")</f>
        <v/>
      </c>
    </row>
    <row r="1046" spans="1:8" x14ac:dyDescent="0.4">
      <c r="A1046" s="8">
        <v>1043</v>
      </c>
      <c r="B1046" s="71"/>
      <c r="C1046" s="15"/>
      <c r="D1046" s="16"/>
      <c r="E1046" s="7">
        <v>0</v>
      </c>
      <c r="F1046" s="7">
        <v>0</v>
      </c>
      <c r="G1046" s="254" t="str">
        <f>IF($D1046&lt;&gt;"",VLOOKUP($D1046,科目一覧!$A$5:'科目一覧'!$G$76,5,FALSE),"")</f>
        <v/>
      </c>
      <c r="H1046" s="254" t="str">
        <f>IF($D1046&lt;&gt;"",VLOOKUP($D1046,科目一覧!$A$5:'科目一覧'!$G$76,6,FALSE),"")</f>
        <v/>
      </c>
    </row>
    <row r="1047" spans="1:8" x14ac:dyDescent="0.4">
      <c r="A1047" s="8">
        <v>1044</v>
      </c>
      <c r="B1047" s="71"/>
      <c r="C1047" s="15"/>
      <c r="D1047" s="16"/>
      <c r="E1047" s="7">
        <v>0</v>
      </c>
      <c r="F1047" s="7">
        <v>0</v>
      </c>
      <c r="G1047" s="254" t="str">
        <f>IF($D1047&lt;&gt;"",VLOOKUP($D1047,科目一覧!$A$5:'科目一覧'!$G$76,5,FALSE),"")</f>
        <v/>
      </c>
      <c r="H1047" s="254" t="str">
        <f>IF($D1047&lt;&gt;"",VLOOKUP($D1047,科目一覧!$A$5:'科目一覧'!$G$76,6,FALSE),"")</f>
        <v/>
      </c>
    </row>
    <row r="1048" spans="1:8" x14ac:dyDescent="0.4">
      <c r="A1048" s="8">
        <v>1045</v>
      </c>
      <c r="B1048" s="71"/>
      <c r="C1048" s="15"/>
      <c r="D1048" s="16"/>
      <c r="E1048" s="7">
        <v>0</v>
      </c>
      <c r="F1048" s="7">
        <v>0</v>
      </c>
      <c r="G1048" s="254" t="str">
        <f>IF($D1048&lt;&gt;"",VLOOKUP($D1048,科目一覧!$A$5:'科目一覧'!$G$76,5,FALSE),"")</f>
        <v/>
      </c>
      <c r="H1048" s="254" t="str">
        <f>IF($D1048&lt;&gt;"",VLOOKUP($D1048,科目一覧!$A$5:'科目一覧'!$G$76,6,FALSE),"")</f>
        <v/>
      </c>
    </row>
    <row r="1049" spans="1:8" x14ac:dyDescent="0.4">
      <c r="A1049" s="8">
        <v>1046</v>
      </c>
      <c r="B1049" s="71"/>
      <c r="C1049" s="15"/>
      <c r="D1049" s="16"/>
      <c r="E1049" s="7">
        <v>0</v>
      </c>
      <c r="F1049" s="7">
        <v>0</v>
      </c>
      <c r="G1049" s="254" t="str">
        <f>IF($D1049&lt;&gt;"",VLOOKUP($D1049,科目一覧!$A$5:'科目一覧'!$G$76,5,FALSE),"")</f>
        <v/>
      </c>
      <c r="H1049" s="254" t="str">
        <f>IF($D1049&lt;&gt;"",VLOOKUP($D1049,科目一覧!$A$5:'科目一覧'!$G$76,6,FALSE),"")</f>
        <v/>
      </c>
    </row>
    <row r="1050" spans="1:8" x14ac:dyDescent="0.4">
      <c r="A1050" s="8">
        <v>1047</v>
      </c>
      <c r="B1050" s="71"/>
      <c r="C1050" s="15"/>
      <c r="D1050" s="16"/>
      <c r="E1050" s="7">
        <v>0</v>
      </c>
      <c r="F1050" s="7">
        <v>0</v>
      </c>
      <c r="G1050" s="254" t="str">
        <f>IF($D1050&lt;&gt;"",VLOOKUP($D1050,科目一覧!$A$5:'科目一覧'!$G$76,5,FALSE),"")</f>
        <v/>
      </c>
      <c r="H1050" s="254" t="str">
        <f>IF($D1050&lt;&gt;"",VLOOKUP($D1050,科目一覧!$A$5:'科目一覧'!$G$76,6,FALSE),"")</f>
        <v/>
      </c>
    </row>
    <row r="1051" spans="1:8" x14ac:dyDescent="0.4">
      <c r="A1051" s="8">
        <v>1048</v>
      </c>
      <c r="B1051" s="71"/>
      <c r="C1051" s="15"/>
      <c r="D1051" s="16"/>
      <c r="E1051" s="7">
        <v>0</v>
      </c>
      <c r="F1051" s="7">
        <v>0</v>
      </c>
      <c r="G1051" s="254" t="str">
        <f>IF($D1051&lt;&gt;"",VLOOKUP($D1051,科目一覧!$A$5:'科目一覧'!$G$76,5,FALSE),"")</f>
        <v/>
      </c>
      <c r="H1051" s="254" t="str">
        <f>IF($D1051&lt;&gt;"",VLOOKUP($D1051,科目一覧!$A$5:'科目一覧'!$G$76,6,FALSE),"")</f>
        <v/>
      </c>
    </row>
    <row r="1052" spans="1:8" x14ac:dyDescent="0.4">
      <c r="A1052" s="8">
        <v>1049</v>
      </c>
      <c r="B1052" s="71"/>
      <c r="C1052" s="15"/>
      <c r="D1052" s="16"/>
      <c r="E1052" s="7">
        <v>0</v>
      </c>
      <c r="F1052" s="7">
        <v>0</v>
      </c>
      <c r="G1052" s="254" t="str">
        <f>IF($D1052&lt;&gt;"",VLOOKUP($D1052,科目一覧!$A$5:'科目一覧'!$G$76,5,FALSE),"")</f>
        <v/>
      </c>
      <c r="H1052" s="254" t="str">
        <f>IF($D1052&lt;&gt;"",VLOOKUP($D1052,科目一覧!$A$5:'科目一覧'!$G$76,6,FALSE),"")</f>
        <v/>
      </c>
    </row>
    <row r="1053" spans="1:8" x14ac:dyDescent="0.4">
      <c r="A1053" s="8">
        <v>1050</v>
      </c>
      <c r="B1053" s="71"/>
      <c r="C1053" s="15"/>
      <c r="D1053" s="16"/>
      <c r="E1053" s="7">
        <v>0</v>
      </c>
      <c r="F1053" s="7">
        <v>0</v>
      </c>
      <c r="G1053" s="254" t="str">
        <f>IF($D1053&lt;&gt;"",VLOOKUP($D1053,科目一覧!$A$5:'科目一覧'!$G$76,5,FALSE),"")</f>
        <v/>
      </c>
      <c r="H1053" s="254" t="str">
        <f>IF($D1053&lt;&gt;"",VLOOKUP($D1053,科目一覧!$A$5:'科目一覧'!$G$76,6,FALSE),"")</f>
        <v/>
      </c>
    </row>
    <row r="1054" spans="1:8" x14ac:dyDescent="0.4">
      <c r="A1054" s="8">
        <v>1051</v>
      </c>
      <c r="B1054" s="71"/>
      <c r="C1054" s="15"/>
      <c r="D1054" s="16"/>
      <c r="E1054" s="7">
        <v>0</v>
      </c>
      <c r="F1054" s="7">
        <v>0</v>
      </c>
      <c r="G1054" s="254" t="str">
        <f>IF($D1054&lt;&gt;"",VLOOKUP($D1054,科目一覧!$A$5:'科目一覧'!$G$76,5,FALSE),"")</f>
        <v/>
      </c>
      <c r="H1054" s="254" t="str">
        <f>IF($D1054&lt;&gt;"",VLOOKUP($D1054,科目一覧!$A$5:'科目一覧'!$G$76,6,FALSE),"")</f>
        <v/>
      </c>
    </row>
    <row r="1055" spans="1:8" x14ac:dyDescent="0.4">
      <c r="A1055" s="8">
        <v>1052</v>
      </c>
      <c r="B1055" s="71"/>
      <c r="C1055" s="15"/>
      <c r="D1055" s="16"/>
      <c r="E1055" s="7">
        <v>0</v>
      </c>
      <c r="F1055" s="7">
        <v>0</v>
      </c>
      <c r="G1055" s="254" t="str">
        <f>IF($D1055&lt;&gt;"",VLOOKUP($D1055,科目一覧!$A$5:'科目一覧'!$G$76,5,FALSE),"")</f>
        <v/>
      </c>
      <c r="H1055" s="254" t="str">
        <f>IF($D1055&lt;&gt;"",VLOOKUP($D1055,科目一覧!$A$5:'科目一覧'!$G$76,6,FALSE),"")</f>
        <v/>
      </c>
    </row>
    <row r="1056" spans="1:8" x14ac:dyDescent="0.4">
      <c r="A1056" s="8">
        <v>1053</v>
      </c>
      <c r="B1056" s="71"/>
      <c r="C1056" s="15"/>
      <c r="D1056" s="16"/>
      <c r="E1056" s="7">
        <v>0</v>
      </c>
      <c r="F1056" s="7">
        <v>0</v>
      </c>
      <c r="G1056" s="254" t="str">
        <f>IF($D1056&lt;&gt;"",VLOOKUP($D1056,科目一覧!$A$5:'科目一覧'!$G$76,5,FALSE),"")</f>
        <v/>
      </c>
      <c r="H1056" s="254" t="str">
        <f>IF($D1056&lt;&gt;"",VLOOKUP($D1056,科目一覧!$A$5:'科目一覧'!$G$76,6,FALSE),"")</f>
        <v/>
      </c>
    </row>
    <row r="1057" spans="1:8" x14ac:dyDescent="0.4">
      <c r="A1057" s="8">
        <v>1054</v>
      </c>
      <c r="B1057" s="71"/>
      <c r="C1057" s="15"/>
      <c r="D1057" s="16"/>
      <c r="E1057" s="7">
        <v>0</v>
      </c>
      <c r="F1057" s="7">
        <v>0</v>
      </c>
      <c r="G1057" s="254" t="str">
        <f>IF($D1057&lt;&gt;"",VLOOKUP($D1057,科目一覧!$A$5:'科目一覧'!$G$76,5,FALSE),"")</f>
        <v/>
      </c>
      <c r="H1057" s="254" t="str">
        <f>IF($D1057&lt;&gt;"",VLOOKUP($D1057,科目一覧!$A$5:'科目一覧'!$G$76,6,FALSE),"")</f>
        <v/>
      </c>
    </row>
    <row r="1058" spans="1:8" x14ac:dyDescent="0.4">
      <c r="A1058" s="8">
        <v>1055</v>
      </c>
      <c r="B1058" s="71"/>
      <c r="C1058" s="15"/>
      <c r="D1058" s="16"/>
      <c r="E1058" s="7">
        <v>0</v>
      </c>
      <c r="F1058" s="7">
        <v>0</v>
      </c>
      <c r="G1058" s="254" t="str">
        <f>IF($D1058&lt;&gt;"",VLOOKUP($D1058,科目一覧!$A$5:'科目一覧'!$G$76,5,FALSE),"")</f>
        <v/>
      </c>
      <c r="H1058" s="254" t="str">
        <f>IF($D1058&lt;&gt;"",VLOOKUP($D1058,科目一覧!$A$5:'科目一覧'!$G$76,6,FALSE),"")</f>
        <v/>
      </c>
    </row>
    <row r="1059" spans="1:8" x14ac:dyDescent="0.4">
      <c r="A1059" s="8">
        <v>1056</v>
      </c>
      <c r="B1059" s="71"/>
      <c r="C1059" s="15"/>
      <c r="D1059" s="16"/>
      <c r="E1059" s="7">
        <v>0</v>
      </c>
      <c r="F1059" s="7">
        <v>0</v>
      </c>
      <c r="G1059" s="254" t="str">
        <f>IF($D1059&lt;&gt;"",VLOOKUP($D1059,科目一覧!$A$5:'科目一覧'!$G$76,5,FALSE),"")</f>
        <v/>
      </c>
      <c r="H1059" s="254" t="str">
        <f>IF($D1059&lt;&gt;"",VLOOKUP($D1059,科目一覧!$A$5:'科目一覧'!$G$76,6,FALSE),"")</f>
        <v/>
      </c>
    </row>
    <row r="1060" spans="1:8" x14ac:dyDescent="0.4">
      <c r="A1060" s="8">
        <v>1057</v>
      </c>
      <c r="B1060" s="71"/>
      <c r="C1060" s="15"/>
      <c r="D1060" s="16"/>
      <c r="E1060" s="7">
        <v>0</v>
      </c>
      <c r="F1060" s="7">
        <v>0</v>
      </c>
      <c r="G1060" s="254" t="str">
        <f>IF($D1060&lt;&gt;"",VLOOKUP($D1060,科目一覧!$A$5:'科目一覧'!$G$76,5,FALSE),"")</f>
        <v/>
      </c>
      <c r="H1060" s="254" t="str">
        <f>IF($D1060&lt;&gt;"",VLOOKUP($D1060,科目一覧!$A$5:'科目一覧'!$G$76,6,FALSE),"")</f>
        <v/>
      </c>
    </row>
    <row r="1061" spans="1:8" x14ac:dyDescent="0.4">
      <c r="A1061" s="8">
        <v>1058</v>
      </c>
      <c r="B1061" s="71"/>
      <c r="C1061" s="15"/>
      <c r="D1061" s="16"/>
      <c r="E1061" s="7">
        <v>0</v>
      </c>
      <c r="F1061" s="7">
        <v>0</v>
      </c>
      <c r="G1061" s="254" t="str">
        <f>IF($D1061&lt;&gt;"",VLOOKUP($D1061,科目一覧!$A$5:'科目一覧'!$G$76,5,FALSE),"")</f>
        <v/>
      </c>
      <c r="H1061" s="254" t="str">
        <f>IF($D1061&lt;&gt;"",VLOOKUP($D1061,科目一覧!$A$5:'科目一覧'!$G$76,6,FALSE),"")</f>
        <v/>
      </c>
    </row>
    <row r="1062" spans="1:8" x14ac:dyDescent="0.4">
      <c r="A1062" s="8">
        <v>1059</v>
      </c>
      <c r="B1062" s="71"/>
      <c r="C1062" s="15"/>
      <c r="D1062" s="16"/>
      <c r="E1062" s="7">
        <v>0</v>
      </c>
      <c r="F1062" s="7">
        <v>0</v>
      </c>
      <c r="G1062" s="254" t="str">
        <f>IF($D1062&lt;&gt;"",VLOOKUP($D1062,科目一覧!$A$5:'科目一覧'!$G$76,5,FALSE),"")</f>
        <v/>
      </c>
      <c r="H1062" s="254" t="str">
        <f>IF($D1062&lt;&gt;"",VLOOKUP($D1062,科目一覧!$A$5:'科目一覧'!$G$76,6,FALSE),"")</f>
        <v/>
      </c>
    </row>
    <row r="1063" spans="1:8" x14ac:dyDescent="0.4">
      <c r="A1063" s="8">
        <v>1060</v>
      </c>
      <c r="B1063" s="71"/>
      <c r="C1063" s="15"/>
      <c r="D1063" s="16"/>
      <c r="E1063" s="7">
        <v>0</v>
      </c>
      <c r="F1063" s="7">
        <v>0</v>
      </c>
      <c r="G1063" s="254" t="str">
        <f>IF($D1063&lt;&gt;"",VLOOKUP($D1063,科目一覧!$A$5:'科目一覧'!$G$76,5,FALSE),"")</f>
        <v/>
      </c>
      <c r="H1063" s="254" t="str">
        <f>IF($D1063&lt;&gt;"",VLOOKUP($D1063,科目一覧!$A$5:'科目一覧'!$G$76,6,FALSE),"")</f>
        <v/>
      </c>
    </row>
    <row r="1064" spans="1:8" x14ac:dyDescent="0.4">
      <c r="A1064" s="8">
        <v>1061</v>
      </c>
      <c r="B1064" s="71"/>
      <c r="C1064" s="15"/>
      <c r="D1064" s="16"/>
      <c r="E1064" s="7">
        <v>0</v>
      </c>
      <c r="F1064" s="7">
        <v>0</v>
      </c>
      <c r="G1064" s="254" t="str">
        <f>IF($D1064&lt;&gt;"",VLOOKUP($D1064,科目一覧!$A$5:'科目一覧'!$G$76,5,FALSE),"")</f>
        <v/>
      </c>
      <c r="H1064" s="254" t="str">
        <f>IF($D1064&lt;&gt;"",VLOOKUP($D1064,科目一覧!$A$5:'科目一覧'!$G$76,6,FALSE),"")</f>
        <v/>
      </c>
    </row>
    <row r="1065" spans="1:8" x14ac:dyDescent="0.4">
      <c r="A1065" s="8">
        <v>1062</v>
      </c>
      <c r="B1065" s="71"/>
      <c r="C1065" s="15"/>
      <c r="D1065" s="16"/>
      <c r="E1065" s="7">
        <v>0</v>
      </c>
      <c r="F1065" s="7">
        <v>0</v>
      </c>
      <c r="G1065" s="254" t="str">
        <f>IF($D1065&lt;&gt;"",VLOOKUP($D1065,科目一覧!$A$5:'科目一覧'!$G$76,5,FALSE),"")</f>
        <v/>
      </c>
      <c r="H1065" s="254" t="str">
        <f>IF($D1065&lt;&gt;"",VLOOKUP($D1065,科目一覧!$A$5:'科目一覧'!$G$76,6,FALSE),"")</f>
        <v/>
      </c>
    </row>
    <row r="1066" spans="1:8" x14ac:dyDescent="0.4">
      <c r="A1066" s="8">
        <v>1063</v>
      </c>
      <c r="B1066" s="71"/>
      <c r="C1066" s="15"/>
      <c r="D1066" s="16"/>
      <c r="E1066" s="7">
        <v>0</v>
      </c>
      <c r="F1066" s="7">
        <v>0</v>
      </c>
      <c r="G1066" s="254" t="str">
        <f>IF($D1066&lt;&gt;"",VLOOKUP($D1066,科目一覧!$A$5:'科目一覧'!$G$76,5,FALSE),"")</f>
        <v/>
      </c>
      <c r="H1066" s="254" t="str">
        <f>IF($D1066&lt;&gt;"",VLOOKUP($D1066,科目一覧!$A$5:'科目一覧'!$G$76,6,FALSE),"")</f>
        <v/>
      </c>
    </row>
    <row r="1067" spans="1:8" x14ac:dyDescent="0.4">
      <c r="A1067" s="8">
        <v>1064</v>
      </c>
      <c r="B1067" s="71"/>
      <c r="C1067" s="15"/>
      <c r="D1067" s="16"/>
      <c r="E1067" s="7">
        <v>0</v>
      </c>
      <c r="F1067" s="7">
        <v>0</v>
      </c>
      <c r="G1067" s="254" t="str">
        <f>IF($D1067&lt;&gt;"",VLOOKUP($D1067,科目一覧!$A$5:'科目一覧'!$G$76,5,FALSE),"")</f>
        <v/>
      </c>
      <c r="H1067" s="254" t="str">
        <f>IF($D1067&lt;&gt;"",VLOOKUP($D1067,科目一覧!$A$5:'科目一覧'!$G$76,6,FALSE),"")</f>
        <v/>
      </c>
    </row>
    <row r="1068" spans="1:8" x14ac:dyDescent="0.4">
      <c r="A1068" s="8">
        <v>1065</v>
      </c>
      <c r="B1068" s="71"/>
      <c r="C1068" s="15"/>
      <c r="D1068" s="16"/>
      <c r="E1068" s="7">
        <v>0</v>
      </c>
      <c r="F1068" s="7">
        <v>0</v>
      </c>
      <c r="G1068" s="254" t="str">
        <f>IF($D1068&lt;&gt;"",VLOOKUP($D1068,科目一覧!$A$5:'科目一覧'!$G$76,5,FALSE),"")</f>
        <v/>
      </c>
      <c r="H1068" s="254" t="str">
        <f>IF($D1068&lt;&gt;"",VLOOKUP($D1068,科目一覧!$A$5:'科目一覧'!$G$76,6,FALSE),"")</f>
        <v/>
      </c>
    </row>
    <row r="1069" spans="1:8" x14ac:dyDescent="0.4">
      <c r="A1069" s="8">
        <v>1066</v>
      </c>
      <c r="B1069" s="71"/>
      <c r="C1069" s="15"/>
      <c r="D1069" s="16"/>
      <c r="E1069" s="7">
        <v>0</v>
      </c>
      <c r="F1069" s="7">
        <v>0</v>
      </c>
      <c r="G1069" s="254" t="str">
        <f>IF($D1069&lt;&gt;"",VLOOKUP($D1069,科目一覧!$A$5:'科目一覧'!$G$76,5,FALSE),"")</f>
        <v/>
      </c>
      <c r="H1069" s="254" t="str">
        <f>IF($D1069&lt;&gt;"",VLOOKUP($D1069,科目一覧!$A$5:'科目一覧'!$G$76,6,FALSE),"")</f>
        <v/>
      </c>
    </row>
    <row r="1070" spans="1:8" x14ac:dyDescent="0.4">
      <c r="A1070" s="8">
        <v>1067</v>
      </c>
      <c r="B1070" s="71"/>
      <c r="C1070" s="15"/>
      <c r="D1070" s="16"/>
      <c r="E1070" s="7">
        <v>0</v>
      </c>
      <c r="F1070" s="7">
        <v>0</v>
      </c>
      <c r="G1070" s="254" t="str">
        <f>IF($D1070&lt;&gt;"",VLOOKUP($D1070,科目一覧!$A$5:'科目一覧'!$G$76,5,FALSE),"")</f>
        <v/>
      </c>
      <c r="H1070" s="254" t="str">
        <f>IF($D1070&lt;&gt;"",VLOOKUP($D1070,科目一覧!$A$5:'科目一覧'!$G$76,6,FALSE),"")</f>
        <v/>
      </c>
    </row>
    <row r="1071" spans="1:8" x14ac:dyDescent="0.4">
      <c r="A1071" s="8">
        <v>1068</v>
      </c>
      <c r="B1071" s="71"/>
      <c r="C1071" s="15"/>
      <c r="D1071" s="16"/>
      <c r="E1071" s="7">
        <v>0</v>
      </c>
      <c r="F1071" s="7">
        <v>0</v>
      </c>
      <c r="G1071" s="254" t="str">
        <f>IF($D1071&lt;&gt;"",VLOOKUP($D1071,科目一覧!$A$5:'科目一覧'!$G$76,5,FALSE),"")</f>
        <v/>
      </c>
      <c r="H1071" s="254" t="str">
        <f>IF($D1071&lt;&gt;"",VLOOKUP($D1071,科目一覧!$A$5:'科目一覧'!$G$76,6,FALSE),"")</f>
        <v/>
      </c>
    </row>
    <row r="1072" spans="1:8" x14ac:dyDescent="0.4">
      <c r="A1072" s="8">
        <v>1069</v>
      </c>
      <c r="B1072" s="71"/>
      <c r="C1072" s="15"/>
      <c r="D1072" s="16"/>
      <c r="E1072" s="7">
        <v>0</v>
      </c>
      <c r="F1072" s="7">
        <v>0</v>
      </c>
      <c r="G1072" s="254" t="str">
        <f>IF($D1072&lt;&gt;"",VLOOKUP($D1072,科目一覧!$A$5:'科目一覧'!$G$76,5,FALSE),"")</f>
        <v/>
      </c>
      <c r="H1072" s="254" t="str">
        <f>IF($D1072&lt;&gt;"",VLOOKUP($D1072,科目一覧!$A$5:'科目一覧'!$G$76,6,FALSE),"")</f>
        <v/>
      </c>
    </row>
    <row r="1073" spans="1:8" x14ac:dyDescent="0.4">
      <c r="A1073" s="8">
        <v>1070</v>
      </c>
      <c r="B1073" s="71"/>
      <c r="C1073" s="15"/>
      <c r="D1073" s="16"/>
      <c r="E1073" s="7">
        <v>0</v>
      </c>
      <c r="F1073" s="7">
        <v>0</v>
      </c>
      <c r="G1073" s="254" t="str">
        <f>IF($D1073&lt;&gt;"",VLOOKUP($D1073,科目一覧!$A$5:'科目一覧'!$G$76,5,FALSE),"")</f>
        <v/>
      </c>
      <c r="H1073" s="254" t="str">
        <f>IF($D1073&lt;&gt;"",VLOOKUP($D1073,科目一覧!$A$5:'科目一覧'!$G$76,6,FALSE),"")</f>
        <v/>
      </c>
    </row>
    <row r="1074" spans="1:8" x14ac:dyDescent="0.4">
      <c r="A1074" s="8">
        <v>1071</v>
      </c>
      <c r="B1074" s="71"/>
      <c r="C1074" s="15"/>
      <c r="D1074" s="16"/>
      <c r="E1074" s="7">
        <v>0</v>
      </c>
      <c r="F1074" s="7">
        <v>0</v>
      </c>
      <c r="G1074" s="254" t="str">
        <f>IF($D1074&lt;&gt;"",VLOOKUP($D1074,科目一覧!$A$5:'科目一覧'!$G$76,5,FALSE),"")</f>
        <v/>
      </c>
      <c r="H1074" s="254" t="str">
        <f>IF($D1074&lt;&gt;"",VLOOKUP($D1074,科目一覧!$A$5:'科目一覧'!$G$76,6,FALSE),"")</f>
        <v/>
      </c>
    </row>
    <row r="1075" spans="1:8" x14ac:dyDescent="0.4">
      <c r="A1075" s="8">
        <v>1072</v>
      </c>
      <c r="B1075" s="71"/>
      <c r="C1075" s="15"/>
      <c r="D1075" s="16"/>
      <c r="E1075" s="7">
        <v>0</v>
      </c>
      <c r="F1075" s="7">
        <v>0</v>
      </c>
      <c r="G1075" s="254" t="str">
        <f>IF($D1075&lt;&gt;"",VLOOKUP($D1075,科目一覧!$A$5:'科目一覧'!$G$76,5,FALSE),"")</f>
        <v/>
      </c>
      <c r="H1075" s="254" t="str">
        <f>IF($D1075&lt;&gt;"",VLOOKUP($D1075,科目一覧!$A$5:'科目一覧'!$G$76,6,FALSE),"")</f>
        <v/>
      </c>
    </row>
    <row r="1076" spans="1:8" x14ac:dyDescent="0.4">
      <c r="A1076" s="8">
        <v>1073</v>
      </c>
      <c r="B1076" s="71"/>
      <c r="C1076" s="15"/>
      <c r="D1076" s="16"/>
      <c r="E1076" s="7">
        <v>0</v>
      </c>
      <c r="F1076" s="7">
        <v>0</v>
      </c>
      <c r="G1076" s="254" t="str">
        <f>IF($D1076&lt;&gt;"",VLOOKUP($D1076,科目一覧!$A$5:'科目一覧'!$G$76,5,FALSE),"")</f>
        <v/>
      </c>
      <c r="H1076" s="254" t="str">
        <f>IF($D1076&lt;&gt;"",VLOOKUP($D1076,科目一覧!$A$5:'科目一覧'!$G$76,6,FALSE),"")</f>
        <v/>
      </c>
    </row>
    <row r="1077" spans="1:8" x14ac:dyDescent="0.4">
      <c r="A1077" s="8">
        <v>1074</v>
      </c>
      <c r="B1077" s="71"/>
      <c r="C1077" s="15"/>
      <c r="D1077" s="16"/>
      <c r="E1077" s="7">
        <v>0</v>
      </c>
      <c r="F1077" s="7">
        <v>0</v>
      </c>
      <c r="G1077" s="254" t="str">
        <f>IF($D1077&lt;&gt;"",VLOOKUP($D1077,科目一覧!$A$5:'科目一覧'!$G$76,5,FALSE),"")</f>
        <v/>
      </c>
      <c r="H1077" s="254" t="str">
        <f>IF($D1077&lt;&gt;"",VLOOKUP($D1077,科目一覧!$A$5:'科目一覧'!$G$76,6,FALSE),"")</f>
        <v/>
      </c>
    </row>
    <row r="1078" spans="1:8" x14ac:dyDescent="0.4">
      <c r="A1078" s="8">
        <v>1075</v>
      </c>
      <c r="B1078" s="71"/>
      <c r="C1078" s="15"/>
      <c r="D1078" s="16"/>
      <c r="E1078" s="7">
        <v>0</v>
      </c>
      <c r="F1078" s="7">
        <v>0</v>
      </c>
      <c r="G1078" s="254" t="str">
        <f>IF($D1078&lt;&gt;"",VLOOKUP($D1078,科目一覧!$A$5:'科目一覧'!$G$76,5,FALSE),"")</f>
        <v/>
      </c>
      <c r="H1078" s="254" t="str">
        <f>IF($D1078&lt;&gt;"",VLOOKUP($D1078,科目一覧!$A$5:'科目一覧'!$G$76,6,FALSE),"")</f>
        <v/>
      </c>
    </row>
    <row r="1079" spans="1:8" x14ac:dyDescent="0.4">
      <c r="A1079" s="8">
        <v>1076</v>
      </c>
      <c r="B1079" s="71"/>
      <c r="C1079" s="15"/>
      <c r="D1079" s="16"/>
      <c r="E1079" s="7">
        <v>0</v>
      </c>
      <c r="F1079" s="7">
        <v>0</v>
      </c>
      <c r="G1079" s="254" t="str">
        <f>IF($D1079&lt;&gt;"",VLOOKUP($D1079,科目一覧!$A$5:'科目一覧'!$G$76,5,FALSE),"")</f>
        <v/>
      </c>
      <c r="H1079" s="254" t="str">
        <f>IF($D1079&lt;&gt;"",VLOOKUP($D1079,科目一覧!$A$5:'科目一覧'!$G$76,6,FALSE),"")</f>
        <v/>
      </c>
    </row>
    <row r="1080" spans="1:8" x14ac:dyDescent="0.4">
      <c r="A1080" s="8">
        <v>1077</v>
      </c>
      <c r="B1080" s="71"/>
      <c r="C1080" s="15"/>
      <c r="D1080" s="16"/>
      <c r="E1080" s="7">
        <v>0</v>
      </c>
      <c r="F1080" s="7">
        <v>0</v>
      </c>
      <c r="G1080" s="254" t="str">
        <f>IF($D1080&lt;&gt;"",VLOOKUP($D1080,科目一覧!$A$5:'科目一覧'!$G$76,5,FALSE),"")</f>
        <v/>
      </c>
      <c r="H1080" s="254" t="str">
        <f>IF($D1080&lt;&gt;"",VLOOKUP($D1080,科目一覧!$A$5:'科目一覧'!$G$76,6,FALSE),"")</f>
        <v/>
      </c>
    </row>
    <row r="1081" spans="1:8" x14ac:dyDescent="0.4">
      <c r="A1081" s="8">
        <v>1078</v>
      </c>
      <c r="B1081" s="71"/>
      <c r="C1081" s="15"/>
      <c r="D1081" s="16"/>
      <c r="E1081" s="7">
        <v>0</v>
      </c>
      <c r="F1081" s="7">
        <v>0</v>
      </c>
      <c r="G1081" s="254" t="str">
        <f>IF($D1081&lt;&gt;"",VLOOKUP($D1081,科目一覧!$A$5:'科目一覧'!$G$76,5,FALSE),"")</f>
        <v/>
      </c>
      <c r="H1081" s="254" t="str">
        <f>IF($D1081&lt;&gt;"",VLOOKUP($D1081,科目一覧!$A$5:'科目一覧'!$G$76,6,FALSE),"")</f>
        <v/>
      </c>
    </row>
    <row r="1082" spans="1:8" x14ac:dyDescent="0.4">
      <c r="A1082" s="8">
        <v>1079</v>
      </c>
      <c r="B1082" s="71"/>
      <c r="C1082" s="15"/>
      <c r="D1082" s="16"/>
      <c r="E1082" s="7">
        <v>0</v>
      </c>
      <c r="F1082" s="7">
        <v>0</v>
      </c>
      <c r="G1082" s="254" t="str">
        <f>IF($D1082&lt;&gt;"",VLOOKUP($D1082,科目一覧!$A$5:'科目一覧'!$G$76,5,FALSE),"")</f>
        <v/>
      </c>
      <c r="H1082" s="254" t="str">
        <f>IF($D1082&lt;&gt;"",VLOOKUP($D1082,科目一覧!$A$5:'科目一覧'!$G$76,6,FALSE),"")</f>
        <v/>
      </c>
    </row>
    <row r="1083" spans="1:8" x14ac:dyDescent="0.4">
      <c r="A1083" s="8">
        <v>1080</v>
      </c>
      <c r="B1083" s="71"/>
      <c r="C1083" s="15"/>
      <c r="D1083" s="16"/>
      <c r="E1083" s="7">
        <v>0</v>
      </c>
      <c r="F1083" s="7">
        <v>0</v>
      </c>
      <c r="G1083" s="254" t="str">
        <f>IF($D1083&lt;&gt;"",VLOOKUP($D1083,科目一覧!$A$5:'科目一覧'!$G$76,5,FALSE),"")</f>
        <v/>
      </c>
      <c r="H1083" s="254" t="str">
        <f>IF($D1083&lt;&gt;"",VLOOKUP($D1083,科目一覧!$A$5:'科目一覧'!$G$76,6,FALSE),"")</f>
        <v/>
      </c>
    </row>
    <row r="1084" spans="1:8" x14ac:dyDescent="0.4">
      <c r="A1084" s="8">
        <v>1081</v>
      </c>
      <c r="B1084" s="71"/>
      <c r="C1084" s="15"/>
      <c r="D1084" s="16"/>
      <c r="E1084" s="7">
        <v>0</v>
      </c>
      <c r="F1084" s="7">
        <v>0</v>
      </c>
      <c r="G1084" s="254" t="str">
        <f>IF($D1084&lt;&gt;"",VLOOKUP($D1084,科目一覧!$A$5:'科目一覧'!$G$76,5,FALSE),"")</f>
        <v/>
      </c>
      <c r="H1084" s="254" t="str">
        <f>IF($D1084&lt;&gt;"",VLOOKUP($D1084,科目一覧!$A$5:'科目一覧'!$G$76,6,FALSE),"")</f>
        <v/>
      </c>
    </row>
    <row r="1085" spans="1:8" x14ac:dyDescent="0.4">
      <c r="A1085" s="8">
        <v>1082</v>
      </c>
      <c r="B1085" s="71"/>
      <c r="C1085" s="15"/>
      <c r="D1085" s="16"/>
      <c r="E1085" s="7">
        <v>0</v>
      </c>
      <c r="F1085" s="7">
        <v>0</v>
      </c>
      <c r="G1085" s="254" t="str">
        <f>IF($D1085&lt;&gt;"",VLOOKUP($D1085,科目一覧!$A$5:'科目一覧'!$G$76,5,FALSE),"")</f>
        <v/>
      </c>
      <c r="H1085" s="254" t="str">
        <f>IF($D1085&lt;&gt;"",VLOOKUP($D1085,科目一覧!$A$5:'科目一覧'!$G$76,6,FALSE),"")</f>
        <v/>
      </c>
    </row>
    <row r="1086" spans="1:8" x14ac:dyDescent="0.4">
      <c r="A1086" s="8">
        <v>1083</v>
      </c>
      <c r="B1086" s="71"/>
      <c r="C1086" s="15"/>
      <c r="D1086" s="16"/>
      <c r="E1086" s="7">
        <v>0</v>
      </c>
      <c r="F1086" s="7">
        <v>0</v>
      </c>
      <c r="G1086" s="254" t="str">
        <f>IF($D1086&lt;&gt;"",VLOOKUP($D1086,科目一覧!$A$5:'科目一覧'!$G$76,5,FALSE),"")</f>
        <v/>
      </c>
      <c r="H1086" s="254" t="str">
        <f>IF($D1086&lt;&gt;"",VLOOKUP($D1086,科目一覧!$A$5:'科目一覧'!$G$76,6,FALSE),"")</f>
        <v/>
      </c>
    </row>
    <row r="1087" spans="1:8" x14ac:dyDescent="0.4">
      <c r="A1087" s="8">
        <v>1084</v>
      </c>
      <c r="B1087" s="71"/>
      <c r="C1087" s="15"/>
      <c r="D1087" s="16"/>
      <c r="E1087" s="7">
        <v>0</v>
      </c>
      <c r="F1087" s="7">
        <v>0</v>
      </c>
      <c r="G1087" s="254" t="str">
        <f>IF($D1087&lt;&gt;"",VLOOKUP($D1087,科目一覧!$A$5:'科目一覧'!$G$76,5,FALSE),"")</f>
        <v/>
      </c>
      <c r="H1087" s="254" t="str">
        <f>IF($D1087&lt;&gt;"",VLOOKUP($D1087,科目一覧!$A$5:'科目一覧'!$G$76,6,FALSE),"")</f>
        <v/>
      </c>
    </row>
    <row r="1088" spans="1:8" x14ac:dyDescent="0.4">
      <c r="A1088" s="8">
        <v>1085</v>
      </c>
      <c r="B1088" s="71"/>
      <c r="C1088" s="15"/>
      <c r="D1088" s="16"/>
      <c r="E1088" s="7">
        <v>0</v>
      </c>
      <c r="F1088" s="7">
        <v>0</v>
      </c>
      <c r="G1088" s="254" t="str">
        <f>IF($D1088&lt;&gt;"",VLOOKUP($D1088,科目一覧!$A$5:'科目一覧'!$G$76,5,FALSE),"")</f>
        <v/>
      </c>
      <c r="H1088" s="254" t="str">
        <f>IF($D1088&lt;&gt;"",VLOOKUP($D1088,科目一覧!$A$5:'科目一覧'!$G$76,6,FALSE),"")</f>
        <v/>
      </c>
    </row>
    <row r="1089" spans="1:8" x14ac:dyDescent="0.4">
      <c r="A1089" s="8">
        <v>1086</v>
      </c>
      <c r="B1089" s="71"/>
      <c r="C1089" s="15"/>
      <c r="D1089" s="16"/>
      <c r="E1089" s="7">
        <v>0</v>
      </c>
      <c r="F1089" s="7">
        <v>0</v>
      </c>
      <c r="G1089" s="254" t="str">
        <f>IF($D1089&lt;&gt;"",VLOOKUP($D1089,科目一覧!$A$5:'科目一覧'!$G$76,5,FALSE),"")</f>
        <v/>
      </c>
      <c r="H1089" s="254" t="str">
        <f>IF($D1089&lt;&gt;"",VLOOKUP($D1089,科目一覧!$A$5:'科目一覧'!$G$76,6,FALSE),"")</f>
        <v/>
      </c>
    </row>
    <row r="1090" spans="1:8" x14ac:dyDescent="0.4">
      <c r="A1090" s="8">
        <v>1087</v>
      </c>
      <c r="B1090" s="71"/>
      <c r="C1090" s="15"/>
      <c r="D1090" s="16"/>
      <c r="E1090" s="7">
        <v>0</v>
      </c>
      <c r="F1090" s="7">
        <v>0</v>
      </c>
      <c r="G1090" s="254" t="str">
        <f>IF($D1090&lt;&gt;"",VLOOKUP($D1090,科目一覧!$A$5:'科目一覧'!$G$76,5,FALSE),"")</f>
        <v/>
      </c>
      <c r="H1090" s="254" t="str">
        <f>IF($D1090&lt;&gt;"",VLOOKUP($D1090,科目一覧!$A$5:'科目一覧'!$G$76,6,FALSE),"")</f>
        <v/>
      </c>
    </row>
    <row r="1091" spans="1:8" x14ac:dyDescent="0.4">
      <c r="A1091" s="8">
        <v>1088</v>
      </c>
      <c r="B1091" s="71"/>
      <c r="C1091" s="15"/>
      <c r="D1091" s="16"/>
      <c r="E1091" s="7">
        <v>0</v>
      </c>
      <c r="F1091" s="7">
        <v>0</v>
      </c>
      <c r="G1091" s="254" t="str">
        <f>IF($D1091&lt;&gt;"",VLOOKUP($D1091,科目一覧!$A$5:'科目一覧'!$G$76,5,FALSE),"")</f>
        <v/>
      </c>
      <c r="H1091" s="254" t="str">
        <f>IF($D1091&lt;&gt;"",VLOOKUP($D1091,科目一覧!$A$5:'科目一覧'!$G$76,6,FALSE),"")</f>
        <v/>
      </c>
    </row>
    <row r="1092" spans="1:8" x14ac:dyDescent="0.4">
      <c r="A1092" s="8">
        <v>1089</v>
      </c>
      <c r="B1092" s="71"/>
      <c r="C1092" s="15"/>
      <c r="D1092" s="16"/>
      <c r="E1092" s="7">
        <v>0</v>
      </c>
      <c r="F1092" s="7">
        <v>0</v>
      </c>
      <c r="G1092" s="254" t="str">
        <f>IF($D1092&lt;&gt;"",VLOOKUP($D1092,科目一覧!$A$5:'科目一覧'!$G$76,5,FALSE),"")</f>
        <v/>
      </c>
      <c r="H1092" s="254" t="str">
        <f>IF($D1092&lt;&gt;"",VLOOKUP($D1092,科目一覧!$A$5:'科目一覧'!$G$76,6,FALSE),"")</f>
        <v/>
      </c>
    </row>
    <row r="1093" spans="1:8" x14ac:dyDescent="0.4">
      <c r="A1093" s="8">
        <v>1090</v>
      </c>
      <c r="B1093" s="71"/>
      <c r="C1093" s="15"/>
      <c r="D1093" s="16"/>
      <c r="E1093" s="7">
        <v>0</v>
      </c>
      <c r="F1093" s="7">
        <v>0</v>
      </c>
      <c r="G1093" s="254" t="str">
        <f>IF($D1093&lt;&gt;"",VLOOKUP($D1093,科目一覧!$A$5:'科目一覧'!$G$76,5,FALSE),"")</f>
        <v/>
      </c>
      <c r="H1093" s="254" t="str">
        <f>IF($D1093&lt;&gt;"",VLOOKUP($D1093,科目一覧!$A$5:'科目一覧'!$G$76,6,FALSE),"")</f>
        <v/>
      </c>
    </row>
    <row r="1094" spans="1:8" x14ac:dyDescent="0.4">
      <c r="A1094" s="8">
        <v>1091</v>
      </c>
      <c r="B1094" s="71"/>
      <c r="C1094" s="15"/>
      <c r="D1094" s="16"/>
      <c r="E1094" s="7">
        <v>0</v>
      </c>
      <c r="F1094" s="7">
        <v>0</v>
      </c>
      <c r="G1094" s="254" t="str">
        <f>IF($D1094&lt;&gt;"",VLOOKUP($D1094,科目一覧!$A$5:'科目一覧'!$G$76,5,FALSE),"")</f>
        <v/>
      </c>
      <c r="H1094" s="254" t="str">
        <f>IF($D1094&lt;&gt;"",VLOOKUP($D1094,科目一覧!$A$5:'科目一覧'!$G$76,6,FALSE),"")</f>
        <v/>
      </c>
    </row>
    <row r="1095" spans="1:8" x14ac:dyDescent="0.4">
      <c r="A1095" s="8">
        <v>1092</v>
      </c>
      <c r="B1095" s="71"/>
      <c r="C1095" s="15"/>
      <c r="D1095" s="16"/>
      <c r="E1095" s="7">
        <v>0</v>
      </c>
      <c r="F1095" s="7">
        <v>0</v>
      </c>
      <c r="G1095" s="254" t="str">
        <f>IF($D1095&lt;&gt;"",VLOOKUP($D1095,科目一覧!$A$5:'科目一覧'!$G$76,5,FALSE),"")</f>
        <v/>
      </c>
      <c r="H1095" s="254" t="str">
        <f>IF($D1095&lt;&gt;"",VLOOKUP($D1095,科目一覧!$A$5:'科目一覧'!$G$76,6,FALSE),"")</f>
        <v/>
      </c>
    </row>
    <row r="1096" spans="1:8" x14ac:dyDescent="0.4">
      <c r="A1096" s="8">
        <v>1093</v>
      </c>
      <c r="B1096" s="71"/>
      <c r="C1096" s="15"/>
      <c r="D1096" s="16"/>
      <c r="E1096" s="7">
        <v>0</v>
      </c>
      <c r="F1096" s="7">
        <v>0</v>
      </c>
      <c r="G1096" s="254" t="str">
        <f>IF($D1096&lt;&gt;"",VLOOKUP($D1096,科目一覧!$A$5:'科目一覧'!$G$76,5,FALSE),"")</f>
        <v/>
      </c>
      <c r="H1096" s="254" t="str">
        <f>IF($D1096&lt;&gt;"",VLOOKUP($D1096,科目一覧!$A$5:'科目一覧'!$G$76,6,FALSE),"")</f>
        <v/>
      </c>
    </row>
    <row r="1097" spans="1:8" x14ac:dyDescent="0.4">
      <c r="A1097" s="8">
        <v>1094</v>
      </c>
      <c r="B1097" s="71"/>
      <c r="C1097" s="15"/>
      <c r="D1097" s="16"/>
      <c r="E1097" s="7">
        <v>0</v>
      </c>
      <c r="F1097" s="7">
        <v>0</v>
      </c>
      <c r="G1097" s="254" t="str">
        <f>IF($D1097&lt;&gt;"",VLOOKUP($D1097,科目一覧!$A$5:'科目一覧'!$G$76,5,FALSE),"")</f>
        <v/>
      </c>
      <c r="H1097" s="254" t="str">
        <f>IF($D1097&lt;&gt;"",VLOOKUP($D1097,科目一覧!$A$5:'科目一覧'!$G$76,6,FALSE),"")</f>
        <v/>
      </c>
    </row>
    <row r="1098" spans="1:8" x14ac:dyDescent="0.4">
      <c r="A1098" s="8">
        <v>1095</v>
      </c>
      <c r="B1098" s="71"/>
      <c r="C1098" s="15"/>
      <c r="D1098" s="16"/>
      <c r="E1098" s="7">
        <v>0</v>
      </c>
      <c r="F1098" s="7">
        <v>0</v>
      </c>
      <c r="G1098" s="254" t="str">
        <f>IF($D1098&lt;&gt;"",VLOOKUP($D1098,科目一覧!$A$5:'科目一覧'!$G$76,5,FALSE),"")</f>
        <v/>
      </c>
      <c r="H1098" s="254" t="str">
        <f>IF($D1098&lt;&gt;"",VLOOKUP($D1098,科目一覧!$A$5:'科目一覧'!$G$76,6,FALSE),"")</f>
        <v/>
      </c>
    </row>
    <row r="1099" spans="1:8" x14ac:dyDescent="0.4">
      <c r="A1099" s="8">
        <v>1096</v>
      </c>
      <c r="B1099" s="71"/>
      <c r="C1099" s="15"/>
      <c r="D1099" s="16"/>
      <c r="E1099" s="7">
        <v>0</v>
      </c>
      <c r="F1099" s="7">
        <v>0</v>
      </c>
      <c r="G1099" s="254" t="str">
        <f>IF($D1099&lt;&gt;"",VLOOKUP($D1099,科目一覧!$A$5:'科目一覧'!$G$76,5,FALSE),"")</f>
        <v/>
      </c>
      <c r="H1099" s="254" t="str">
        <f>IF($D1099&lt;&gt;"",VLOOKUP($D1099,科目一覧!$A$5:'科目一覧'!$G$76,6,FALSE),"")</f>
        <v/>
      </c>
    </row>
    <row r="1100" spans="1:8" x14ac:dyDescent="0.4">
      <c r="A1100" s="8">
        <v>1097</v>
      </c>
      <c r="B1100" s="71"/>
      <c r="C1100" s="15"/>
      <c r="D1100" s="16"/>
      <c r="E1100" s="7">
        <v>0</v>
      </c>
      <c r="F1100" s="7">
        <v>0</v>
      </c>
      <c r="G1100" s="254" t="str">
        <f>IF($D1100&lt;&gt;"",VLOOKUP($D1100,科目一覧!$A$5:'科目一覧'!$G$76,5,FALSE),"")</f>
        <v/>
      </c>
      <c r="H1100" s="254" t="str">
        <f>IF($D1100&lt;&gt;"",VLOOKUP($D1100,科目一覧!$A$5:'科目一覧'!$G$76,6,FALSE),"")</f>
        <v/>
      </c>
    </row>
    <row r="1101" spans="1:8" x14ac:dyDescent="0.4">
      <c r="A1101" s="8">
        <v>1098</v>
      </c>
      <c r="B1101" s="71"/>
      <c r="C1101" s="15"/>
      <c r="D1101" s="16"/>
      <c r="E1101" s="7">
        <v>0</v>
      </c>
      <c r="F1101" s="7">
        <v>0</v>
      </c>
      <c r="G1101" s="254" t="str">
        <f>IF($D1101&lt;&gt;"",VLOOKUP($D1101,科目一覧!$A$5:'科目一覧'!$G$76,5,FALSE),"")</f>
        <v/>
      </c>
      <c r="H1101" s="254" t="str">
        <f>IF($D1101&lt;&gt;"",VLOOKUP($D1101,科目一覧!$A$5:'科目一覧'!$G$76,6,FALSE),"")</f>
        <v/>
      </c>
    </row>
    <row r="1102" spans="1:8" x14ac:dyDescent="0.4">
      <c r="A1102" s="8">
        <v>1099</v>
      </c>
      <c r="B1102" s="71"/>
      <c r="C1102" s="15"/>
      <c r="D1102" s="16"/>
      <c r="E1102" s="7">
        <v>0</v>
      </c>
      <c r="F1102" s="7">
        <v>0</v>
      </c>
      <c r="G1102" s="254" t="str">
        <f>IF($D1102&lt;&gt;"",VLOOKUP($D1102,科目一覧!$A$5:'科目一覧'!$G$76,5,FALSE),"")</f>
        <v/>
      </c>
      <c r="H1102" s="254" t="str">
        <f>IF($D1102&lt;&gt;"",VLOOKUP($D1102,科目一覧!$A$5:'科目一覧'!$G$76,6,FALSE),"")</f>
        <v/>
      </c>
    </row>
    <row r="1103" spans="1:8" x14ac:dyDescent="0.4">
      <c r="A1103" s="8">
        <v>1100</v>
      </c>
      <c r="B1103" s="71"/>
      <c r="C1103" s="15"/>
      <c r="D1103" s="16"/>
      <c r="E1103" s="7">
        <v>0</v>
      </c>
      <c r="F1103" s="7">
        <v>0</v>
      </c>
      <c r="G1103" s="254" t="str">
        <f>IF($D1103&lt;&gt;"",VLOOKUP($D1103,科目一覧!$A$5:'科目一覧'!$G$76,5,FALSE),"")</f>
        <v/>
      </c>
      <c r="H1103" s="254" t="str">
        <f>IF($D1103&lt;&gt;"",VLOOKUP($D1103,科目一覧!$A$5:'科目一覧'!$G$76,6,FALSE),"")</f>
        <v/>
      </c>
    </row>
    <row r="1104" spans="1:8" x14ac:dyDescent="0.4">
      <c r="A1104" s="8">
        <v>1101</v>
      </c>
      <c r="B1104" s="71"/>
      <c r="C1104" s="15"/>
      <c r="D1104" s="16"/>
      <c r="E1104" s="7">
        <v>0</v>
      </c>
      <c r="F1104" s="7">
        <v>0</v>
      </c>
      <c r="G1104" s="254" t="str">
        <f>IF($D1104&lt;&gt;"",VLOOKUP($D1104,科目一覧!$A$5:'科目一覧'!$G$76,5,FALSE),"")</f>
        <v/>
      </c>
      <c r="H1104" s="254" t="str">
        <f>IF($D1104&lt;&gt;"",VLOOKUP($D1104,科目一覧!$A$5:'科目一覧'!$G$76,6,FALSE),"")</f>
        <v/>
      </c>
    </row>
    <row r="1105" spans="1:8" x14ac:dyDescent="0.4">
      <c r="A1105" s="8">
        <v>1102</v>
      </c>
      <c r="B1105" s="71"/>
      <c r="C1105" s="15"/>
      <c r="D1105" s="16"/>
      <c r="E1105" s="7">
        <v>0</v>
      </c>
      <c r="F1105" s="7">
        <v>0</v>
      </c>
      <c r="G1105" s="254" t="str">
        <f>IF($D1105&lt;&gt;"",VLOOKUP($D1105,科目一覧!$A$5:'科目一覧'!$G$76,5,FALSE),"")</f>
        <v/>
      </c>
      <c r="H1105" s="254" t="str">
        <f>IF($D1105&lt;&gt;"",VLOOKUP($D1105,科目一覧!$A$5:'科目一覧'!$G$76,6,FALSE),"")</f>
        <v/>
      </c>
    </row>
    <row r="1106" spans="1:8" x14ac:dyDescent="0.4">
      <c r="A1106" s="8">
        <v>1103</v>
      </c>
      <c r="B1106" s="71"/>
      <c r="C1106" s="15"/>
      <c r="D1106" s="16"/>
      <c r="E1106" s="7">
        <v>0</v>
      </c>
      <c r="F1106" s="7">
        <v>0</v>
      </c>
      <c r="G1106" s="254" t="str">
        <f>IF($D1106&lt;&gt;"",VLOOKUP($D1106,科目一覧!$A$5:'科目一覧'!$G$76,5,FALSE),"")</f>
        <v/>
      </c>
      <c r="H1106" s="254" t="str">
        <f>IF($D1106&lt;&gt;"",VLOOKUP($D1106,科目一覧!$A$5:'科目一覧'!$G$76,6,FALSE),"")</f>
        <v/>
      </c>
    </row>
    <row r="1107" spans="1:8" x14ac:dyDescent="0.4">
      <c r="A1107" s="8">
        <v>1104</v>
      </c>
      <c r="B1107" s="71"/>
      <c r="C1107" s="15"/>
      <c r="D1107" s="16"/>
      <c r="E1107" s="7">
        <v>0</v>
      </c>
      <c r="F1107" s="7">
        <v>0</v>
      </c>
      <c r="G1107" s="254" t="str">
        <f>IF($D1107&lt;&gt;"",VLOOKUP($D1107,科目一覧!$A$5:'科目一覧'!$G$76,5,FALSE),"")</f>
        <v/>
      </c>
      <c r="H1107" s="254" t="str">
        <f>IF($D1107&lt;&gt;"",VLOOKUP($D1107,科目一覧!$A$5:'科目一覧'!$G$76,6,FALSE),"")</f>
        <v/>
      </c>
    </row>
    <row r="1108" spans="1:8" x14ac:dyDescent="0.4">
      <c r="A1108" s="8">
        <v>1105</v>
      </c>
      <c r="B1108" s="71"/>
      <c r="C1108" s="15"/>
      <c r="D1108" s="16"/>
      <c r="E1108" s="7">
        <v>0</v>
      </c>
      <c r="F1108" s="7">
        <v>0</v>
      </c>
      <c r="G1108" s="254" t="str">
        <f>IF($D1108&lt;&gt;"",VLOOKUP($D1108,科目一覧!$A$5:'科目一覧'!$G$76,5,FALSE),"")</f>
        <v/>
      </c>
      <c r="H1108" s="254" t="str">
        <f>IF($D1108&lt;&gt;"",VLOOKUP($D1108,科目一覧!$A$5:'科目一覧'!$G$76,6,FALSE),"")</f>
        <v/>
      </c>
    </row>
    <row r="1109" spans="1:8" x14ac:dyDescent="0.4">
      <c r="A1109" s="8">
        <v>1106</v>
      </c>
      <c r="B1109" s="71"/>
      <c r="C1109" s="15"/>
      <c r="D1109" s="16"/>
      <c r="E1109" s="7">
        <v>0</v>
      </c>
      <c r="F1109" s="7">
        <v>0</v>
      </c>
      <c r="G1109" s="254" t="str">
        <f>IF($D1109&lt;&gt;"",VLOOKUP($D1109,科目一覧!$A$5:'科目一覧'!$G$76,5,FALSE),"")</f>
        <v/>
      </c>
      <c r="H1109" s="254" t="str">
        <f>IF($D1109&lt;&gt;"",VLOOKUP($D1109,科目一覧!$A$5:'科目一覧'!$G$76,6,FALSE),"")</f>
        <v/>
      </c>
    </row>
    <row r="1110" spans="1:8" x14ac:dyDescent="0.4">
      <c r="A1110" s="8">
        <v>1107</v>
      </c>
      <c r="B1110" s="71"/>
      <c r="C1110" s="15"/>
      <c r="D1110" s="16"/>
      <c r="E1110" s="7">
        <v>0</v>
      </c>
      <c r="F1110" s="7">
        <v>0</v>
      </c>
      <c r="G1110" s="254" t="str">
        <f>IF($D1110&lt;&gt;"",VLOOKUP($D1110,科目一覧!$A$5:'科目一覧'!$G$76,5,FALSE),"")</f>
        <v/>
      </c>
      <c r="H1110" s="254" t="str">
        <f>IF($D1110&lt;&gt;"",VLOOKUP($D1110,科目一覧!$A$5:'科目一覧'!$G$76,6,FALSE),"")</f>
        <v/>
      </c>
    </row>
    <row r="1111" spans="1:8" x14ac:dyDescent="0.4">
      <c r="A1111" s="8">
        <v>1108</v>
      </c>
      <c r="B1111" s="71"/>
      <c r="C1111" s="15"/>
      <c r="D1111" s="16"/>
      <c r="E1111" s="7">
        <v>0</v>
      </c>
      <c r="F1111" s="7">
        <v>0</v>
      </c>
      <c r="G1111" s="254" t="str">
        <f>IF($D1111&lt;&gt;"",VLOOKUP($D1111,科目一覧!$A$5:'科目一覧'!$G$76,5,FALSE),"")</f>
        <v/>
      </c>
      <c r="H1111" s="254" t="str">
        <f>IF($D1111&lt;&gt;"",VLOOKUP($D1111,科目一覧!$A$5:'科目一覧'!$G$76,6,FALSE),"")</f>
        <v/>
      </c>
    </row>
    <row r="1112" spans="1:8" x14ac:dyDescent="0.4">
      <c r="A1112" s="8">
        <v>1109</v>
      </c>
      <c r="B1112" s="71"/>
      <c r="C1112" s="15"/>
      <c r="D1112" s="16"/>
      <c r="E1112" s="7">
        <v>0</v>
      </c>
      <c r="F1112" s="7">
        <v>0</v>
      </c>
      <c r="G1112" s="254" t="str">
        <f>IF($D1112&lt;&gt;"",VLOOKUP($D1112,科目一覧!$A$5:'科目一覧'!$G$76,5,FALSE),"")</f>
        <v/>
      </c>
      <c r="H1112" s="254" t="str">
        <f>IF($D1112&lt;&gt;"",VLOOKUP($D1112,科目一覧!$A$5:'科目一覧'!$G$76,6,FALSE),"")</f>
        <v/>
      </c>
    </row>
    <row r="1113" spans="1:8" x14ac:dyDescent="0.4">
      <c r="A1113" s="8">
        <v>1110</v>
      </c>
      <c r="B1113" s="71"/>
      <c r="C1113" s="15"/>
      <c r="D1113" s="16"/>
      <c r="E1113" s="7">
        <v>0</v>
      </c>
      <c r="F1113" s="7">
        <v>0</v>
      </c>
      <c r="G1113" s="254" t="str">
        <f>IF($D1113&lt;&gt;"",VLOOKUP($D1113,科目一覧!$A$5:'科目一覧'!$G$76,5,FALSE),"")</f>
        <v/>
      </c>
      <c r="H1113" s="254" t="str">
        <f>IF($D1113&lt;&gt;"",VLOOKUP($D1113,科目一覧!$A$5:'科目一覧'!$G$76,6,FALSE),"")</f>
        <v/>
      </c>
    </row>
    <row r="1114" spans="1:8" x14ac:dyDescent="0.4">
      <c r="A1114" s="8">
        <v>1111</v>
      </c>
      <c r="B1114" s="71"/>
      <c r="C1114" s="15"/>
      <c r="D1114" s="16"/>
      <c r="E1114" s="7">
        <v>0</v>
      </c>
      <c r="F1114" s="7">
        <v>0</v>
      </c>
      <c r="G1114" s="254" t="str">
        <f>IF($D1114&lt;&gt;"",VLOOKUP($D1114,科目一覧!$A$5:'科目一覧'!$G$76,5,FALSE),"")</f>
        <v/>
      </c>
      <c r="H1114" s="254" t="str">
        <f>IF($D1114&lt;&gt;"",VLOOKUP($D1114,科目一覧!$A$5:'科目一覧'!$G$76,6,FALSE),"")</f>
        <v/>
      </c>
    </row>
    <row r="1115" spans="1:8" x14ac:dyDescent="0.4">
      <c r="A1115" s="8">
        <v>1112</v>
      </c>
      <c r="B1115" s="71"/>
      <c r="C1115" s="15"/>
      <c r="D1115" s="16"/>
      <c r="E1115" s="7">
        <v>0</v>
      </c>
      <c r="F1115" s="7">
        <v>0</v>
      </c>
      <c r="G1115" s="254" t="str">
        <f>IF($D1115&lt;&gt;"",VLOOKUP($D1115,科目一覧!$A$5:'科目一覧'!$G$76,5,FALSE),"")</f>
        <v/>
      </c>
      <c r="H1115" s="254" t="str">
        <f>IF($D1115&lt;&gt;"",VLOOKUP($D1115,科目一覧!$A$5:'科目一覧'!$G$76,6,FALSE),"")</f>
        <v/>
      </c>
    </row>
    <row r="1116" spans="1:8" x14ac:dyDescent="0.4">
      <c r="A1116" s="8">
        <v>1113</v>
      </c>
      <c r="B1116" s="71"/>
      <c r="C1116" s="15"/>
      <c r="D1116" s="16"/>
      <c r="E1116" s="7">
        <v>0</v>
      </c>
      <c r="F1116" s="7">
        <v>0</v>
      </c>
      <c r="G1116" s="254" t="str">
        <f>IF($D1116&lt;&gt;"",VLOOKUP($D1116,科目一覧!$A$5:'科目一覧'!$G$76,5,FALSE),"")</f>
        <v/>
      </c>
      <c r="H1116" s="254" t="str">
        <f>IF($D1116&lt;&gt;"",VLOOKUP($D1116,科目一覧!$A$5:'科目一覧'!$G$76,6,FALSE),"")</f>
        <v/>
      </c>
    </row>
    <row r="1117" spans="1:8" x14ac:dyDescent="0.4">
      <c r="A1117" s="8">
        <v>1114</v>
      </c>
      <c r="B1117" s="71"/>
      <c r="C1117" s="15"/>
      <c r="D1117" s="16"/>
      <c r="E1117" s="7">
        <v>0</v>
      </c>
      <c r="F1117" s="7">
        <v>0</v>
      </c>
      <c r="G1117" s="254" t="str">
        <f>IF($D1117&lt;&gt;"",VLOOKUP($D1117,科目一覧!$A$5:'科目一覧'!$G$76,5,FALSE),"")</f>
        <v/>
      </c>
      <c r="H1117" s="254" t="str">
        <f>IF($D1117&lt;&gt;"",VLOOKUP($D1117,科目一覧!$A$5:'科目一覧'!$G$76,6,FALSE),"")</f>
        <v/>
      </c>
    </row>
    <row r="1118" spans="1:8" x14ac:dyDescent="0.4">
      <c r="A1118" s="8">
        <v>1115</v>
      </c>
      <c r="B1118" s="71"/>
      <c r="C1118" s="15"/>
      <c r="D1118" s="16"/>
      <c r="E1118" s="7">
        <v>0</v>
      </c>
      <c r="F1118" s="7">
        <v>0</v>
      </c>
      <c r="G1118" s="254" t="str">
        <f>IF($D1118&lt;&gt;"",VLOOKUP($D1118,科目一覧!$A$5:'科目一覧'!$G$76,5,FALSE),"")</f>
        <v/>
      </c>
      <c r="H1118" s="254" t="str">
        <f>IF($D1118&lt;&gt;"",VLOOKUP($D1118,科目一覧!$A$5:'科目一覧'!$G$76,6,FALSE),"")</f>
        <v/>
      </c>
    </row>
    <row r="1119" spans="1:8" x14ac:dyDescent="0.4">
      <c r="A1119" s="8">
        <v>1116</v>
      </c>
      <c r="B1119" s="71"/>
      <c r="C1119" s="15"/>
      <c r="D1119" s="16"/>
      <c r="E1119" s="7">
        <v>0</v>
      </c>
      <c r="F1119" s="7">
        <v>0</v>
      </c>
      <c r="G1119" s="254" t="str">
        <f>IF($D1119&lt;&gt;"",VLOOKUP($D1119,科目一覧!$A$5:'科目一覧'!$G$76,5,FALSE),"")</f>
        <v/>
      </c>
      <c r="H1119" s="254" t="str">
        <f>IF($D1119&lt;&gt;"",VLOOKUP($D1119,科目一覧!$A$5:'科目一覧'!$G$76,6,FALSE),"")</f>
        <v/>
      </c>
    </row>
    <row r="1120" spans="1:8" x14ac:dyDescent="0.4">
      <c r="A1120" s="8">
        <v>1117</v>
      </c>
      <c r="B1120" s="71"/>
      <c r="C1120" s="15"/>
      <c r="D1120" s="16"/>
      <c r="E1120" s="7">
        <v>0</v>
      </c>
      <c r="F1120" s="7">
        <v>0</v>
      </c>
      <c r="G1120" s="254" t="str">
        <f>IF($D1120&lt;&gt;"",VLOOKUP($D1120,科目一覧!$A$5:'科目一覧'!$G$76,5,FALSE),"")</f>
        <v/>
      </c>
      <c r="H1120" s="254" t="str">
        <f>IF($D1120&lt;&gt;"",VLOOKUP($D1120,科目一覧!$A$5:'科目一覧'!$G$76,6,FALSE),"")</f>
        <v/>
      </c>
    </row>
    <row r="1121" spans="1:8" x14ac:dyDescent="0.4">
      <c r="A1121" s="8">
        <v>1118</v>
      </c>
      <c r="B1121" s="71"/>
      <c r="C1121" s="15"/>
      <c r="D1121" s="16"/>
      <c r="E1121" s="7">
        <v>0</v>
      </c>
      <c r="F1121" s="7">
        <v>0</v>
      </c>
      <c r="G1121" s="254" t="str">
        <f>IF($D1121&lt;&gt;"",VLOOKUP($D1121,科目一覧!$A$5:'科目一覧'!$G$76,5,FALSE),"")</f>
        <v/>
      </c>
      <c r="H1121" s="254" t="str">
        <f>IF($D1121&lt;&gt;"",VLOOKUP($D1121,科目一覧!$A$5:'科目一覧'!$G$76,6,FALSE),"")</f>
        <v/>
      </c>
    </row>
    <row r="1122" spans="1:8" x14ac:dyDescent="0.4">
      <c r="A1122" s="8">
        <v>1119</v>
      </c>
      <c r="B1122" s="71"/>
      <c r="C1122" s="15"/>
      <c r="D1122" s="16"/>
      <c r="E1122" s="7">
        <v>0</v>
      </c>
      <c r="F1122" s="7">
        <v>0</v>
      </c>
      <c r="G1122" s="254" t="str">
        <f>IF($D1122&lt;&gt;"",VLOOKUP($D1122,科目一覧!$A$5:'科目一覧'!$G$76,5,FALSE),"")</f>
        <v/>
      </c>
      <c r="H1122" s="254" t="str">
        <f>IF($D1122&lt;&gt;"",VLOOKUP($D1122,科目一覧!$A$5:'科目一覧'!$G$76,6,FALSE),"")</f>
        <v/>
      </c>
    </row>
    <row r="1123" spans="1:8" x14ac:dyDescent="0.4">
      <c r="A1123" s="8">
        <v>1120</v>
      </c>
      <c r="B1123" s="71"/>
      <c r="C1123" s="15"/>
      <c r="D1123" s="16"/>
      <c r="E1123" s="7">
        <v>0</v>
      </c>
      <c r="F1123" s="7">
        <v>0</v>
      </c>
      <c r="G1123" s="254" t="str">
        <f>IF($D1123&lt;&gt;"",VLOOKUP($D1123,科目一覧!$A$5:'科目一覧'!$G$76,5,FALSE),"")</f>
        <v/>
      </c>
      <c r="H1123" s="254" t="str">
        <f>IF($D1123&lt;&gt;"",VLOOKUP($D1123,科目一覧!$A$5:'科目一覧'!$G$76,6,FALSE),"")</f>
        <v/>
      </c>
    </row>
    <row r="1124" spans="1:8" x14ac:dyDescent="0.4">
      <c r="A1124" s="8">
        <v>1121</v>
      </c>
      <c r="B1124" s="71"/>
      <c r="C1124" s="15"/>
      <c r="D1124" s="16"/>
      <c r="E1124" s="7">
        <v>0</v>
      </c>
      <c r="F1124" s="7">
        <v>0</v>
      </c>
      <c r="G1124" s="254" t="str">
        <f>IF($D1124&lt;&gt;"",VLOOKUP($D1124,科目一覧!$A$5:'科目一覧'!$G$76,5,FALSE),"")</f>
        <v/>
      </c>
      <c r="H1124" s="254" t="str">
        <f>IF($D1124&lt;&gt;"",VLOOKUP($D1124,科目一覧!$A$5:'科目一覧'!$G$76,6,FALSE),"")</f>
        <v/>
      </c>
    </row>
    <row r="1125" spans="1:8" x14ac:dyDescent="0.4">
      <c r="A1125" s="8">
        <v>1122</v>
      </c>
      <c r="B1125" s="71"/>
      <c r="C1125" s="15"/>
      <c r="D1125" s="16"/>
      <c r="E1125" s="7">
        <v>0</v>
      </c>
      <c r="F1125" s="7">
        <v>0</v>
      </c>
      <c r="G1125" s="254" t="str">
        <f>IF($D1125&lt;&gt;"",VLOOKUP($D1125,科目一覧!$A$5:'科目一覧'!$G$76,5,FALSE),"")</f>
        <v/>
      </c>
      <c r="H1125" s="254" t="str">
        <f>IF($D1125&lt;&gt;"",VLOOKUP($D1125,科目一覧!$A$5:'科目一覧'!$G$76,6,FALSE),"")</f>
        <v/>
      </c>
    </row>
    <row r="1126" spans="1:8" x14ac:dyDescent="0.4">
      <c r="A1126" s="8">
        <v>1123</v>
      </c>
      <c r="B1126" s="71"/>
      <c r="C1126" s="15"/>
      <c r="D1126" s="16"/>
      <c r="E1126" s="7">
        <v>0</v>
      </c>
      <c r="F1126" s="7">
        <v>0</v>
      </c>
      <c r="G1126" s="254" t="str">
        <f>IF($D1126&lt;&gt;"",VLOOKUP($D1126,科目一覧!$A$5:'科目一覧'!$G$76,5,FALSE),"")</f>
        <v/>
      </c>
      <c r="H1126" s="254" t="str">
        <f>IF($D1126&lt;&gt;"",VLOOKUP($D1126,科目一覧!$A$5:'科目一覧'!$G$76,6,FALSE),"")</f>
        <v/>
      </c>
    </row>
    <row r="1127" spans="1:8" x14ac:dyDescent="0.4">
      <c r="A1127" s="8">
        <v>1124</v>
      </c>
      <c r="B1127" s="71"/>
      <c r="C1127" s="15"/>
      <c r="D1127" s="16"/>
      <c r="E1127" s="7">
        <v>0</v>
      </c>
      <c r="F1127" s="7">
        <v>0</v>
      </c>
      <c r="G1127" s="254" t="str">
        <f>IF($D1127&lt;&gt;"",VLOOKUP($D1127,科目一覧!$A$5:'科目一覧'!$G$76,5,FALSE),"")</f>
        <v/>
      </c>
      <c r="H1127" s="254" t="str">
        <f>IF($D1127&lt;&gt;"",VLOOKUP($D1127,科目一覧!$A$5:'科目一覧'!$G$76,6,FALSE),"")</f>
        <v/>
      </c>
    </row>
    <row r="1128" spans="1:8" x14ac:dyDescent="0.4">
      <c r="A1128" s="8">
        <v>1125</v>
      </c>
      <c r="B1128" s="71"/>
      <c r="C1128" s="15"/>
      <c r="D1128" s="16"/>
      <c r="E1128" s="7">
        <v>0</v>
      </c>
      <c r="F1128" s="7">
        <v>0</v>
      </c>
      <c r="G1128" s="254" t="str">
        <f>IF($D1128&lt;&gt;"",VLOOKUP($D1128,科目一覧!$A$5:'科目一覧'!$G$76,5,FALSE),"")</f>
        <v/>
      </c>
      <c r="H1128" s="254" t="str">
        <f>IF($D1128&lt;&gt;"",VLOOKUP($D1128,科目一覧!$A$5:'科目一覧'!$G$76,6,FALSE),"")</f>
        <v/>
      </c>
    </row>
    <row r="1129" spans="1:8" x14ac:dyDescent="0.4">
      <c r="A1129" s="8">
        <v>1126</v>
      </c>
      <c r="B1129" s="71"/>
      <c r="C1129" s="15"/>
      <c r="D1129" s="16"/>
      <c r="E1129" s="7">
        <v>0</v>
      </c>
      <c r="F1129" s="7">
        <v>0</v>
      </c>
      <c r="G1129" s="254" t="str">
        <f>IF($D1129&lt;&gt;"",VLOOKUP($D1129,科目一覧!$A$5:'科目一覧'!$G$76,5,FALSE),"")</f>
        <v/>
      </c>
      <c r="H1129" s="254" t="str">
        <f>IF($D1129&lt;&gt;"",VLOOKUP($D1129,科目一覧!$A$5:'科目一覧'!$G$76,6,FALSE),"")</f>
        <v/>
      </c>
    </row>
    <row r="1130" spans="1:8" x14ac:dyDescent="0.4">
      <c r="A1130" s="8">
        <v>1127</v>
      </c>
      <c r="B1130" s="71"/>
      <c r="C1130" s="15"/>
      <c r="D1130" s="16"/>
      <c r="E1130" s="7">
        <v>0</v>
      </c>
      <c r="F1130" s="7">
        <v>0</v>
      </c>
      <c r="G1130" s="254" t="str">
        <f>IF($D1130&lt;&gt;"",VLOOKUP($D1130,科目一覧!$A$5:'科目一覧'!$G$76,5,FALSE),"")</f>
        <v/>
      </c>
      <c r="H1130" s="254" t="str">
        <f>IF($D1130&lt;&gt;"",VLOOKUP($D1130,科目一覧!$A$5:'科目一覧'!$G$76,6,FALSE),"")</f>
        <v/>
      </c>
    </row>
    <row r="1131" spans="1:8" x14ac:dyDescent="0.4">
      <c r="A1131" s="8">
        <v>1128</v>
      </c>
      <c r="B1131" s="71"/>
      <c r="C1131" s="15"/>
      <c r="D1131" s="16"/>
      <c r="E1131" s="7">
        <v>0</v>
      </c>
      <c r="F1131" s="7">
        <v>0</v>
      </c>
      <c r="G1131" s="254" t="str">
        <f>IF($D1131&lt;&gt;"",VLOOKUP($D1131,科目一覧!$A$5:'科目一覧'!$G$76,5,FALSE),"")</f>
        <v/>
      </c>
      <c r="H1131" s="254" t="str">
        <f>IF($D1131&lt;&gt;"",VLOOKUP($D1131,科目一覧!$A$5:'科目一覧'!$G$76,6,FALSE),"")</f>
        <v/>
      </c>
    </row>
    <row r="1132" spans="1:8" x14ac:dyDescent="0.4">
      <c r="A1132" s="8">
        <v>1129</v>
      </c>
      <c r="B1132" s="71"/>
      <c r="C1132" s="15"/>
      <c r="D1132" s="16"/>
      <c r="E1132" s="7">
        <v>0</v>
      </c>
      <c r="F1132" s="7">
        <v>0</v>
      </c>
      <c r="G1132" s="254" t="str">
        <f>IF($D1132&lt;&gt;"",VLOOKUP($D1132,科目一覧!$A$5:'科目一覧'!$G$76,5,FALSE),"")</f>
        <v/>
      </c>
      <c r="H1132" s="254" t="str">
        <f>IF($D1132&lt;&gt;"",VLOOKUP($D1132,科目一覧!$A$5:'科目一覧'!$G$76,6,FALSE),"")</f>
        <v/>
      </c>
    </row>
    <row r="1133" spans="1:8" x14ac:dyDescent="0.4">
      <c r="A1133" s="8">
        <v>1130</v>
      </c>
      <c r="B1133" s="71"/>
      <c r="C1133" s="15"/>
      <c r="D1133" s="16"/>
      <c r="E1133" s="7">
        <v>0</v>
      </c>
      <c r="F1133" s="7">
        <v>0</v>
      </c>
      <c r="G1133" s="254" t="str">
        <f>IF($D1133&lt;&gt;"",VLOOKUP($D1133,科目一覧!$A$5:'科目一覧'!$G$76,5,FALSE),"")</f>
        <v/>
      </c>
      <c r="H1133" s="254" t="str">
        <f>IF($D1133&lt;&gt;"",VLOOKUP($D1133,科目一覧!$A$5:'科目一覧'!$G$76,6,FALSE),"")</f>
        <v/>
      </c>
    </row>
    <row r="1134" spans="1:8" x14ac:dyDescent="0.4">
      <c r="A1134" s="8">
        <v>1131</v>
      </c>
      <c r="B1134" s="71"/>
      <c r="C1134" s="15"/>
      <c r="D1134" s="16"/>
      <c r="E1134" s="7">
        <v>0</v>
      </c>
      <c r="F1134" s="7">
        <v>0</v>
      </c>
      <c r="G1134" s="254" t="str">
        <f>IF($D1134&lt;&gt;"",VLOOKUP($D1134,科目一覧!$A$5:'科目一覧'!$G$76,5,FALSE),"")</f>
        <v/>
      </c>
      <c r="H1134" s="254" t="str">
        <f>IF($D1134&lt;&gt;"",VLOOKUP($D1134,科目一覧!$A$5:'科目一覧'!$G$76,6,FALSE),"")</f>
        <v/>
      </c>
    </row>
    <row r="1135" spans="1:8" x14ac:dyDescent="0.4">
      <c r="A1135" s="8">
        <v>1132</v>
      </c>
      <c r="B1135" s="71"/>
      <c r="C1135" s="15"/>
      <c r="D1135" s="16"/>
      <c r="E1135" s="7">
        <v>0</v>
      </c>
      <c r="F1135" s="7">
        <v>0</v>
      </c>
      <c r="G1135" s="254" t="str">
        <f>IF($D1135&lt;&gt;"",VLOOKUP($D1135,科目一覧!$A$5:'科目一覧'!$G$76,5,FALSE),"")</f>
        <v/>
      </c>
      <c r="H1135" s="254" t="str">
        <f>IF($D1135&lt;&gt;"",VLOOKUP($D1135,科目一覧!$A$5:'科目一覧'!$G$76,6,FALSE),"")</f>
        <v/>
      </c>
    </row>
    <row r="1136" spans="1:8" x14ac:dyDescent="0.4">
      <c r="A1136" s="8">
        <v>1133</v>
      </c>
      <c r="B1136" s="71"/>
      <c r="C1136" s="15"/>
      <c r="D1136" s="16"/>
      <c r="E1136" s="7">
        <v>0</v>
      </c>
      <c r="F1136" s="7">
        <v>0</v>
      </c>
      <c r="G1136" s="254" t="str">
        <f>IF($D1136&lt;&gt;"",VLOOKUP($D1136,科目一覧!$A$5:'科目一覧'!$G$76,5,FALSE),"")</f>
        <v/>
      </c>
      <c r="H1136" s="254" t="str">
        <f>IF($D1136&lt;&gt;"",VLOOKUP($D1136,科目一覧!$A$5:'科目一覧'!$G$76,6,FALSE),"")</f>
        <v/>
      </c>
    </row>
    <row r="1137" spans="1:8" x14ac:dyDescent="0.4">
      <c r="A1137" s="8">
        <v>1134</v>
      </c>
      <c r="B1137" s="71"/>
      <c r="C1137" s="15"/>
      <c r="D1137" s="16"/>
      <c r="E1137" s="7">
        <v>0</v>
      </c>
      <c r="F1137" s="7">
        <v>0</v>
      </c>
      <c r="G1137" s="254" t="str">
        <f>IF($D1137&lt;&gt;"",VLOOKUP($D1137,科目一覧!$A$5:'科目一覧'!$G$76,5,FALSE),"")</f>
        <v/>
      </c>
      <c r="H1137" s="254" t="str">
        <f>IF($D1137&lt;&gt;"",VLOOKUP($D1137,科目一覧!$A$5:'科目一覧'!$G$76,6,FALSE),"")</f>
        <v/>
      </c>
    </row>
    <row r="1138" spans="1:8" x14ac:dyDescent="0.4">
      <c r="A1138" s="8">
        <v>1135</v>
      </c>
      <c r="B1138" s="71"/>
      <c r="C1138" s="15"/>
      <c r="D1138" s="16"/>
      <c r="E1138" s="7">
        <v>0</v>
      </c>
      <c r="F1138" s="7">
        <v>0</v>
      </c>
      <c r="G1138" s="254" t="str">
        <f>IF($D1138&lt;&gt;"",VLOOKUP($D1138,科目一覧!$A$5:'科目一覧'!$G$76,5,FALSE),"")</f>
        <v/>
      </c>
      <c r="H1138" s="254" t="str">
        <f>IF($D1138&lt;&gt;"",VLOOKUP($D1138,科目一覧!$A$5:'科目一覧'!$G$76,6,FALSE),"")</f>
        <v/>
      </c>
    </row>
    <row r="1139" spans="1:8" x14ac:dyDescent="0.4">
      <c r="A1139" s="8">
        <v>1136</v>
      </c>
      <c r="B1139" s="71"/>
      <c r="C1139" s="15"/>
      <c r="D1139" s="16"/>
      <c r="E1139" s="7">
        <v>0</v>
      </c>
      <c r="F1139" s="7">
        <v>0</v>
      </c>
      <c r="G1139" s="254" t="str">
        <f>IF($D1139&lt;&gt;"",VLOOKUP($D1139,科目一覧!$A$5:'科目一覧'!$G$76,5,FALSE),"")</f>
        <v/>
      </c>
      <c r="H1139" s="254" t="str">
        <f>IF($D1139&lt;&gt;"",VLOOKUP($D1139,科目一覧!$A$5:'科目一覧'!$G$76,6,FALSE),"")</f>
        <v/>
      </c>
    </row>
    <row r="1140" spans="1:8" x14ac:dyDescent="0.4">
      <c r="A1140" s="8">
        <v>1137</v>
      </c>
      <c r="B1140" s="71"/>
      <c r="C1140" s="15"/>
      <c r="D1140" s="16"/>
      <c r="E1140" s="7">
        <v>0</v>
      </c>
      <c r="F1140" s="7">
        <v>0</v>
      </c>
      <c r="G1140" s="254" t="str">
        <f>IF($D1140&lt;&gt;"",VLOOKUP($D1140,科目一覧!$A$5:'科目一覧'!$G$76,5,FALSE),"")</f>
        <v/>
      </c>
      <c r="H1140" s="254" t="str">
        <f>IF($D1140&lt;&gt;"",VLOOKUP($D1140,科目一覧!$A$5:'科目一覧'!$G$76,6,FALSE),"")</f>
        <v/>
      </c>
    </row>
    <row r="1141" spans="1:8" x14ac:dyDescent="0.4">
      <c r="A1141" s="8">
        <v>1138</v>
      </c>
      <c r="B1141" s="71"/>
      <c r="C1141" s="15"/>
      <c r="D1141" s="16"/>
      <c r="E1141" s="7">
        <v>0</v>
      </c>
      <c r="F1141" s="7">
        <v>0</v>
      </c>
      <c r="G1141" s="254" t="str">
        <f>IF($D1141&lt;&gt;"",VLOOKUP($D1141,科目一覧!$A$5:'科目一覧'!$G$76,5,FALSE),"")</f>
        <v/>
      </c>
      <c r="H1141" s="254" t="str">
        <f>IF($D1141&lt;&gt;"",VLOOKUP($D1141,科目一覧!$A$5:'科目一覧'!$G$76,6,FALSE),"")</f>
        <v/>
      </c>
    </row>
    <row r="1142" spans="1:8" x14ac:dyDescent="0.4">
      <c r="A1142" s="8">
        <v>1139</v>
      </c>
      <c r="B1142" s="71"/>
      <c r="C1142" s="15"/>
      <c r="D1142" s="16"/>
      <c r="E1142" s="7">
        <v>0</v>
      </c>
      <c r="F1142" s="7">
        <v>0</v>
      </c>
      <c r="G1142" s="254" t="str">
        <f>IF($D1142&lt;&gt;"",VLOOKUP($D1142,科目一覧!$A$5:'科目一覧'!$G$76,5,FALSE),"")</f>
        <v/>
      </c>
      <c r="H1142" s="254" t="str">
        <f>IF($D1142&lt;&gt;"",VLOOKUP($D1142,科目一覧!$A$5:'科目一覧'!$G$76,6,FALSE),"")</f>
        <v/>
      </c>
    </row>
    <row r="1143" spans="1:8" x14ac:dyDescent="0.4">
      <c r="A1143" s="8">
        <v>1140</v>
      </c>
      <c r="B1143" s="71"/>
      <c r="C1143" s="15"/>
      <c r="D1143" s="16"/>
      <c r="E1143" s="7">
        <v>0</v>
      </c>
      <c r="F1143" s="7">
        <v>0</v>
      </c>
      <c r="G1143" s="254" t="str">
        <f>IF($D1143&lt;&gt;"",VLOOKUP($D1143,科目一覧!$A$5:'科目一覧'!$G$76,5,FALSE),"")</f>
        <v/>
      </c>
      <c r="H1143" s="254" t="str">
        <f>IF($D1143&lt;&gt;"",VLOOKUP($D1143,科目一覧!$A$5:'科目一覧'!$G$76,6,FALSE),"")</f>
        <v/>
      </c>
    </row>
    <row r="1144" spans="1:8" x14ac:dyDescent="0.4">
      <c r="A1144" s="8">
        <v>1141</v>
      </c>
      <c r="B1144" s="71"/>
      <c r="C1144" s="15"/>
      <c r="D1144" s="16"/>
      <c r="E1144" s="7">
        <v>0</v>
      </c>
      <c r="F1144" s="7">
        <v>0</v>
      </c>
      <c r="G1144" s="254" t="str">
        <f>IF($D1144&lt;&gt;"",VLOOKUP($D1144,科目一覧!$A$5:'科目一覧'!$G$76,5,FALSE),"")</f>
        <v/>
      </c>
      <c r="H1144" s="254" t="str">
        <f>IF($D1144&lt;&gt;"",VLOOKUP($D1144,科目一覧!$A$5:'科目一覧'!$G$76,6,FALSE),"")</f>
        <v/>
      </c>
    </row>
    <row r="1145" spans="1:8" x14ac:dyDescent="0.4">
      <c r="A1145" s="8">
        <v>1142</v>
      </c>
      <c r="B1145" s="71"/>
      <c r="C1145" s="15"/>
      <c r="D1145" s="16"/>
      <c r="E1145" s="7">
        <v>0</v>
      </c>
      <c r="F1145" s="7">
        <v>0</v>
      </c>
      <c r="G1145" s="254" t="str">
        <f>IF($D1145&lt;&gt;"",VLOOKUP($D1145,科目一覧!$A$5:'科目一覧'!$G$76,5,FALSE),"")</f>
        <v/>
      </c>
      <c r="H1145" s="254" t="str">
        <f>IF($D1145&lt;&gt;"",VLOOKUP($D1145,科目一覧!$A$5:'科目一覧'!$G$76,6,FALSE),"")</f>
        <v/>
      </c>
    </row>
    <row r="1146" spans="1:8" x14ac:dyDescent="0.4">
      <c r="A1146" s="8">
        <v>1143</v>
      </c>
      <c r="B1146" s="71"/>
      <c r="C1146" s="15"/>
      <c r="D1146" s="16"/>
      <c r="E1146" s="7">
        <v>0</v>
      </c>
      <c r="F1146" s="7">
        <v>0</v>
      </c>
      <c r="G1146" s="254" t="str">
        <f>IF($D1146&lt;&gt;"",VLOOKUP($D1146,科目一覧!$A$5:'科目一覧'!$G$76,5,FALSE),"")</f>
        <v/>
      </c>
      <c r="H1146" s="254" t="str">
        <f>IF($D1146&lt;&gt;"",VLOOKUP($D1146,科目一覧!$A$5:'科目一覧'!$G$76,6,FALSE),"")</f>
        <v/>
      </c>
    </row>
    <row r="1147" spans="1:8" x14ac:dyDescent="0.4">
      <c r="A1147" s="8">
        <v>1144</v>
      </c>
      <c r="B1147" s="71"/>
      <c r="C1147" s="15"/>
      <c r="D1147" s="16"/>
      <c r="E1147" s="7">
        <v>0</v>
      </c>
      <c r="F1147" s="7">
        <v>0</v>
      </c>
      <c r="G1147" s="254" t="str">
        <f>IF($D1147&lt;&gt;"",VLOOKUP($D1147,科目一覧!$A$5:'科目一覧'!$G$76,5,FALSE),"")</f>
        <v/>
      </c>
      <c r="H1147" s="254" t="str">
        <f>IF($D1147&lt;&gt;"",VLOOKUP($D1147,科目一覧!$A$5:'科目一覧'!$G$76,6,FALSE),"")</f>
        <v/>
      </c>
    </row>
    <row r="1148" spans="1:8" x14ac:dyDescent="0.4">
      <c r="A1148" s="8">
        <v>1145</v>
      </c>
      <c r="B1148" s="71"/>
      <c r="C1148" s="15"/>
      <c r="D1148" s="16"/>
      <c r="E1148" s="7">
        <v>0</v>
      </c>
      <c r="F1148" s="7">
        <v>0</v>
      </c>
      <c r="G1148" s="254" t="str">
        <f>IF($D1148&lt;&gt;"",VLOOKUP($D1148,科目一覧!$A$5:'科目一覧'!$G$76,5,FALSE),"")</f>
        <v/>
      </c>
      <c r="H1148" s="254" t="str">
        <f>IF($D1148&lt;&gt;"",VLOOKUP($D1148,科目一覧!$A$5:'科目一覧'!$G$76,6,FALSE),"")</f>
        <v/>
      </c>
    </row>
    <row r="1149" spans="1:8" x14ac:dyDescent="0.4">
      <c r="A1149" s="8">
        <v>1146</v>
      </c>
      <c r="B1149" s="71"/>
      <c r="C1149" s="15"/>
      <c r="D1149" s="16"/>
      <c r="E1149" s="7">
        <v>0</v>
      </c>
      <c r="F1149" s="7">
        <v>0</v>
      </c>
      <c r="G1149" s="254" t="str">
        <f>IF($D1149&lt;&gt;"",VLOOKUP($D1149,科目一覧!$A$5:'科目一覧'!$G$76,5,FALSE),"")</f>
        <v/>
      </c>
      <c r="H1149" s="254" t="str">
        <f>IF($D1149&lt;&gt;"",VLOOKUP($D1149,科目一覧!$A$5:'科目一覧'!$G$76,6,FALSE),"")</f>
        <v/>
      </c>
    </row>
    <row r="1150" spans="1:8" x14ac:dyDescent="0.4">
      <c r="A1150" s="8">
        <v>1147</v>
      </c>
      <c r="B1150" s="71"/>
      <c r="C1150" s="15"/>
      <c r="D1150" s="16"/>
      <c r="E1150" s="7">
        <v>0</v>
      </c>
      <c r="F1150" s="7">
        <v>0</v>
      </c>
      <c r="G1150" s="254" t="str">
        <f>IF($D1150&lt;&gt;"",VLOOKUP($D1150,科目一覧!$A$5:'科目一覧'!$G$76,5,FALSE),"")</f>
        <v/>
      </c>
      <c r="H1150" s="254" t="str">
        <f>IF($D1150&lt;&gt;"",VLOOKUP($D1150,科目一覧!$A$5:'科目一覧'!$G$76,6,FALSE),"")</f>
        <v/>
      </c>
    </row>
    <row r="1151" spans="1:8" x14ac:dyDescent="0.4">
      <c r="A1151" s="8">
        <v>1148</v>
      </c>
      <c r="B1151" s="71"/>
      <c r="C1151" s="15"/>
      <c r="D1151" s="16"/>
      <c r="E1151" s="7">
        <v>0</v>
      </c>
      <c r="F1151" s="7">
        <v>0</v>
      </c>
      <c r="G1151" s="254" t="str">
        <f>IF($D1151&lt;&gt;"",VLOOKUP($D1151,科目一覧!$A$5:'科目一覧'!$G$76,5,FALSE),"")</f>
        <v/>
      </c>
      <c r="H1151" s="254" t="str">
        <f>IF($D1151&lt;&gt;"",VLOOKUP($D1151,科目一覧!$A$5:'科目一覧'!$G$76,6,FALSE),"")</f>
        <v/>
      </c>
    </row>
    <row r="1152" spans="1:8" x14ac:dyDescent="0.4">
      <c r="A1152" s="8">
        <v>1149</v>
      </c>
      <c r="B1152" s="71"/>
      <c r="C1152" s="15"/>
      <c r="D1152" s="16"/>
      <c r="E1152" s="7">
        <v>0</v>
      </c>
      <c r="F1152" s="7">
        <v>0</v>
      </c>
      <c r="G1152" s="254" t="str">
        <f>IF($D1152&lt;&gt;"",VLOOKUP($D1152,科目一覧!$A$5:'科目一覧'!$G$76,5,FALSE),"")</f>
        <v/>
      </c>
      <c r="H1152" s="254" t="str">
        <f>IF($D1152&lt;&gt;"",VLOOKUP($D1152,科目一覧!$A$5:'科目一覧'!$G$76,6,FALSE),"")</f>
        <v/>
      </c>
    </row>
    <row r="1153" spans="1:8" x14ac:dyDescent="0.4">
      <c r="A1153" s="8">
        <v>1150</v>
      </c>
      <c r="B1153" s="71"/>
      <c r="C1153" s="15"/>
      <c r="D1153" s="16"/>
      <c r="E1153" s="7">
        <v>0</v>
      </c>
      <c r="F1153" s="7">
        <v>0</v>
      </c>
      <c r="G1153" s="254" t="str">
        <f>IF($D1153&lt;&gt;"",VLOOKUP($D1153,科目一覧!$A$5:'科目一覧'!$G$76,5,FALSE),"")</f>
        <v/>
      </c>
      <c r="H1153" s="254" t="str">
        <f>IF($D1153&lt;&gt;"",VLOOKUP($D1153,科目一覧!$A$5:'科目一覧'!$G$76,6,FALSE),"")</f>
        <v/>
      </c>
    </row>
    <row r="1154" spans="1:8" x14ac:dyDescent="0.4">
      <c r="A1154" s="8">
        <v>1151</v>
      </c>
      <c r="B1154" s="71"/>
      <c r="C1154" s="15"/>
      <c r="D1154" s="16"/>
      <c r="E1154" s="7">
        <v>0</v>
      </c>
      <c r="F1154" s="7">
        <v>0</v>
      </c>
      <c r="G1154" s="254" t="str">
        <f>IF($D1154&lt;&gt;"",VLOOKUP($D1154,科目一覧!$A$5:'科目一覧'!$G$76,5,FALSE),"")</f>
        <v/>
      </c>
      <c r="H1154" s="254" t="str">
        <f>IF($D1154&lt;&gt;"",VLOOKUP($D1154,科目一覧!$A$5:'科目一覧'!$G$76,6,FALSE),"")</f>
        <v/>
      </c>
    </row>
    <row r="1155" spans="1:8" x14ac:dyDescent="0.4">
      <c r="A1155" s="8">
        <v>1152</v>
      </c>
      <c r="B1155" s="71"/>
      <c r="C1155" s="15"/>
      <c r="D1155" s="16"/>
      <c r="E1155" s="7">
        <v>0</v>
      </c>
      <c r="F1155" s="7">
        <v>0</v>
      </c>
      <c r="G1155" s="254" t="str">
        <f>IF($D1155&lt;&gt;"",VLOOKUP($D1155,科目一覧!$A$5:'科目一覧'!$G$76,5,FALSE),"")</f>
        <v/>
      </c>
      <c r="H1155" s="254" t="str">
        <f>IF($D1155&lt;&gt;"",VLOOKUP($D1155,科目一覧!$A$5:'科目一覧'!$G$76,6,FALSE),"")</f>
        <v/>
      </c>
    </row>
    <row r="1156" spans="1:8" x14ac:dyDescent="0.4">
      <c r="A1156" s="8">
        <v>1153</v>
      </c>
      <c r="B1156" s="71"/>
      <c r="C1156" s="15"/>
      <c r="D1156" s="16"/>
      <c r="E1156" s="7">
        <v>0</v>
      </c>
      <c r="F1156" s="7">
        <v>0</v>
      </c>
      <c r="G1156" s="254" t="str">
        <f>IF($D1156&lt;&gt;"",VLOOKUP($D1156,科目一覧!$A$5:'科目一覧'!$G$76,5,FALSE),"")</f>
        <v/>
      </c>
      <c r="H1156" s="254" t="str">
        <f>IF($D1156&lt;&gt;"",VLOOKUP($D1156,科目一覧!$A$5:'科目一覧'!$G$76,6,FALSE),"")</f>
        <v/>
      </c>
    </row>
    <row r="1157" spans="1:8" x14ac:dyDescent="0.4">
      <c r="A1157" s="8">
        <v>1154</v>
      </c>
      <c r="B1157" s="71"/>
      <c r="C1157" s="15"/>
      <c r="D1157" s="16"/>
      <c r="E1157" s="7">
        <v>0</v>
      </c>
      <c r="F1157" s="7">
        <v>0</v>
      </c>
      <c r="G1157" s="254" t="str">
        <f>IF($D1157&lt;&gt;"",VLOOKUP($D1157,科目一覧!$A$5:'科目一覧'!$G$76,5,FALSE),"")</f>
        <v/>
      </c>
      <c r="H1157" s="254" t="str">
        <f>IF($D1157&lt;&gt;"",VLOOKUP($D1157,科目一覧!$A$5:'科目一覧'!$G$76,6,FALSE),"")</f>
        <v/>
      </c>
    </row>
    <row r="1158" spans="1:8" x14ac:dyDescent="0.4">
      <c r="A1158" s="8">
        <v>1155</v>
      </c>
      <c r="B1158" s="71"/>
      <c r="C1158" s="15"/>
      <c r="D1158" s="16"/>
      <c r="E1158" s="7">
        <v>0</v>
      </c>
      <c r="F1158" s="7">
        <v>0</v>
      </c>
      <c r="G1158" s="254" t="str">
        <f>IF($D1158&lt;&gt;"",VLOOKUP($D1158,科目一覧!$A$5:'科目一覧'!$G$76,5,FALSE),"")</f>
        <v/>
      </c>
      <c r="H1158" s="254" t="str">
        <f>IF($D1158&lt;&gt;"",VLOOKUP($D1158,科目一覧!$A$5:'科目一覧'!$G$76,6,FALSE),"")</f>
        <v/>
      </c>
    </row>
    <row r="1159" spans="1:8" x14ac:dyDescent="0.4">
      <c r="A1159" s="8">
        <v>1156</v>
      </c>
      <c r="B1159" s="71"/>
      <c r="C1159" s="15"/>
      <c r="D1159" s="16"/>
      <c r="E1159" s="7">
        <v>0</v>
      </c>
      <c r="F1159" s="7">
        <v>0</v>
      </c>
      <c r="G1159" s="254" t="str">
        <f>IF($D1159&lt;&gt;"",VLOOKUP($D1159,科目一覧!$A$5:'科目一覧'!$G$76,5,FALSE),"")</f>
        <v/>
      </c>
      <c r="H1159" s="254" t="str">
        <f>IF($D1159&lt;&gt;"",VLOOKUP($D1159,科目一覧!$A$5:'科目一覧'!$G$76,6,FALSE),"")</f>
        <v/>
      </c>
    </row>
    <row r="1160" spans="1:8" x14ac:dyDescent="0.4">
      <c r="A1160" s="8">
        <v>1157</v>
      </c>
      <c r="B1160" s="71"/>
      <c r="C1160" s="15"/>
      <c r="D1160" s="16"/>
      <c r="E1160" s="7">
        <v>0</v>
      </c>
      <c r="F1160" s="7">
        <v>0</v>
      </c>
      <c r="G1160" s="254" t="str">
        <f>IF($D1160&lt;&gt;"",VLOOKUP($D1160,科目一覧!$A$5:'科目一覧'!$G$76,5,FALSE),"")</f>
        <v/>
      </c>
      <c r="H1160" s="254" t="str">
        <f>IF($D1160&lt;&gt;"",VLOOKUP($D1160,科目一覧!$A$5:'科目一覧'!$G$76,6,FALSE),"")</f>
        <v/>
      </c>
    </row>
    <row r="1161" spans="1:8" x14ac:dyDescent="0.4">
      <c r="A1161" s="8">
        <v>1158</v>
      </c>
      <c r="B1161" s="71"/>
      <c r="C1161" s="15"/>
      <c r="D1161" s="16"/>
      <c r="E1161" s="7">
        <v>0</v>
      </c>
      <c r="F1161" s="7">
        <v>0</v>
      </c>
      <c r="G1161" s="254" t="str">
        <f>IF($D1161&lt;&gt;"",VLOOKUP($D1161,科目一覧!$A$5:'科目一覧'!$G$76,5,FALSE),"")</f>
        <v/>
      </c>
      <c r="H1161" s="254" t="str">
        <f>IF($D1161&lt;&gt;"",VLOOKUP($D1161,科目一覧!$A$5:'科目一覧'!$G$76,6,FALSE),"")</f>
        <v/>
      </c>
    </row>
    <row r="1162" spans="1:8" x14ac:dyDescent="0.4">
      <c r="A1162" s="8">
        <v>1159</v>
      </c>
      <c r="B1162" s="71"/>
      <c r="C1162" s="15"/>
      <c r="D1162" s="16"/>
      <c r="E1162" s="7">
        <v>0</v>
      </c>
      <c r="F1162" s="7">
        <v>0</v>
      </c>
      <c r="G1162" s="254" t="str">
        <f>IF($D1162&lt;&gt;"",VLOOKUP($D1162,科目一覧!$A$5:'科目一覧'!$G$76,5,FALSE),"")</f>
        <v/>
      </c>
      <c r="H1162" s="254" t="str">
        <f>IF($D1162&lt;&gt;"",VLOOKUP($D1162,科目一覧!$A$5:'科目一覧'!$G$76,6,FALSE),"")</f>
        <v/>
      </c>
    </row>
    <row r="1163" spans="1:8" x14ac:dyDescent="0.4">
      <c r="A1163" s="8">
        <v>1160</v>
      </c>
      <c r="B1163" s="71"/>
      <c r="C1163" s="15"/>
      <c r="D1163" s="16"/>
      <c r="E1163" s="7">
        <v>0</v>
      </c>
      <c r="F1163" s="7">
        <v>0</v>
      </c>
      <c r="G1163" s="254" t="str">
        <f>IF($D1163&lt;&gt;"",VLOOKUP($D1163,科目一覧!$A$5:'科目一覧'!$G$76,5,FALSE),"")</f>
        <v/>
      </c>
      <c r="H1163" s="254" t="str">
        <f>IF($D1163&lt;&gt;"",VLOOKUP($D1163,科目一覧!$A$5:'科目一覧'!$G$76,6,FALSE),"")</f>
        <v/>
      </c>
    </row>
    <row r="1164" spans="1:8" x14ac:dyDescent="0.4">
      <c r="A1164" s="8">
        <v>1161</v>
      </c>
      <c r="B1164" s="71"/>
      <c r="C1164" s="15"/>
      <c r="D1164" s="16"/>
      <c r="E1164" s="7">
        <v>0</v>
      </c>
      <c r="F1164" s="7">
        <v>0</v>
      </c>
      <c r="G1164" s="254" t="str">
        <f>IF($D1164&lt;&gt;"",VLOOKUP($D1164,科目一覧!$A$5:'科目一覧'!$G$76,5,FALSE),"")</f>
        <v/>
      </c>
      <c r="H1164" s="254" t="str">
        <f>IF($D1164&lt;&gt;"",VLOOKUP($D1164,科目一覧!$A$5:'科目一覧'!$G$76,6,FALSE),"")</f>
        <v/>
      </c>
    </row>
    <row r="1165" spans="1:8" x14ac:dyDescent="0.4">
      <c r="A1165" s="8">
        <v>1162</v>
      </c>
      <c r="B1165" s="71"/>
      <c r="C1165" s="15"/>
      <c r="D1165" s="16"/>
      <c r="E1165" s="7">
        <v>0</v>
      </c>
      <c r="F1165" s="7">
        <v>0</v>
      </c>
      <c r="G1165" s="254" t="str">
        <f>IF($D1165&lt;&gt;"",VLOOKUP($D1165,科目一覧!$A$5:'科目一覧'!$G$76,5,FALSE),"")</f>
        <v/>
      </c>
      <c r="H1165" s="254" t="str">
        <f>IF($D1165&lt;&gt;"",VLOOKUP($D1165,科目一覧!$A$5:'科目一覧'!$G$76,6,FALSE),"")</f>
        <v/>
      </c>
    </row>
    <row r="1166" spans="1:8" x14ac:dyDescent="0.4">
      <c r="A1166" s="8">
        <v>1163</v>
      </c>
      <c r="B1166" s="71"/>
      <c r="C1166" s="15"/>
      <c r="D1166" s="16"/>
      <c r="E1166" s="7">
        <v>0</v>
      </c>
      <c r="F1166" s="7">
        <v>0</v>
      </c>
      <c r="G1166" s="254" t="str">
        <f>IF($D1166&lt;&gt;"",VLOOKUP($D1166,科目一覧!$A$5:'科目一覧'!$G$76,5,FALSE),"")</f>
        <v/>
      </c>
      <c r="H1166" s="254" t="str">
        <f>IF($D1166&lt;&gt;"",VLOOKUP($D1166,科目一覧!$A$5:'科目一覧'!$G$76,6,FALSE),"")</f>
        <v/>
      </c>
    </row>
    <row r="1167" spans="1:8" x14ac:dyDescent="0.4">
      <c r="A1167" s="8">
        <v>1164</v>
      </c>
      <c r="B1167" s="71"/>
      <c r="C1167" s="15"/>
      <c r="D1167" s="16"/>
      <c r="E1167" s="7">
        <v>0</v>
      </c>
      <c r="F1167" s="7">
        <v>0</v>
      </c>
      <c r="G1167" s="254" t="str">
        <f>IF($D1167&lt;&gt;"",VLOOKUP($D1167,科目一覧!$A$5:'科目一覧'!$G$76,5,FALSE),"")</f>
        <v/>
      </c>
      <c r="H1167" s="254" t="str">
        <f>IF($D1167&lt;&gt;"",VLOOKUP($D1167,科目一覧!$A$5:'科目一覧'!$G$76,6,FALSE),"")</f>
        <v/>
      </c>
    </row>
    <row r="1168" spans="1:8" x14ac:dyDescent="0.4">
      <c r="A1168" s="8">
        <v>1165</v>
      </c>
      <c r="B1168" s="71"/>
      <c r="C1168" s="15"/>
      <c r="D1168" s="16"/>
      <c r="E1168" s="7">
        <v>0</v>
      </c>
      <c r="F1168" s="7">
        <v>0</v>
      </c>
      <c r="G1168" s="254" t="str">
        <f>IF($D1168&lt;&gt;"",VLOOKUP($D1168,科目一覧!$A$5:'科目一覧'!$G$76,5,FALSE),"")</f>
        <v/>
      </c>
      <c r="H1168" s="254" t="str">
        <f>IF($D1168&lt;&gt;"",VLOOKUP($D1168,科目一覧!$A$5:'科目一覧'!$G$76,6,FALSE),"")</f>
        <v/>
      </c>
    </row>
    <row r="1169" spans="1:8" x14ac:dyDescent="0.4">
      <c r="A1169" s="8">
        <v>1166</v>
      </c>
      <c r="B1169" s="71"/>
      <c r="C1169" s="15"/>
      <c r="D1169" s="16"/>
      <c r="E1169" s="7">
        <v>0</v>
      </c>
      <c r="F1169" s="7">
        <v>0</v>
      </c>
      <c r="G1169" s="254" t="str">
        <f>IF($D1169&lt;&gt;"",VLOOKUP($D1169,科目一覧!$A$5:'科目一覧'!$G$76,5,FALSE),"")</f>
        <v/>
      </c>
      <c r="H1169" s="254" t="str">
        <f>IF($D1169&lt;&gt;"",VLOOKUP($D1169,科目一覧!$A$5:'科目一覧'!$G$76,6,FALSE),"")</f>
        <v/>
      </c>
    </row>
    <row r="1170" spans="1:8" x14ac:dyDescent="0.4">
      <c r="A1170" s="8">
        <v>1167</v>
      </c>
      <c r="B1170" s="71"/>
      <c r="C1170" s="15"/>
      <c r="D1170" s="16"/>
      <c r="E1170" s="7">
        <v>0</v>
      </c>
      <c r="F1170" s="7">
        <v>0</v>
      </c>
      <c r="G1170" s="254" t="str">
        <f>IF($D1170&lt;&gt;"",VLOOKUP($D1170,科目一覧!$A$5:'科目一覧'!$G$76,5,FALSE),"")</f>
        <v/>
      </c>
      <c r="H1170" s="254" t="str">
        <f>IF($D1170&lt;&gt;"",VLOOKUP($D1170,科目一覧!$A$5:'科目一覧'!$G$76,6,FALSE),"")</f>
        <v/>
      </c>
    </row>
    <row r="1171" spans="1:8" x14ac:dyDescent="0.4">
      <c r="A1171" s="8">
        <v>1168</v>
      </c>
      <c r="B1171" s="71"/>
      <c r="C1171" s="15"/>
      <c r="D1171" s="16"/>
      <c r="E1171" s="7">
        <v>0</v>
      </c>
      <c r="F1171" s="7">
        <v>0</v>
      </c>
      <c r="G1171" s="254" t="str">
        <f>IF($D1171&lt;&gt;"",VLOOKUP($D1171,科目一覧!$A$5:'科目一覧'!$G$76,5,FALSE),"")</f>
        <v/>
      </c>
      <c r="H1171" s="254" t="str">
        <f>IF($D1171&lt;&gt;"",VLOOKUP($D1171,科目一覧!$A$5:'科目一覧'!$G$76,6,FALSE),"")</f>
        <v/>
      </c>
    </row>
    <row r="1172" spans="1:8" x14ac:dyDescent="0.4">
      <c r="A1172" s="8">
        <v>1169</v>
      </c>
      <c r="B1172" s="71"/>
      <c r="C1172" s="15"/>
      <c r="D1172" s="16"/>
      <c r="E1172" s="7">
        <v>0</v>
      </c>
      <c r="F1172" s="7">
        <v>0</v>
      </c>
      <c r="G1172" s="254" t="str">
        <f>IF($D1172&lt;&gt;"",VLOOKUP($D1172,科目一覧!$A$5:'科目一覧'!$G$76,5,FALSE),"")</f>
        <v/>
      </c>
      <c r="H1172" s="254" t="str">
        <f>IF($D1172&lt;&gt;"",VLOOKUP($D1172,科目一覧!$A$5:'科目一覧'!$G$76,6,FALSE),"")</f>
        <v/>
      </c>
    </row>
    <row r="1173" spans="1:8" x14ac:dyDescent="0.4">
      <c r="A1173" s="8">
        <v>1170</v>
      </c>
      <c r="B1173" s="71"/>
      <c r="C1173" s="15"/>
      <c r="D1173" s="16"/>
      <c r="E1173" s="7">
        <v>0</v>
      </c>
      <c r="F1173" s="7">
        <v>0</v>
      </c>
      <c r="G1173" s="254" t="str">
        <f>IF($D1173&lt;&gt;"",VLOOKUP($D1173,科目一覧!$A$5:'科目一覧'!$G$76,5,FALSE),"")</f>
        <v/>
      </c>
      <c r="H1173" s="254" t="str">
        <f>IF($D1173&lt;&gt;"",VLOOKUP($D1173,科目一覧!$A$5:'科目一覧'!$G$76,6,FALSE),"")</f>
        <v/>
      </c>
    </row>
    <row r="1174" spans="1:8" x14ac:dyDescent="0.4">
      <c r="A1174" s="8">
        <v>1171</v>
      </c>
      <c r="B1174" s="71"/>
      <c r="C1174" s="15"/>
      <c r="D1174" s="16"/>
      <c r="E1174" s="7">
        <v>0</v>
      </c>
      <c r="F1174" s="7">
        <v>0</v>
      </c>
      <c r="G1174" s="254" t="str">
        <f>IF($D1174&lt;&gt;"",VLOOKUP($D1174,科目一覧!$A$5:'科目一覧'!$G$76,5,FALSE),"")</f>
        <v/>
      </c>
      <c r="H1174" s="254" t="str">
        <f>IF($D1174&lt;&gt;"",VLOOKUP($D1174,科目一覧!$A$5:'科目一覧'!$G$76,6,FALSE),"")</f>
        <v/>
      </c>
    </row>
    <row r="1175" spans="1:8" x14ac:dyDescent="0.4">
      <c r="A1175" s="8">
        <v>1172</v>
      </c>
      <c r="B1175" s="71"/>
      <c r="C1175" s="15"/>
      <c r="D1175" s="16"/>
      <c r="E1175" s="7">
        <v>0</v>
      </c>
      <c r="F1175" s="7">
        <v>0</v>
      </c>
      <c r="G1175" s="254" t="str">
        <f>IF($D1175&lt;&gt;"",VLOOKUP($D1175,科目一覧!$A$5:'科目一覧'!$G$76,5,FALSE),"")</f>
        <v/>
      </c>
      <c r="H1175" s="254" t="str">
        <f>IF($D1175&lt;&gt;"",VLOOKUP($D1175,科目一覧!$A$5:'科目一覧'!$G$76,6,FALSE),"")</f>
        <v/>
      </c>
    </row>
    <row r="1176" spans="1:8" x14ac:dyDescent="0.4">
      <c r="A1176" s="8">
        <v>1173</v>
      </c>
      <c r="B1176" s="71"/>
      <c r="C1176" s="15"/>
      <c r="D1176" s="16"/>
      <c r="E1176" s="7">
        <v>0</v>
      </c>
      <c r="F1176" s="7">
        <v>0</v>
      </c>
      <c r="G1176" s="254" t="str">
        <f>IF($D1176&lt;&gt;"",VLOOKUP($D1176,科目一覧!$A$5:'科目一覧'!$G$76,5,FALSE),"")</f>
        <v/>
      </c>
      <c r="H1176" s="254" t="str">
        <f>IF($D1176&lt;&gt;"",VLOOKUP($D1176,科目一覧!$A$5:'科目一覧'!$G$76,6,FALSE),"")</f>
        <v/>
      </c>
    </row>
    <row r="1177" spans="1:8" x14ac:dyDescent="0.4">
      <c r="A1177" s="8">
        <v>1174</v>
      </c>
      <c r="B1177" s="71"/>
      <c r="C1177" s="15"/>
      <c r="D1177" s="16"/>
      <c r="E1177" s="7">
        <v>0</v>
      </c>
      <c r="F1177" s="7">
        <v>0</v>
      </c>
      <c r="G1177" s="254" t="str">
        <f>IF($D1177&lt;&gt;"",VLOOKUP($D1177,科目一覧!$A$5:'科目一覧'!$G$76,5,FALSE),"")</f>
        <v/>
      </c>
      <c r="H1177" s="254" t="str">
        <f>IF($D1177&lt;&gt;"",VLOOKUP($D1177,科目一覧!$A$5:'科目一覧'!$G$76,6,FALSE),"")</f>
        <v/>
      </c>
    </row>
    <row r="1178" spans="1:8" x14ac:dyDescent="0.4">
      <c r="A1178" s="8">
        <v>1175</v>
      </c>
      <c r="B1178" s="71"/>
      <c r="C1178" s="15"/>
      <c r="D1178" s="16"/>
      <c r="E1178" s="7">
        <v>0</v>
      </c>
      <c r="F1178" s="7">
        <v>0</v>
      </c>
      <c r="G1178" s="254" t="str">
        <f>IF($D1178&lt;&gt;"",VLOOKUP($D1178,科目一覧!$A$5:'科目一覧'!$G$76,5,FALSE),"")</f>
        <v/>
      </c>
      <c r="H1178" s="254" t="str">
        <f>IF($D1178&lt;&gt;"",VLOOKUP($D1178,科目一覧!$A$5:'科目一覧'!$G$76,6,FALSE),"")</f>
        <v/>
      </c>
    </row>
    <row r="1179" spans="1:8" x14ac:dyDescent="0.4">
      <c r="A1179" s="8">
        <v>1176</v>
      </c>
      <c r="B1179" s="71"/>
      <c r="C1179" s="15"/>
      <c r="D1179" s="16"/>
      <c r="E1179" s="7">
        <v>0</v>
      </c>
      <c r="F1179" s="7">
        <v>0</v>
      </c>
      <c r="G1179" s="254" t="str">
        <f>IF($D1179&lt;&gt;"",VLOOKUP($D1179,科目一覧!$A$5:'科目一覧'!$G$76,5,FALSE),"")</f>
        <v/>
      </c>
      <c r="H1179" s="254" t="str">
        <f>IF($D1179&lt;&gt;"",VLOOKUP($D1179,科目一覧!$A$5:'科目一覧'!$G$76,6,FALSE),"")</f>
        <v/>
      </c>
    </row>
    <row r="1180" spans="1:8" x14ac:dyDescent="0.4">
      <c r="A1180" s="8">
        <v>1177</v>
      </c>
      <c r="B1180" s="71"/>
      <c r="C1180" s="15"/>
      <c r="D1180" s="16"/>
      <c r="E1180" s="7">
        <v>0</v>
      </c>
      <c r="F1180" s="7">
        <v>0</v>
      </c>
      <c r="G1180" s="254" t="str">
        <f>IF($D1180&lt;&gt;"",VLOOKUP($D1180,科目一覧!$A$5:'科目一覧'!$G$76,5,FALSE),"")</f>
        <v/>
      </c>
      <c r="H1180" s="254" t="str">
        <f>IF($D1180&lt;&gt;"",VLOOKUP($D1180,科目一覧!$A$5:'科目一覧'!$G$76,6,FALSE),"")</f>
        <v/>
      </c>
    </row>
    <row r="1181" spans="1:8" x14ac:dyDescent="0.4">
      <c r="A1181" s="8">
        <v>1178</v>
      </c>
      <c r="B1181" s="71"/>
      <c r="C1181" s="15"/>
      <c r="D1181" s="16"/>
      <c r="E1181" s="7">
        <v>0</v>
      </c>
      <c r="F1181" s="7">
        <v>0</v>
      </c>
      <c r="G1181" s="254" t="str">
        <f>IF($D1181&lt;&gt;"",VLOOKUP($D1181,科目一覧!$A$5:'科目一覧'!$G$76,5,FALSE),"")</f>
        <v/>
      </c>
      <c r="H1181" s="254" t="str">
        <f>IF($D1181&lt;&gt;"",VLOOKUP($D1181,科目一覧!$A$5:'科目一覧'!$G$76,6,FALSE),"")</f>
        <v/>
      </c>
    </row>
    <row r="1182" spans="1:8" x14ac:dyDescent="0.4">
      <c r="A1182" s="8">
        <v>1179</v>
      </c>
      <c r="B1182" s="71"/>
      <c r="C1182" s="15"/>
      <c r="D1182" s="16"/>
      <c r="E1182" s="7">
        <v>0</v>
      </c>
      <c r="F1182" s="7">
        <v>0</v>
      </c>
      <c r="G1182" s="254" t="str">
        <f>IF($D1182&lt;&gt;"",VLOOKUP($D1182,科目一覧!$A$5:'科目一覧'!$G$76,5,FALSE),"")</f>
        <v/>
      </c>
      <c r="H1182" s="254" t="str">
        <f>IF($D1182&lt;&gt;"",VLOOKUP($D1182,科目一覧!$A$5:'科目一覧'!$G$76,6,FALSE),"")</f>
        <v/>
      </c>
    </row>
    <row r="1183" spans="1:8" x14ac:dyDescent="0.4">
      <c r="A1183" s="8">
        <v>1180</v>
      </c>
      <c r="B1183" s="71"/>
      <c r="C1183" s="15"/>
      <c r="D1183" s="16"/>
      <c r="E1183" s="7">
        <v>0</v>
      </c>
      <c r="F1183" s="7">
        <v>0</v>
      </c>
      <c r="G1183" s="254" t="str">
        <f>IF($D1183&lt;&gt;"",VLOOKUP($D1183,科目一覧!$A$5:'科目一覧'!$G$76,5,FALSE),"")</f>
        <v/>
      </c>
      <c r="H1183" s="254" t="str">
        <f>IF($D1183&lt;&gt;"",VLOOKUP($D1183,科目一覧!$A$5:'科目一覧'!$G$76,6,FALSE),"")</f>
        <v/>
      </c>
    </row>
    <row r="1184" spans="1:8" x14ac:dyDescent="0.4">
      <c r="A1184" s="8">
        <v>1181</v>
      </c>
      <c r="B1184" s="71"/>
      <c r="C1184" s="15"/>
      <c r="D1184" s="16"/>
      <c r="E1184" s="7">
        <v>0</v>
      </c>
      <c r="F1184" s="7">
        <v>0</v>
      </c>
      <c r="G1184" s="254" t="str">
        <f>IF($D1184&lt;&gt;"",VLOOKUP($D1184,科目一覧!$A$5:'科目一覧'!$G$76,5,FALSE),"")</f>
        <v/>
      </c>
      <c r="H1184" s="254" t="str">
        <f>IF($D1184&lt;&gt;"",VLOOKUP($D1184,科目一覧!$A$5:'科目一覧'!$G$76,6,FALSE),"")</f>
        <v/>
      </c>
    </row>
    <row r="1185" spans="1:8" x14ac:dyDescent="0.4">
      <c r="A1185" s="8">
        <v>1182</v>
      </c>
      <c r="B1185" s="71"/>
      <c r="C1185" s="15"/>
      <c r="D1185" s="16"/>
      <c r="E1185" s="7">
        <v>0</v>
      </c>
      <c r="F1185" s="7">
        <v>0</v>
      </c>
      <c r="G1185" s="254" t="str">
        <f>IF($D1185&lt;&gt;"",VLOOKUP($D1185,科目一覧!$A$5:'科目一覧'!$G$76,5,FALSE),"")</f>
        <v/>
      </c>
      <c r="H1185" s="254" t="str">
        <f>IF($D1185&lt;&gt;"",VLOOKUP($D1185,科目一覧!$A$5:'科目一覧'!$G$76,6,FALSE),"")</f>
        <v/>
      </c>
    </row>
    <row r="1186" spans="1:8" x14ac:dyDescent="0.4">
      <c r="A1186" s="8">
        <v>1183</v>
      </c>
      <c r="B1186" s="71"/>
      <c r="C1186" s="15"/>
      <c r="D1186" s="16"/>
      <c r="E1186" s="7">
        <v>0</v>
      </c>
      <c r="F1186" s="7">
        <v>0</v>
      </c>
      <c r="G1186" s="254" t="str">
        <f>IF($D1186&lt;&gt;"",VLOOKUP($D1186,科目一覧!$A$5:'科目一覧'!$G$76,5,FALSE),"")</f>
        <v/>
      </c>
      <c r="H1186" s="254" t="str">
        <f>IF($D1186&lt;&gt;"",VLOOKUP($D1186,科目一覧!$A$5:'科目一覧'!$G$76,6,FALSE),"")</f>
        <v/>
      </c>
    </row>
    <row r="1187" spans="1:8" x14ac:dyDescent="0.4">
      <c r="A1187" s="8">
        <v>1184</v>
      </c>
      <c r="B1187" s="71"/>
      <c r="C1187" s="15"/>
      <c r="D1187" s="16"/>
      <c r="E1187" s="7">
        <v>0</v>
      </c>
      <c r="F1187" s="7">
        <v>0</v>
      </c>
      <c r="G1187" s="254" t="str">
        <f>IF($D1187&lt;&gt;"",VLOOKUP($D1187,科目一覧!$A$5:'科目一覧'!$G$76,5,FALSE),"")</f>
        <v/>
      </c>
      <c r="H1187" s="254" t="str">
        <f>IF($D1187&lt;&gt;"",VLOOKUP($D1187,科目一覧!$A$5:'科目一覧'!$G$76,6,FALSE),"")</f>
        <v/>
      </c>
    </row>
    <row r="1188" spans="1:8" x14ac:dyDescent="0.4">
      <c r="A1188" s="8">
        <v>1185</v>
      </c>
      <c r="B1188" s="71"/>
      <c r="C1188" s="15"/>
      <c r="D1188" s="16"/>
      <c r="E1188" s="7">
        <v>0</v>
      </c>
      <c r="F1188" s="7">
        <v>0</v>
      </c>
      <c r="G1188" s="254" t="str">
        <f>IF($D1188&lt;&gt;"",VLOOKUP($D1188,科目一覧!$A$5:'科目一覧'!$G$76,5,FALSE),"")</f>
        <v/>
      </c>
      <c r="H1188" s="254" t="str">
        <f>IF($D1188&lt;&gt;"",VLOOKUP($D1188,科目一覧!$A$5:'科目一覧'!$G$76,6,FALSE),"")</f>
        <v/>
      </c>
    </row>
    <row r="1189" spans="1:8" x14ac:dyDescent="0.4">
      <c r="A1189" s="8">
        <v>1186</v>
      </c>
      <c r="B1189" s="71"/>
      <c r="C1189" s="15"/>
      <c r="D1189" s="16"/>
      <c r="E1189" s="7">
        <v>0</v>
      </c>
      <c r="F1189" s="7">
        <v>0</v>
      </c>
      <c r="G1189" s="254" t="str">
        <f>IF($D1189&lt;&gt;"",VLOOKUP($D1189,科目一覧!$A$5:'科目一覧'!$G$76,5,FALSE),"")</f>
        <v/>
      </c>
      <c r="H1189" s="254" t="str">
        <f>IF($D1189&lt;&gt;"",VLOOKUP($D1189,科目一覧!$A$5:'科目一覧'!$G$76,6,FALSE),"")</f>
        <v/>
      </c>
    </row>
    <row r="1190" spans="1:8" x14ac:dyDescent="0.4">
      <c r="A1190" s="8">
        <v>1187</v>
      </c>
      <c r="B1190" s="71"/>
      <c r="C1190" s="15"/>
      <c r="D1190" s="16"/>
      <c r="E1190" s="7">
        <v>0</v>
      </c>
      <c r="F1190" s="7">
        <v>0</v>
      </c>
      <c r="G1190" s="254" t="str">
        <f>IF($D1190&lt;&gt;"",VLOOKUP($D1190,科目一覧!$A$5:'科目一覧'!$G$76,5,FALSE),"")</f>
        <v/>
      </c>
      <c r="H1190" s="254" t="str">
        <f>IF($D1190&lt;&gt;"",VLOOKUP($D1190,科目一覧!$A$5:'科目一覧'!$G$76,6,FALSE),"")</f>
        <v/>
      </c>
    </row>
    <row r="1191" spans="1:8" x14ac:dyDescent="0.4">
      <c r="A1191" s="8">
        <v>1188</v>
      </c>
      <c r="B1191" s="71"/>
      <c r="C1191" s="15"/>
      <c r="D1191" s="16"/>
      <c r="E1191" s="7">
        <v>0</v>
      </c>
      <c r="F1191" s="7">
        <v>0</v>
      </c>
      <c r="G1191" s="254" t="str">
        <f>IF($D1191&lt;&gt;"",VLOOKUP($D1191,科目一覧!$A$5:'科目一覧'!$G$76,5,FALSE),"")</f>
        <v/>
      </c>
      <c r="H1191" s="254" t="str">
        <f>IF($D1191&lt;&gt;"",VLOOKUP($D1191,科目一覧!$A$5:'科目一覧'!$G$76,6,FALSE),"")</f>
        <v/>
      </c>
    </row>
    <row r="1192" spans="1:8" x14ac:dyDescent="0.4">
      <c r="A1192" s="8">
        <v>1189</v>
      </c>
      <c r="B1192" s="71"/>
      <c r="C1192" s="15"/>
      <c r="D1192" s="16"/>
      <c r="E1192" s="7">
        <v>0</v>
      </c>
      <c r="F1192" s="7">
        <v>0</v>
      </c>
      <c r="G1192" s="254" t="str">
        <f>IF($D1192&lt;&gt;"",VLOOKUP($D1192,科目一覧!$A$5:'科目一覧'!$G$76,5,FALSE),"")</f>
        <v/>
      </c>
      <c r="H1192" s="254" t="str">
        <f>IF($D1192&lt;&gt;"",VLOOKUP($D1192,科目一覧!$A$5:'科目一覧'!$G$76,6,FALSE),"")</f>
        <v/>
      </c>
    </row>
    <row r="1193" spans="1:8" x14ac:dyDescent="0.4">
      <c r="A1193" s="8">
        <v>1190</v>
      </c>
      <c r="B1193" s="71"/>
      <c r="C1193" s="15"/>
      <c r="D1193" s="16"/>
      <c r="E1193" s="7">
        <v>0</v>
      </c>
      <c r="F1193" s="7">
        <v>0</v>
      </c>
      <c r="G1193" s="254" t="str">
        <f>IF($D1193&lt;&gt;"",VLOOKUP($D1193,科目一覧!$A$5:'科目一覧'!$G$76,5,FALSE),"")</f>
        <v/>
      </c>
      <c r="H1193" s="254" t="str">
        <f>IF($D1193&lt;&gt;"",VLOOKUP($D1193,科目一覧!$A$5:'科目一覧'!$G$76,6,FALSE),"")</f>
        <v/>
      </c>
    </row>
    <row r="1194" spans="1:8" x14ac:dyDescent="0.4">
      <c r="A1194" s="8">
        <v>1191</v>
      </c>
      <c r="B1194" s="71"/>
      <c r="C1194" s="15"/>
      <c r="D1194" s="16"/>
      <c r="E1194" s="7">
        <v>0</v>
      </c>
      <c r="F1194" s="7">
        <v>0</v>
      </c>
      <c r="G1194" s="254" t="str">
        <f>IF($D1194&lt;&gt;"",VLOOKUP($D1194,科目一覧!$A$5:'科目一覧'!$G$76,5,FALSE),"")</f>
        <v/>
      </c>
      <c r="H1194" s="254" t="str">
        <f>IF($D1194&lt;&gt;"",VLOOKUP($D1194,科目一覧!$A$5:'科目一覧'!$G$76,6,FALSE),"")</f>
        <v/>
      </c>
    </row>
    <row r="1195" spans="1:8" x14ac:dyDescent="0.4">
      <c r="A1195" s="8">
        <v>1192</v>
      </c>
      <c r="B1195" s="71"/>
      <c r="C1195" s="15"/>
      <c r="D1195" s="16"/>
      <c r="E1195" s="7">
        <v>0</v>
      </c>
      <c r="F1195" s="7">
        <v>0</v>
      </c>
      <c r="G1195" s="254" t="str">
        <f>IF($D1195&lt;&gt;"",VLOOKUP($D1195,科目一覧!$A$5:'科目一覧'!$G$76,5,FALSE),"")</f>
        <v/>
      </c>
      <c r="H1195" s="254" t="str">
        <f>IF($D1195&lt;&gt;"",VLOOKUP($D1195,科目一覧!$A$5:'科目一覧'!$G$76,6,FALSE),"")</f>
        <v/>
      </c>
    </row>
    <row r="1196" spans="1:8" x14ac:dyDescent="0.4">
      <c r="A1196" s="8">
        <v>1193</v>
      </c>
      <c r="B1196" s="71"/>
      <c r="C1196" s="15"/>
      <c r="D1196" s="16"/>
      <c r="E1196" s="7">
        <v>0</v>
      </c>
      <c r="F1196" s="7">
        <v>0</v>
      </c>
      <c r="G1196" s="254" t="str">
        <f>IF($D1196&lt;&gt;"",VLOOKUP($D1196,科目一覧!$A$5:'科目一覧'!$G$76,5,FALSE),"")</f>
        <v/>
      </c>
      <c r="H1196" s="254" t="str">
        <f>IF($D1196&lt;&gt;"",VLOOKUP($D1196,科目一覧!$A$5:'科目一覧'!$G$76,6,FALSE),"")</f>
        <v/>
      </c>
    </row>
    <row r="1197" spans="1:8" x14ac:dyDescent="0.4">
      <c r="A1197" s="8">
        <v>1194</v>
      </c>
      <c r="B1197" s="71"/>
      <c r="C1197" s="15"/>
      <c r="D1197" s="16"/>
      <c r="E1197" s="7">
        <v>0</v>
      </c>
      <c r="F1197" s="7">
        <v>0</v>
      </c>
      <c r="G1197" s="254" t="str">
        <f>IF($D1197&lt;&gt;"",VLOOKUP($D1197,科目一覧!$A$5:'科目一覧'!$G$76,5,FALSE),"")</f>
        <v/>
      </c>
      <c r="H1197" s="254" t="str">
        <f>IF($D1197&lt;&gt;"",VLOOKUP($D1197,科目一覧!$A$5:'科目一覧'!$G$76,6,FALSE),"")</f>
        <v/>
      </c>
    </row>
    <row r="1198" spans="1:8" x14ac:dyDescent="0.4">
      <c r="A1198" s="8">
        <v>1195</v>
      </c>
      <c r="B1198" s="71"/>
      <c r="C1198" s="15"/>
      <c r="D1198" s="16"/>
      <c r="E1198" s="7">
        <v>0</v>
      </c>
      <c r="F1198" s="7">
        <v>0</v>
      </c>
      <c r="G1198" s="254" t="str">
        <f>IF($D1198&lt;&gt;"",VLOOKUP($D1198,科目一覧!$A$5:'科目一覧'!$G$76,5,FALSE),"")</f>
        <v/>
      </c>
      <c r="H1198" s="254" t="str">
        <f>IF($D1198&lt;&gt;"",VLOOKUP($D1198,科目一覧!$A$5:'科目一覧'!$G$76,6,FALSE),"")</f>
        <v/>
      </c>
    </row>
    <row r="1199" spans="1:8" x14ac:dyDescent="0.4">
      <c r="A1199" s="8">
        <v>1196</v>
      </c>
      <c r="B1199" s="71"/>
      <c r="C1199" s="15"/>
      <c r="D1199" s="16"/>
      <c r="E1199" s="7">
        <v>0</v>
      </c>
      <c r="F1199" s="7">
        <v>0</v>
      </c>
      <c r="G1199" s="254" t="str">
        <f>IF($D1199&lt;&gt;"",VLOOKUP($D1199,科目一覧!$A$5:'科目一覧'!$G$76,5,FALSE),"")</f>
        <v/>
      </c>
      <c r="H1199" s="254" t="str">
        <f>IF($D1199&lt;&gt;"",VLOOKUP($D1199,科目一覧!$A$5:'科目一覧'!$G$76,6,FALSE),"")</f>
        <v/>
      </c>
    </row>
    <row r="1200" spans="1:8" x14ac:dyDescent="0.4">
      <c r="A1200" s="8">
        <v>1197</v>
      </c>
      <c r="B1200" s="71"/>
      <c r="C1200" s="15"/>
      <c r="D1200" s="16"/>
      <c r="E1200" s="7">
        <v>0</v>
      </c>
      <c r="F1200" s="7">
        <v>0</v>
      </c>
      <c r="G1200" s="254" t="str">
        <f>IF($D1200&lt;&gt;"",VLOOKUP($D1200,科目一覧!$A$5:'科目一覧'!$G$76,5,FALSE),"")</f>
        <v/>
      </c>
      <c r="H1200" s="254" t="str">
        <f>IF($D1200&lt;&gt;"",VLOOKUP($D1200,科目一覧!$A$5:'科目一覧'!$G$76,6,FALSE),"")</f>
        <v/>
      </c>
    </row>
    <row r="1201" spans="1:8" x14ac:dyDescent="0.4">
      <c r="A1201" s="8">
        <v>1198</v>
      </c>
      <c r="B1201" s="71"/>
      <c r="C1201" s="15"/>
      <c r="D1201" s="16"/>
      <c r="E1201" s="7">
        <v>0</v>
      </c>
      <c r="F1201" s="7">
        <v>0</v>
      </c>
      <c r="G1201" s="254" t="str">
        <f>IF($D1201&lt;&gt;"",VLOOKUP($D1201,科目一覧!$A$5:'科目一覧'!$G$76,5,FALSE),"")</f>
        <v/>
      </c>
      <c r="H1201" s="254" t="str">
        <f>IF($D1201&lt;&gt;"",VLOOKUP($D1201,科目一覧!$A$5:'科目一覧'!$G$76,6,FALSE),"")</f>
        <v/>
      </c>
    </row>
    <row r="1202" spans="1:8" x14ac:dyDescent="0.4">
      <c r="A1202" s="8">
        <v>1199</v>
      </c>
      <c r="B1202" s="71"/>
      <c r="C1202" s="15"/>
      <c r="D1202" s="16"/>
      <c r="E1202" s="7">
        <v>0</v>
      </c>
      <c r="F1202" s="7">
        <v>0</v>
      </c>
      <c r="G1202" s="254" t="str">
        <f>IF($D1202&lt;&gt;"",VLOOKUP($D1202,科目一覧!$A$5:'科目一覧'!$G$76,5,FALSE),"")</f>
        <v/>
      </c>
      <c r="H1202" s="254" t="str">
        <f>IF($D1202&lt;&gt;"",VLOOKUP($D1202,科目一覧!$A$5:'科目一覧'!$G$76,6,FALSE),"")</f>
        <v/>
      </c>
    </row>
    <row r="1203" spans="1:8" x14ac:dyDescent="0.4">
      <c r="A1203" s="8">
        <v>1200</v>
      </c>
      <c r="B1203" s="71"/>
      <c r="C1203" s="15"/>
      <c r="D1203" s="16"/>
      <c r="E1203" s="7">
        <v>0</v>
      </c>
      <c r="F1203" s="7">
        <v>0</v>
      </c>
      <c r="G1203" s="254" t="str">
        <f>IF($D1203&lt;&gt;"",VLOOKUP($D1203,科目一覧!$A$5:'科目一覧'!$G$76,5,FALSE),"")</f>
        <v/>
      </c>
      <c r="H1203" s="254" t="str">
        <f>IF($D1203&lt;&gt;"",VLOOKUP($D1203,科目一覧!$A$5:'科目一覧'!$G$76,6,FALSE),"")</f>
        <v/>
      </c>
    </row>
    <row r="1204" spans="1:8" x14ac:dyDescent="0.4">
      <c r="A1204" s="8">
        <v>1201</v>
      </c>
      <c r="B1204" s="71"/>
      <c r="C1204" s="15"/>
      <c r="D1204" s="16"/>
      <c r="E1204" s="7">
        <v>0</v>
      </c>
      <c r="F1204" s="7">
        <v>0</v>
      </c>
      <c r="G1204" s="254" t="str">
        <f>IF($D1204&lt;&gt;"",VLOOKUP($D1204,科目一覧!$A$5:'科目一覧'!$G$76,5,FALSE),"")</f>
        <v/>
      </c>
      <c r="H1204" s="254" t="str">
        <f>IF($D1204&lt;&gt;"",VLOOKUP($D1204,科目一覧!$A$5:'科目一覧'!$G$76,6,FALSE),"")</f>
        <v/>
      </c>
    </row>
    <row r="1205" spans="1:8" x14ac:dyDescent="0.4">
      <c r="A1205" s="8">
        <v>1202</v>
      </c>
      <c r="B1205" s="71"/>
      <c r="C1205" s="15"/>
      <c r="D1205" s="16"/>
      <c r="E1205" s="7">
        <v>0</v>
      </c>
      <c r="F1205" s="7">
        <v>0</v>
      </c>
      <c r="G1205" s="254" t="str">
        <f>IF($D1205&lt;&gt;"",VLOOKUP($D1205,科目一覧!$A$5:'科目一覧'!$G$76,5,FALSE),"")</f>
        <v/>
      </c>
      <c r="H1205" s="254" t="str">
        <f>IF($D1205&lt;&gt;"",VLOOKUP($D1205,科目一覧!$A$5:'科目一覧'!$G$76,6,FALSE),"")</f>
        <v/>
      </c>
    </row>
    <row r="1206" spans="1:8" x14ac:dyDescent="0.4">
      <c r="A1206" s="8">
        <v>1203</v>
      </c>
      <c r="B1206" s="71"/>
      <c r="C1206" s="15"/>
      <c r="D1206" s="16"/>
      <c r="E1206" s="7">
        <v>0</v>
      </c>
      <c r="F1206" s="7">
        <v>0</v>
      </c>
      <c r="G1206" s="254" t="str">
        <f>IF($D1206&lt;&gt;"",VLOOKUP($D1206,科目一覧!$A$5:'科目一覧'!$G$76,5,FALSE),"")</f>
        <v/>
      </c>
      <c r="H1206" s="254" t="str">
        <f>IF($D1206&lt;&gt;"",VLOOKUP($D1206,科目一覧!$A$5:'科目一覧'!$G$76,6,FALSE),"")</f>
        <v/>
      </c>
    </row>
    <row r="1207" spans="1:8" x14ac:dyDescent="0.4">
      <c r="A1207" s="8">
        <v>1204</v>
      </c>
      <c r="B1207" s="71"/>
      <c r="C1207" s="15"/>
      <c r="D1207" s="16"/>
      <c r="E1207" s="7">
        <v>0</v>
      </c>
      <c r="F1207" s="7">
        <v>0</v>
      </c>
      <c r="G1207" s="254" t="str">
        <f>IF($D1207&lt;&gt;"",VLOOKUP($D1207,科目一覧!$A$5:'科目一覧'!$G$76,5,FALSE),"")</f>
        <v/>
      </c>
      <c r="H1207" s="254" t="str">
        <f>IF($D1207&lt;&gt;"",VLOOKUP($D1207,科目一覧!$A$5:'科目一覧'!$G$76,6,FALSE),"")</f>
        <v/>
      </c>
    </row>
    <row r="1208" spans="1:8" x14ac:dyDescent="0.4">
      <c r="A1208" s="8">
        <v>1205</v>
      </c>
      <c r="B1208" s="71"/>
      <c r="C1208" s="15"/>
      <c r="D1208" s="16"/>
      <c r="E1208" s="7">
        <v>0</v>
      </c>
      <c r="F1208" s="7">
        <v>0</v>
      </c>
      <c r="G1208" s="254" t="str">
        <f>IF($D1208&lt;&gt;"",VLOOKUP($D1208,科目一覧!$A$5:'科目一覧'!$G$76,5,FALSE),"")</f>
        <v/>
      </c>
      <c r="H1208" s="254" t="str">
        <f>IF($D1208&lt;&gt;"",VLOOKUP($D1208,科目一覧!$A$5:'科目一覧'!$G$76,6,FALSE),"")</f>
        <v/>
      </c>
    </row>
    <row r="1209" spans="1:8" x14ac:dyDescent="0.4">
      <c r="A1209" s="8">
        <v>1206</v>
      </c>
      <c r="B1209" s="71"/>
      <c r="C1209" s="15"/>
      <c r="D1209" s="16"/>
      <c r="E1209" s="7">
        <v>0</v>
      </c>
      <c r="F1209" s="7">
        <v>0</v>
      </c>
      <c r="G1209" s="254" t="str">
        <f>IF($D1209&lt;&gt;"",VLOOKUP($D1209,科目一覧!$A$5:'科目一覧'!$G$76,5,FALSE),"")</f>
        <v/>
      </c>
      <c r="H1209" s="254" t="str">
        <f>IF($D1209&lt;&gt;"",VLOOKUP($D1209,科目一覧!$A$5:'科目一覧'!$G$76,6,FALSE),"")</f>
        <v/>
      </c>
    </row>
    <row r="1210" spans="1:8" x14ac:dyDescent="0.4">
      <c r="A1210" s="8">
        <v>1207</v>
      </c>
      <c r="B1210" s="71"/>
      <c r="C1210" s="15"/>
      <c r="D1210" s="16"/>
      <c r="E1210" s="7">
        <v>0</v>
      </c>
      <c r="F1210" s="7">
        <v>0</v>
      </c>
      <c r="G1210" s="254" t="str">
        <f>IF($D1210&lt;&gt;"",VLOOKUP($D1210,科目一覧!$A$5:'科目一覧'!$G$76,5,FALSE),"")</f>
        <v/>
      </c>
      <c r="H1210" s="254" t="str">
        <f>IF($D1210&lt;&gt;"",VLOOKUP($D1210,科目一覧!$A$5:'科目一覧'!$G$76,6,FALSE),"")</f>
        <v/>
      </c>
    </row>
    <row r="1211" spans="1:8" x14ac:dyDescent="0.4">
      <c r="A1211" s="8">
        <v>1208</v>
      </c>
      <c r="B1211" s="71"/>
      <c r="C1211" s="15"/>
      <c r="D1211" s="16"/>
      <c r="E1211" s="7">
        <v>0</v>
      </c>
      <c r="F1211" s="7">
        <v>0</v>
      </c>
      <c r="G1211" s="254" t="str">
        <f>IF($D1211&lt;&gt;"",VLOOKUP($D1211,科目一覧!$A$5:'科目一覧'!$G$76,5,FALSE),"")</f>
        <v/>
      </c>
      <c r="H1211" s="254" t="str">
        <f>IF($D1211&lt;&gt;"",VLOOKUP($D1211,科目一覧!$A$5:'科目一覧'!$G$76,6,FALSE),"")</f>
        <v/>
      </c>
    </row>
    <row r="1212" spans="1:8" x14ac:dyDescent="0.4">
      <c r="A1212" s="8">
        <v>1209</v>
      </c>
      <c r="B1212" s="71"/>
      <c r="C1212" s="15"/>
      <c r="D1212" s="16"/>
      <c r="E1212" s="7">
        <v>0</v>
      </c>
      <c r="F1212" s="7">
        <v>0</v>
      </c>
      <c r="G1212" s="254" t="str">
        <f>IF($D1212&lt;&gt;"",VLOOKUP($D1212,科目一覧!$A$5:'科目一覧'!$G$76,5,FALSE),"")</f>
        <v/>
      </c>
      <c r="H1212" s="254" t="str">
        <f>IF($D1212&lt;&gt;"",VLOOKUP($D1212,科目一覧!$A$5:'科目一覧'!$G$76,6,FALSE),"")</f>
        <v/>
      </c>
    </row>
    <row r="1213" spans="1:8" x14ac:dyDescent="0.4">
      <c r="A1213" s="8">
        <v>1210</v>
      </c>
      <c r="B1213" s="71"/>
      <c r="C1213" s="15"/>
      <c r="D1213" s="16"/>
      <c r="E1213" s="7">
        <v>0</v>
      </c>
      <c r="F1213" s="7">
        <v>0</v>
      </c>
      <c r="G1213" s="254" t="str">
        <f>IF($D1213&lt;&gt;"",VLOOKUP($D1213,科目一覧!$A$5:'科目一覧'!$G$76,5,FALSE),"")</f>
        <v/>
      </c>
      <c r="H1213" s="254" t="str">
        <f>IF($D1213&lt;&gt;"",VLOOKUP($D1213,科目一覧!$A$5:'科目一覧'!$G$76,6,FALSE),"")</f>
        <v/>
      </c>
    </row>
    <row r="1214" spans="1:8" x14ac:dyDescent="0.4">
      <c r="A1214" s="8">
        <v>1211</v>
      </c>
      <c r="B1214" s="71"/>
      <c r="C1214" s="15"/>
      <c r="D1214" s="16"/>
      <c r="E1214" s="7">
        <v>0</v>
      </c>
      <c r="F1214" s="7">
        <v>0</v>
      </c>
      <c r="G1214" s="254" t="str">
        <f>IF($D1214&lt;&gt;"",VLOOKUP($D1214,科目一覧!$A$5:'科目一覧'!$G$76,5,FALSE),"")</f>
        <v/>
      </c>
      <c r="H1214" s="254" t="str">
        <f>IF($D1214&lt;&gt;"",VLOOKUP($D1214,科目一覧!$A$5:'科目一覧'!$G$76,6,FALSE),"")</f>
        <v/>
      </c>
    </row>
    <row r="1215" spans="1:8" x14ac:dyDescent="0.4">
      <c r="A1215" s="8">
        <v>1212</v>
      </c>
      <c r="B1215" s="71"/>
      <c r="C1215" s="15"/>
      <c r="D1215" s="16"/>
      <c r="E1215" s="7">
        <v>0</v>
      </c>
      <c r="F1215" s="7">
        <v>0</v>
      </c>
      <c r="G1215" s="254" t="str">
        <f>IF($D1215&lt;&gt;"",VLOOKUP($D1215,科目一覧!$A$5:'科目一覧'!$G$76,5,FALSE),"")</f>
        <v/>
      </c>
      <c r="H1215" s="254" t="str">
        <f>IF($D1215&lt;&gt;"",VLOOKUP($D1215,科目一覧!$A$5:'科目一覧'!$G$76,6,FALSE),"")</f>
        <v/>
      </c>
    </row>
    <row r="1216" spans="1:8" x14ac:dyDescent="0.4">
      <c r="A1216" s="8">
        <v>1213</v>
      </c>
      <c r="B1216" s="71"/>
      <c r="C1216" s="15"/>
      <c r="D1216" s="16"/>
      <c r="E1216" s="7">
        <v>0</v>
      </c>
      <c r="F1216" s="7">
        <v>0</v>
      </c>
      <c r="G1216" s="254" t="str">
        <f>IF($D1216&lt;&gt;"",VLOOKUP($D1216,科目一覧!$A$5:'科目一覧'!$G$76,5,FALSE),"")</f>
        <v/>
      </c>
      <c r="H1216" s="254" t="str">
        <f>IF($D1216&lt;&gt;"",VLOOKUP($D1216,科目一覧!$A$5:'科目一覧'!$G$76,6,FALSE),"")</f>
        <v/>
      </c>
    </row>
    <row r="1217" spans="1:8" x14ac:dyDescent="0.4">
      <c r="A1217" s="8">
        <v>1214</v>
      </c>
      <c r="B1217" s="71"/>
      <c r="C1217" s="15"/>
      <c r="D1217" s="16"/>
      <c r="E1217" s="7">
        <v>0</v>
      </c>
      <c r="F1217" s="7">
        <v>0</v>
      </c>
      <c r="G1217" s="254" t="str">
        <f>IF($D1217&lt;&gt;"",VLOOKUP($D1217,科目一覧!$A$5:'科目一覧'!$G$76,5,FALSE),"")</f>
        <v/>
      </c>
      <c r="H1217" s="254" t="str">
        <f>IF($D1217&lt;&gt;"",VLOOKUP($D1217,科目一覧!$A$5:'科目一覧'!$G$76,6,FALSE),"")</f>
        <v/>
      </c>
    </row>
    <row r="1218" spans="1:8" x14ac:dyDescent="0.4">
      <c r="A1218" s="8">
        <v>1215</v>
      </c>
      <c r="B1218" s="71"/>
      <c r="C1218" s="15"/>
      <c r="D1218" s="16"/>
      <c r="E1218" s="7">
        <v>0</v>
      </c>
      <c r="F1218" s="7">
        <v>0</v>
      </c>
      <c r="G1218" s="254" t="str">
        <f>IF($D1218&lt;&gt;"",VLOOKUP($D1218,科目一覧!$A$5:'科目一覧'!$G$76,5,FALSE),"")</f>
        <v/>
      </c>
      <c r="H1218" s="254" t="str">
        <f>IF($D1218&lt;&gt;"",VLOOKUP($D1218,科目一覧!$A$5:'科目一覧'!$G$76,6,FALSE),"")</f>
        <v/>
      </c>
    </row>
    <row r="1219" spans="1:8" x14ac:dyDescent="0.4">
      <c r="A1219" s="8">
        <v>1216</v>
      </c>
      <c r="B1219" s="71"/>
      <c r="C1219" s="15"/>
      <c r="D1219" s="16"/>
      <c r="E1219" s="7">
        <v>0</v>
      </c>
      <c r="F1219" s="7">
        <v>0</v>
      </c>
      <c r="G1219" s="254" t="str">
        <f>IF($D1219&lt;&gt;"",VLOOKUP($D1219,科目一覧!$A$5:'科目一覧'!$G$76,5,FALSE),"")</f>
        <v/>
      </c>
      <c r="H1219" s="254" t="str">
        <f>IF($D1219&lt;&gt;"",VLOOKUP($D1219,科目一覧!$A$5:'科目一覧'!$G$76,6,FALSE),"")</f>
        <v/>
      </c>
    </row>
    <row r="1220" spans="1:8" x14ac:dyDescent="0.4">
      <c r="A1220" s="8">
        <v>1217</v>
      </c>
      <c r="B1220" s="71"/>
      <c r="C1220" s="15"/>
      <c r="D1220" s="16"/>
      <c r="E1220" s="7">
        <v>0</v>
      </c>
      <c r="F1220" s="7">
        <v>0</v>
      </c>
      <c r="G1220" s="254" t="str">
        <f>IF($D1220&lt;&gt;"",VLOOKUP($D1220,科目一覧!$A$5:'科目一覧'!$G$76,5,FALSE),"")</f>
        <v/>
      </c>
      <c r="H1220" s="254" t="str">
        <f>IF($D1220&lt;&gt;"",VLOOKUP($D1220,科目一覧!$A$5:'科目一覧'!$G$76,6,FALSE),"")</f>
        <v/>
      </c>
    </row>
    <row r="1221" spans="1:8" x14ac:dyDescent="0.4">
      <c r="A1221" s="8">
        <v>1218</v>
      </c>
      <c r="B1221" s="71"/>
      <c r="C1221" s="15"/>
      <c r="D1221" s="16"/>
      <c r="E1221" s="7">
        <v>0</v>
      </c>
      <c r="F1221" s="7">
        <v>0</v>
      </c>
      <c r="G1221" s="254" t="str">
        <f>IF($D1221&lt;&gt;"",VLOOKUP($D1221,科目一覧!$A$5:'科目一覧'!$G$76,5,FALSE),"")</f>
        <v/>
      </c>
      <c r="H1221" s="254" t="str">
        <f>IF($D1221&lt;&gt;"",VLOOKUP($D1221,科目一覧!$A$5:'科目一覧'!$G$76,6,FALSE),"")</f>
        <v/>
      </c>
    </row>
    <row r="1222" spans="1:8" x14ac:dyDescent="0.4">
      <c r="A1222" s="8">
        <v>1219</v>
      </c>
      <c r="B1222" s="71"/>
      <c r="C1222" s="15"/>
      <c r="D1222" s="16"/>
      <c r="E1222" s="7">
        <v>0</v>
      </c>
      <c r="F1222" s="7">
        <v>0</v>
      </c>
      <c r="G1222" s="254" t="str">
        <f>IF($D1222&lt;&gt;"",VLOOKUP($D1222,科目一覧!$A$5:'科目一覧'!$G$76,5,FALSE),"")</f>
        <v/>
      </c>
      <c r="H1222" s="254" t="str">
        <f>IF($D1222&lt;&gt;"",VLOOKUP($D1222,科目一覧!$A$5:'科目一覧'!$G$76,6,FALSE),"")</f>
        <v/>
      </c>
    </row>
    <row r="1223" spans="1:8" x14ac:dyDescent="0.4">
      <c r="A1223" s="8">
        <v>1220</v>
      </c>
      <c r="B1223" s="71"/>
      <c r="C1223" s="15"/>
      <c r="D1223" s="16"/>
      <c r="E1223" s="7">
        <v>0</v>
      </c>
      <c r="F1223" s="7">
        <v>0</v>
      </c>
      <c r="G1223" s="254" t="str">
        <f>IF($D1223&lt;&gt;"",VLOOKUP($D1223,科目一覧!$A$5:'科目一覧'!$G$76,5,FALSE),"")</f>
        <v/>
      </c>
      <c r="H1223" s="254" t="str">
        <f>IF($D1223&lt;&gt;"",VLOOKUP($D1223,科目一覧!$A$5:'科目一覧'!$G$76,6,FALSE),"")</f>
        <v/>
      </c>
    </row>
    <row r="1224" spans="1:8" x14ac:dyDescent="0.4">
      <c r="A1224" s="8">
        <v>1221</v>
      </c>
      <c r="B1224" s="71"/>
      <c r="C1224" s="15"/>
      <c r="D1224" s="16"/>
      <c r="E1224" s="7">
        <v>0</v>
      </c>
      <c r="F1224" s="7">
        <v>0</v>
      </c>
      <c r="G1224" s="254" t="str">
        <f>IF($D1224&lt;&gt;"",VLOOKUP($D1224,科目一覧!$A$5:'科目一覧'!$G$76,5,FALSE),"")</f>
        <v/>
      </c>
      <c r="H1224" s="254" t="str">
        <f>IF($D1224&lt;&gt;"",VLOOKUP($D1224,科目一覧!$A$5:'科目一覧'!$G$76,6,FALSE),"")</f>
        <v/>
      </c>
    </row>
    <row r="1225" spans="1:8" x14ac:dyDescent="0.4">
      <c r="A1225" s="8">
        <v>1222</v>
      </c>
      <c r="B1225" s="71"/>
      <c r="C1225" s="15"/>
      <c r="D1225" s="16"/>
      <c r="E1225" s="7">
        <v>0</v>
      </c>
      <c r="F1225" s="7">
        <v>0</v>
      </c>
      <c r="G1225" s="254" t="str">
        <f>IF($D1225&lt;&gt;"",VLOOKUP($D1225,科目一覧!$A$5:'科目一覧'!$G$76,5,FALSE),"")</f>
        <v/>
      </c>
      <c r="H1225" s="254" t="str">
        <f>IF($D1225&lt;&gt;"",VLOOKUP($D1225,科目一覧!$A$5:'科目一覧'!$G$76,6,FALSE),"")</f>
        <v/>
      </c>
    </row>
    <row r="1226" spans="1:8" x14ac:dyDescent="0.4">
      <c r="A1226" s="8">
        <v>1223</v>
      </c>
      <c r="B1226" s="71"/>
      <c r="C1226" s="15"/>
      <c r="D1226" s="16"/>
      <c r="E1226" s="7">
        <v>0</v>
      </c>
      <c r="F1226" s="7">
        <v>0</v>
      </c>
      <c r="G1226" s="254" t="str">
        <f>IF($D1226&lt;&gt;"",VLOOKUP($D1226,科目一覧!$A$5:'科目一覧'!$G$76,5,FALSE),"")</f>
        <v/>
      </c>
      <c r="H1226" s="254" t="str">
        <f>IF($D1226&lt;&gt;"",VLOOKUP($D1226,科目一覧!$A$5:'科目一覧'!$G$76,6,FALSE),"")</f>
        <v/>
      </c>
    </row>
    <row r="1227" spans="1:8" x14ac:dyDescent="0.4">
      <c r="A1227" s="8">
        <v>1224</v>
      </c>
      <c r="B1227" s="71"/>
      <c r="C1227" s="15"/>
      <c r="D1227" s="16"/>
      <c r="E1227" s="7">
        <v>0</v>
      </c>
      <c r="F1227" s="7">
        <v>0</v>
      </c>
      <c r="G1227" s="254" t="str">
        <f>IF($D1227&lt;&gt;"",VLOOKUP($D1227,科目一覧!$A$5:'科目一覧'!$G$76,5,FALSE),"")</f>
        <v/>
      </c>
      <c r="H1227" s="254" t="str">
        <f>IF($D1227&lt;&gt;"",VLOOKUP($D1227,科目一覧!$A$5:'科目一覧'!$G$76,6,FALSE),"")</f>
        <v/>
      </c>
    </row>
    <row r="1228" spans="1:8" x14ac:dyDescent="0.4">
      <c r="A1228" s="8">
        <v>1225</v>
      </c>
      <c r="B1228" s="71"/>
      <c r="C1228" s="15"/>
      <c r="D1228" s="16"/>
      <c r="E1228" s="7">
        <v>0</v>
      </c>
      <c r="F1228" s="7">
        <v>0</v>
      </c>
      <c r="G1228" s="254" t="str">
        <f>IF($D1228&lt;&gt;"",VLOOKUP($D1228,科目一覧!$A$5:'科目一覧'!$G$76,5,FALSE),"")</f>
        <v/>
      </c>
      <c r="H1228" s="254" t="str">
        <f>IF($D1228&lt;&gt;"",VLOOKUP($D1228,科目一覧!$A$5:'科目一覧'!$G$76,6,FALSE),"")</f>
        <v/>
      </c>
    </row>
    <row r="1229" spans="1:8" x14ac:dyDescent="0.4">
      <c r="A1229" s="8">
        <v>1226</v>
      </c>
      <c r="B1229" s="71"/>
      <c r="C1229" s="15"/>
      <c r="D1229" s="16"/>
      <c r="E1229" s="7">
        <v>0</v>
      </c>
      <c r="F1229" s="7">
        <v>0</v>
      </c>
      <c r="G1229" s="254" t="str">
        <f>IF($D1229&lt;&gt;"",VLOOKUP($D1229,科目一覧!$A$5:'科目一覧'!$G$76,5,FALSE),"")</f>
        <v/>
      </c>
      <c r="H1229" s="254" t="str">
        <f>IF($D1229&lt;&gt;"",VLOOKUP($D1229,科目一覧!$A$5:'科目一覧'!$G$76,6,FALSE),"")</f>
        <v/>
      </c>
    </row>
    <row r="1230" spans="1:8" x14ac:dyDescent="0.4">
      <c r="A1230" s="8">
        <v>1227</v>
      </c>
      <c r="B1230" s="71"/>
      <c r="C1230" s="15"/>
      <c r="D1230" s="16"/>
      <c r="E1230" s="7">
        <v>0</v>
      </c>
      <c r="F1230" s="7">
        <v>0</v>
      </c>
      <c r="G1230" s="254" t="str">
        <f>IF($D1230&lt;&gt;"",VLOOKUP($D1230,科目一覧!$A$5:'科目一覧'!$G$76,5,FALSE),"")</f>
        <v/>
      </c>
      <c r="H1230" s="254" t="str">
        <f>IF($D1230&lt;&gt;"",VLOOKUP($D1230,科目一覧!$A$5:'科目一覧'!$G$76,6,FALSE),"")</f>
        <v/>
      </c>
    </row>
    <row r="1231" spans="1:8" x14ac:dyDescent="0.4">
      <c r="A1231" s="8">
        <v>1228</v>
      </c>
      <c r="B1231" s="71"/>
      <c r="C1231" s="15"/>
      <c r="D1231" s="16"/>
      <c r="E1231" s="7">
        <v>0</v>
      </c>
      <c r="F1231" s="7">
        <v>0</v>
      </c>
      <c r="G1231" s="254" t="str">
        <f>IF($D1231&lt;&gt;"",VLOOKUP($D1231,科目一覧!$A$5:'科目一覧'!$G$76,5,FALSE),"")</f>
        <v/>
      </c>
      <c r="H1231" s="254" t="str">
        <f>IF($D1231&lt;&gt;"",VLOOKUP($D1231,科目一覧!$A$5:'科目一覧'!$G$76,6,FALSE),"")</f>
        <v/>
      </c>
    </row>
    <row r="1232" spans="1:8" x14ac:dyDescent="0.4">
      <c r="A1232" s="8">
        <v>1229</v>
      </c>
      <c r="B1232" s="71"/>
      <c r="C1232" s="15"/>
      <c r="D1232" s="16"/>
      <c r="E1232" s="7">
        <v>0</v>
      </c>
      <c r="F1232" s="7">
        <v>0</v>
      </c>
      <c r="G1232" s="254" t="str">
        <f>IF($D1232&lt;&gt;"",VLOOKUP($D1232,科目一覧!$A$5:'科目一覧'!$G$76,5,FALSE),"")</f>
        <v/>
      </c>
      <c r="H1232" s="254" t="str">
        <f>IF($D1232&lt;&gt;"",VLOOKUP($D1232,科目一覧!$A$5:'科目一覧'!$G$76,6,FALSE),"")</f>
        <v/>
      </c>
    </row>
    <row r="1233" spans="1:8" x14ac:dyDescent="0.4">
      <c r="A1233" s="8">
        <v>1230</v>
      </c>
      <c r="B1233" s="71"/>
      <c r="C1233" s="15"/>
      <c r="D1233" s="16"/>
      <c r="E1233" s="7">
        <v>0</v>
      </c>
      <c r="F1233" s="7">
        <v>0</v>
      </c>
      <c r="G1233" s="254" t="str">
        <f>IF($D1233&lt;&gt;"",VLOOKUP($D1233,科目一覧!$A$5:'科目一覧'!$G$76,5,FALSE),"")</f>
        <v/>
      </c>
      <c r="H1233" s="254" t="str">
        <f>IF($D1233&lt;&gt;"",VLOOKUP($D1233,科目一覧!$A$5:'科目一覧'!$G$76,6,FALSE),"")</f>
        <v/>
      </c>
    </row>
    <row r="1234" spans="1:8" x14ac:dyDescent="0.4">
      <c r="A1234" s="8">
        <v>1231</v>
      </c>
      <c r="B1234" s="71"/>
      <c r="C1234" s="15"/>
      <c r="D1234" s="16"/>
      <c r="E1234" s="7">
        <v>0</v>
      </c>
      <c r="F1234" s="7">
        <v>0</v>
      </c>
      <c r="G1234" s="254" t="str">
        <f>IF($D1234&lt;&gt;"",VLOOKUP($D1234,科目一覧!$A$5:'科目一覧'!$G$76,5,FALSE),"")</f>
        <v/>
      </c>
      <c r="H1234" s="254" t="str">
        <f>IF($D1234&lt;&gt;"",VLOOKUP($D1234,科目一覧!$A$5:'科目一覧'!$G$76,6,FALSE),"")</f>
        <v/>
      </c>
    </row>
    <row r="1235" spans="1:8" x14ac:dyDescent="0.4">
      <c r="A1235" s="8">
        <v>1232</v>
      </c>
      <c r="B1235" s="71"/>
      <c r="C1235" s="15"/>
      <c r="D1235" s="16"/>
      <c r="E1235" s="7">
        <v>0</v>
      </c>
      <c r="F1235" s="7">
        <v>0</v>
      </c>
      <c r="G1235" s="254" t="str">
        <f>IF($D1235&lt;&gt;"",VLOOKUP($D1235,科目一覧!$A$5:'科目一覧'!$G$76,5,FALSE),"")</f>
        <v/>
      </c>
      <c r="H1235" s="254" t="str">
        <f>IF($D1235&lt;&gt;"",VLOOKUP($D1235,科目一覧!$A$5:'科目一覧'!$G$76,6,FALSE),"")</f>
        <v/>
      </c>
    </row>
    <row r="1236" spans="1:8" x14ac:dyDescent="0.4">
      <c r="A1236" s="8">
        <v>1233</v>
      </c>
      <c r="B1236" s="71"/>
      <c r="C1236" s="15"/>
      <c r="D1236" s="16"/>
      <c r="E1236" s="7">
        <v>0</v>
      </c>
      <c r="F1236" s="7">
        <v>0</v>
      </c>
      <c r="G1236" s="254" t="str">
        <f>IF($D1236&lt;&gt;"",VLOOKUP($D1236,科目一覧!$A$5:'科目一覧'!$G$76,5,FALSE),"")</f>
        <v/>
      </c>
      <c r="H1236" s="254" t="str">
        <f>IF($D1236&lt;&gt;"",VLOOKUP($D1236,科目一覧!$A$5:'科目一覧'!$G$76,6,FALSE),"")</f>
        <v/>
      </c>
    </row>
    <row r="1237" spans="1:8" x14ac:dyDescent="0.4">
      <c r="A1237" s="8">
        <v>1234</v>
      </c>
      <c r="B1237" s="71"/>
      <c r="C1237" s="15"/>
      <c r="D1237" s="16"/>
      <c r="E1237" s="7">
        <v>0</v>
      </c>
      <c r="F1237" s="7">
        <v>0</v>
      </c>
      <c r="G1237" s="254" t="str">
        <f>IF($D1237&lt;&gt;"",VLOOKUP($D1237,科目一覧!$A$5:'科目一覧'!$G$76,5,FALSE),"")</f>
        <v/>
      </c>
      <c r="H1237" s="254" t="str">
        <f>IF($D1237&lt;&gt;"",VLOOKUP($D1237,科目一覧!$A$5:'科目一覧'!$G$76,6,FALSE),"")</f>
        <v/>
      </c>
    </row>
    <row r="1238" spans="1:8" x14ac:dyDescent="0.4">
      <c r="A1238" s="8">
        <v>1235</v>
      </c>
      <c r="B1238" s="71"/>
      <c r="C1238" s="15"/>
      <c r="D1238" s="16"/>
      <c r="E1238" s="7">
        <v>0</v>
      </c>
      <c r="F1238" s="7">
        <v>0</v>
      </c>
      <c r="G1238" s="254" t="str">
        <f>IF($D1238&lt;&gt;"",VLOOKUP($D1238,科目一覧!$A$5:'科目一覧'!$G$76,5,FALSE),"")</f>
        <v/>
      </c>
      <c r="H1238" s="254" t="str">
        <f>IF($D1238&lt;&gt;"",VLOOKUP($D1238,科目一覧!$A$5:'科目一覧'!$G$76,6,FALSE),"")</f>
        <v/>
      </c>
    </row>
    <row r="1239" spans="1:8" x14ac:dyDescent="0.4">
      <c r="A1239" s="8">
        <v>1236</v>
      </c>
      <c r="B1239" s="71"/>
      <c r="C1239" s="15"/>
      <c r="D1239" s="16"/>
      <c r="E1239" s="7">
        <v>0</v>
      </c>
      <c r="F1239" s="7">
        <v>0</v>
      </c>
      <c r="G1239" s="254" t="str">
        <f>IF($D1239&lt;&gt;"",VLOOKUP($D1239,科目一覧!$A$5:'科目一覧'!$G$76,5,FALSE),"")</f>
        <v/>
      </c>
      <c r="H1239" s="254" t="str">
        <f>IF($D1239&lt;&gt;"",VLOOKUP($D1239,科目一覧!$A$5:'科目一覧'!$G$76,6,FALSE),"")</f>
        <v/>
      </c>
    </row>
    <row r="1240" spans="1:8" x14ac:dyDescent="0.4">
      <c r="A1240" s="8">
        <v>1237</v>
      </c>
      <c r="B1240" s="71"/>
      <c r="C1240" s="15"/>
      <c r="D1240" s="16"/>
      <c r="E1240" s="7">
        <v>0</v>
      </c>
      <c r="F1240" s="7">
        <v>0</v>
      </c>
      <c r="G1240" s="254" t="str">
        <f>IF($D1240&lt;&gt;"",VLOOKUP($D1240,科目一覧!$A$5:'科目一覧'!$G$76,5,FALSE),"")</f>
        <v/>
      </c>
      <c r="H1240" s="254" t="str">
        <f>IF($D1240&lt;&gt;"",VLOOKUP($D1240,科目一覧!$A$5:'科目一覧'!$G$76,6,FALSE),"")</f>
        <v/>
      </c>
    </row>
    <row r="1241" spans="1:8" x14ac:dyDescent="0.4">
      <c r="A1241" s="8">
        <v>1238</v>
      </c>
      <c r="B1241" s="71"/>
      <c r="C1241" s="15"/>
      <c r="D1241" s="16"/>
      <c r="E1241" s="7">
        <v>0</v>
      </c>
      <c r="F1241" s="7">
        <v>0</v>
      </c>
      <c r="G1241" s="254" t="str">
        <f>IF($D1241&lt;&gt;"",VLOOKUP($D1241,科目一覧!$A$5:'科目一覧'!$G$76,5,FALSE),"")</f>
        <v/>
      </c>
      <c r="H1241" s="254" t="str">
        <f>IF($D1241&lt;&gt;"",VLOOKUP($D1241,科目一覧!$A$5:'科目一覧'!$G$76,6,FALSE),"")</f>
        <v/>
      </c>
    </row>
    <row r="1242" spans="1:8" x14ac:dyDescent="0.4">
      <c r="A1242" s="8">
        <v>1239</v>
      </c>
      <c r="B1242" s="71"/>
      <c r="C1242" s="15"/>
      <c r="D1242" s="16"/>
      <c r="E1242" s="7">
        <v>0</v>
      </c>
      <c r="F1242" s="7">
        <v>0</v>
      </c>
      <c r="G1242" s="254" t="str">
        <f>IF($D1242&lt;&gt;"",VLOOKUP($D1242,科目一覧!$A$5:'科目一覧'!$G$76,5,FALSE),"")</f>
        <v/>
      </c>
      <c r="H1242" s="254" t="str">
        <f>IF($D1242&lt;&gt;"",VLOOKUP($D1242,科目一覧!$A$5:'科目一覧'!$G$76,6,FALSE),"")</f>
        <v/>
      </c>
    </row>
    <row r="1243" spans="1:8" x14ac:dyDescent="0.4">
      <c r="A1243" s="8">
        <v>1240</v>
      </c>
      <c r="B1243" s="71"/>
      <c r="C1243" s="15"/>
      <c r="D1243" s="16"/>
      <c r="E1243" s="7">
        <v>0</v>
      </c>
      <c r="F1243" s="7">
        <v>0</v>
      </c>
      <c r="G1243" s="254" t="str">
        <f>IF($D1243&lt;&gt;"",VLOOKUP($D1243,科目一覧!$A$5:'科目一覧'!$G$76,5,FALSE),"")</f>
        <v/>
      </c>
      <c r="H1243" s="254" t="str">
        <f>IF($D1243&lt;&gt;"",VLOOKUP($D1243,科目一覧!$A$5:'科目一覧'!$G$76,6,FALSE),"")</f>
        <v/>
      </c>
    </row>
    <row r="1244" spans="1:8" x14ac:dyDescent="0.4">
      <c r="A1244" s="8">
        <v>1241</v>
      </c>
      <c r="B1244" s="71"/>
      <c r="C1244" s="15"/>
      <c r="D1244" s="16"/>
      <c r="E1244" s="7">
        <v>0</v>
      </c>
      <c r="F1244" s="7">
        <v>0</v>
      </c>
      <c r="G1244" s="254" t="str">
        <f>IF($D1244&lt;&gt;"",VLOOKUP($D1244,科目一覧!$A$5:'科目一覧'!$G$76,5,FALSE),"")</f>
        <v/>
      </c>
      <c r="H1244" s="254" t="str">
        <f>IF($D1244&lt;&gt;"",VLOOKUP($D1244,科目一覧!$A$5:'科目一覧'!$G$76,6,FALSE),"")</f>
        <v/>
      </c>
    </row>
    <row r="1245" spans="1:8" x14ac:dyDescent="0.4">
      <c r="A1245" s="8">
        <v>1242</v>
      </c>
      <c r="B1245" s="71"/>
      <c r="C1245" s="15"/>
      <c r="D1245" s="16"/>
      <c r="E1245" s="7">
        <v>0</v>
      </c>
      <c r="F1245" s="7">
        <v>0</v>
      </c>
      <c r="G1245" s="254" t="str">
        <f>IF($D1245&lt;&gt;"",VLOOKUP($D1245,科目一覧!$A$5:'科目一覧'!$G$76,5,FALSE),"")</f>
        <v/>
      </c>
      <c r="H1245" s="254" t="str">
        <f>IF($D1245&lt;&gt;"",VLOOKUP($D1245,科目一覧!$A$5:'科目一覧'!$G$76,6,FALSE),"")</f>
        <v/>
      </c>
    </row>
    <row r="1246" spans="1:8" x14ac:dyDescent="0.4">
      <c r="A1246" s="8">
        <v>1243</v>
      </c>
      <c r="B1246" s="71"/>
      <c r="C1246" s="15"/>
      <c r="D1246" s="16"/>
      <c r="E1246" s="7">
        <v>0</v>
      </c>
      <c r="F1246" s="7">
        <v>0</v>
      </c>
      <c r="G1246" s="254" t="str">
        <f>IF($D1246&lt;&gt;"",VLOOKUP($D1246,科目一覧!$A$5:'科目一覧'!$G$76,5,FALSE),"")</f>
        <v/>
      </c>
      <c r="H1246" s="254" t="str">
        <f>IF($D1246&lt;&gt;"",VLOOKUP($D1246,科目一覧!$A$5:'科目一覧'!$G$76,6,FALSE),"")</f>
        <v/>
      </c>
    </row>
    <row r="1247" spans="1:8" x14ac:dyDescent="0.4">
      <c r="A1247" s="8">
        <v>1244</v>
      </c>
      <c r="B1247" s="71"/>
      <c r="C1247" s="15"/>
      <c r="D1247" s="16"/>
      <c r="E1247" s="7">
        <v>0</v>
      </c>
      <c r="F1247" s="7">
        <v>0</v>
      </c>
      <c r="G1247" s="254" t="str">
        <f>IF($D1247&lt;&gt;"",VLOOKUP($D1247,科目一覧!$A$5:'科目一覧'!$G$76,5,FALSE),"")</f>
        <v/>
      </c>
      <c r="H1247" s="254" t="str">
        <f>IF($D1247&lt;&gt;"",VLOOKUP($D1247,科目一覧!$A$5:'科目一覧'!$G$76,6,FALSE),"")</f>
        <v/>
      </c>
    </row>
    <row r="1248" spans="1:8" x14ac:dyDescent="0.4">
      <c r="A1248" s="8">
        <v>1245</v>
      </c>
      <c r="B1248" s="71"/>
      <c r="C1248" s="15"/>
      <c r="D1248" s="16"/>
      <c r="E1248" s="7">
        <v>0</v>
      </c>
      <c r="F1248" s="7">
        <v>0</v>
      </c>
      <c r="G1248" s="254" t="str">
        <f>IF($D1248&lt;&gt;"",VLOOKUP($D1248,科目一覧!$A$5:'科目一覧'!$G$76,5,FALSE),"")</f>
        <v/>
      </c>
      <c r="H1248" s="254" t="str">
        <f>IF($D1248&lt;&gt;"",VLOOKUP($D1248,科目一覧!$A$5:'科目一覧'!$G$76,6,FALSE),"")</f>
        <v/>
      </c>
    </row>
    <row r="1249" spans="1:8" x14ac:dyDescent="0.4">
      <c r="A1249" s="8">
        <v>1246</v>
      </c>
      <c r="B1249" s="71"/>
      <c r="C1249" s="15"/>
      <c r="D1249" s="16"/>
      <c r="E1249" s="7">
        <v>0</v>
      </c>
      <c r="F1249" s="7">
        <v>0</v>
      </c>
      <c r="G1249" s="254" t="str">
        <f>IF($D1249&lt;&gt;"",VLOOKUP($D1249,科目一覧!$A$5:'科目一覧'!$G$76,5,FALSE),"")</f>
        <v/>
      </c>
      <c r="H1249" s="254" t="str">
        <f>IF($D1249&lt;&gt;"",VLOOKUP($D1249,科目一覧!$A$5:'科目一覧'!$G$76,6,FALSE),"")</f>
        <v/>
      </c>
    </row>
    <row r="1250" spans="1:8" x14ac:dyDescent="0.4">
      <c r="A1250" s="8">
        <v>1247</v>
      </c>
      <c r="B1250" s="71"/>
      <c r="C1250" s="15"/>
      <c r="D1250" s="16"/>
      <c r="E1250" s="7">
        <v>0</v>
      </c>
      <c r="F1250" s="7">
        <v>0</v>
      </c>
      <c r="G1250" s="254" t="str">
        <f>IF($D1250&lt;&gt;"",VLOOKUP($D1250,科目一覧!$A$5:'科目一覧'!$G$76,5,FALSE),"")</f>
        <v/>
      </c>
      <c r="H1250" s="254" t="str">
        <f>IF($D1250&lt;&gt;"",VLOOKUP($D1250,科目一覧!$A$5:'科目一覧'!$G$76,6,FALSE),"")</f>
        <v/>
      </c>
    </row>
    <row r="1251" spans="1:8" x14ac:dyDescent="0.4">
      <c r="A1251" s="8">
        <v>1248</v>
      </c>
      <c r="B1251" s="71"/>
      <c r="C1251" s="15"/>
      <c r="D1251" s="16"/>
      <c r="E1251" s="7">
        <v>0</v>
      </c>
      <c r="F1251" s="7">
        <v>0</v>
      </c>
      <c r="G1251" s="254" t="str">
        <f>IF($D1251&lt;&gt;"",VLOOKUP($D1251,科目一覧!$A$5:'科目一覧'!$G$76,5,FALSE),"")</f>
        <v/>
      </c>
      <c r="H1251" s="254" t="str">
        <f>IF($D1251&lt;&gt;"",VLOOKUP($D1251,科目一覧!$A$5:'科目一覧'!$G$76,6,FALSE),"")</f>
        <v/>
      </c>
    </row>
    <row r="1252" spans="1:8" x14ac:dyDescent="0.4">
      <c r="A1252" s="8">
        <v>1249</v>
      </c>
      <c r="B1252" s="71"/>
      <c r="C1252" s="15"/>
      <c r="D1252" s="16"/>
      <c r="E1252" s="7">
        <v>0</v>
      </c>
      <c r="F1252" s="7">
        <v>0</v>
      </c>
      <c r="G1252" s="254" t="str">
        <f>IF($D1252&lt;&gt;"",VLOOKUP($D1252,科目一覧!$A$5:'科目一覧'!$G$76,5,FALSE),"")</f>
        <v/>
      </c>
      <c r="H1252" s="254" t="str">
        <f>IF($D1252&lt;&gt;"",VLOOKUP($D1252,科目一覧!$A$5:'科目一覧'!$G$76,6,FALSE),"")</f>
        <v/>
      </c>
    </row>
    <row r="1253" spans="1:8" x14ac:dyDescent="0.4">
      <c r="A1253" s="8">
        <v>1250</v>
      </c>
      <c r="B1253" s="71"/>
      <c r="C1253" s="15"/>
      <c r="D1253" s="16"/>
      <c r="E1253" s="7">
        <v>0</v>
      </c>
      <c r="F1253" s="7">
        <v>0</v>
      </c>
      <c r="G1253" s="254" t="str">
        <f>IF($D1253&lt;&gt;"",VLOOKUP($D1253,科目一覧!$A$5:'科目一覧'!$G$76,5,FALSE),"")</f>
        <v/>
      </c>
      <c r="H1253" s="254" t="str">
        <f>IF($D1253&lt;&gt;"",VLOOKUP($D1253,科目一覧!$A$5:'科目一覧'!$G$76,6,FALSE),"")</f>
        <v/>
      </c>
    </row>
    <row r="1254" spans="1:8" x14ac:dyDescent="0.4">
      <c r="A1254" s="8">
        <v>1251</v>
      </c>
      <c r="B1254" s="71"/>
      <c r="C1254" s="15"/>
      <c r="D1254" s="16"/>
      <c r="E1254" s="7">
        <v>0</v>
      </c>
      <c r="F1254" s="7">
        <v>0</v>
      </c>
      <c r="G1254" s="254" t="str">
        <f>IF($D1254&lt;&gt;"",VLOOKUP($D1254,科目一覧!$A$5:'科目一覧'!$G$76,5,FALSE),"")</f>
        <v/>
      </c>
      <c r="H1254" s="254" t="str">
        <f>IF($D1254&lt;&gt;"",VLOOKUP($D1254,科目一覧!$A$5:'科目一覧'!$G$76,6,FALSE),"")</f>
        <v/>
      </c>
    </row>
    <row r="1255" spans="1:8" x14ac:dyDescent="0.4">
      <c r="A1255" s="8">
        <v>1252</v>
      </c>
      <c r="B1255" s="71"/>
      <c r="C1255" s="15"/>
      <c r="D1255" s="16"/>
      <c r="E1255" s="7">
        <v>0</v>
      </c>
      <c r="F1255" s="7">
        <v>0</v>
      </c>
      <c r="G1255" s="254" t="str">
        <f>IF($D1255&lt;&gt;"",VLOOKUP($D1255,科目一覧!$A$5:'科目一覧'!$G$76,5,FALSE),"")</f>
        <v/>
      </c>
      <c r="H1255" s="254" t="str">
        <f>IF($D1255&lt;&gt;"",VLOOKUP($D1255,科目一覧!$A$5:'科目一覧'!$G$76,6,FALSE),"")</f>
        <v/>
      </c>
    </row>
    <row r="1256" spans="1:8" x14ac:dyDescent="0.4">
      <c r="A1256" s="8">
        <v>1253</v>
      </c>
      <c r="B1256" s="71"/>
      <c r="C1256" s="15"/>
      <c r="D1256" s="16"/>
      <c r="E1256" s="7">
        <v>0</v>
      </c>
      <c r="F1256" s="7">
        <v>0</v>
      </c>
      <c r="G1256" s="254" t="str">
        <f>IF($D1256&lt;&gt;"",VLOOKUP($D1256,科目一覧!$A$5:'科目一覧'!$G$76,5,FALSE),"")</f>
        <v/>
      </c>
      <c r="H1256" s="254" t="str">
        <f>IF($D1256&lt;&gt;"",VLOOKUP($D1256,科目一覧!$A$5:'科目一覧'!$G$76,6,FALSE),"")</f>
        <v/>
      </c>
    </row>
    <row r="1257" spans="1:8" x14ac:dyDescent="0.4">
      <c r="A1257" s="8">
        <v>1254</v>
      </c>
      <c r="B1257" s="71"/>
      <c r="C1257" s="15"/>
      <c r="D1257" s="16"/>
      <c r="E1257" s="7">
        <v>0</v>
      </c>
      <c r="F1257" s="7">
        <v>0</v>
      </c>
      <c r="G1257" s="254" t="str">
        <f>IF($D1257&lt;&gt;"",VLOOKUP($D1257,科目一覧!$A$5:'科目一覧'!$G$76,5,FALSE),"")</f>
        <v/>
      </c>
      <c r="H1257" s="254" t="str">
        <f>IF($D1257&lt;&gt;"",VLOOKUP($D1257,科目一覧!$A$5:'科目一覧'!$G$76,6,FALSE),"")</f>
        <v/>
      </c>
    </row>
    <row r="1258" spans="1:8" x14ac:dyDescent="0.4">
      <c r="A1258" s="8">
        <v>1255</v>
      </c>
      <c r="B1258" s="71"/>
      <c r="C1258" s="15"/>
      <c r="D1258" s="16"/>
      <c r="E1258" s="7">
        <v>0</v>
      </c>
      <c r="F1258" s="7">
        <v>0</v>
      </c>
      <c r="G1258" s="254" t="str">
        <f>IF($D1258&lt;&gt;"",VLOOKUP($D1258,科目一覧!$A$5:'科目一覧'!$G$76,5,FALSE),"")</f>
        <v/>
      </c>
      <c r="H1258" s="254" t="str">
        <f>IF($D1258&lt;&gt;"",VLOOKUP($D1258,科目一覧!$A$5:'科目一覧'!$G$76,6,FALSE),"")</f>
        <v/>
      </c>
    </row>
    <row r="1259" spans="1:8" x14ac:dyDescent="0.4">
      <c r="A1259" s="8">
        <v>1256</v>
      </c>
      <c r="B1259" s="71"/>
      <c r="C1259" s="15"/>
      <c r="D1259" s="16"/>
      <c r="E1259" s="7">
        <v>0</v>
      </c>
      <c r="F1259" s="7">
        <v>0</v>
      </c>
      <c r="G1259" s="254" t="str">
        <f>IF($D1259&lt;&gt;"",VLOOKUP($D1259,科目一覧!$A$5:'科目一覧'!$G$76,5,FALSE),"")</f>
        <v/>
      </c>
      <c r="H1259" s="254" t="str">
        <f>IF($D1259&lt;&gt;"",VLOOKUP($D1259,科目一覧!$A$5:'科目一覧'!$G$76,6,FALSE),"")</f>
        <v/>
      </c>
    </row>
    <row r="1260" spans="1:8" x14ac:dyDescent="0.4">
      <c r="A1260" s="8">
        <v>1257</v>
      </c>
      <c r="B1260" s="71"/>
      <c r="C1260" s="15"/>
      <c r="D1260" s="16"/>
      <c r="E1260" s="7">
        <v>0</v>
      </c>
      <c r="F1260" s="7">
        <v>0</v>
      </c>
      <c r="G1260" s="254" t="str">
        <f>IF($D1260&lt;&gt;"",VLOOKUP($D1260,科目一覧!$A$5:'科目一覧'!$G$76,5,FALSE),"")</f>
        <v/>
      </c>
      <c r="H1260" s="254" t="str">
        <f>IF($D1260&lt;&gt;"",VLOOKUP($D1260,科目一覧!$A$5:'科目一覧'!$G$76,6,FALSE),"")</f>
        <v/>
      </c>
    </row>
    <row r="1261" spans="1:8" x14ac:dyDescent="0.4">
      <c r="A1261" s="8">
        <v>1258</v>
      </c>
      <c r="B1261" s="71"/>
      <c r="C1261" s="15"/>
      <c r="D1261" s="16"/>
      <c r="E1261" s="7">
        <v>0</v>
      </c>
      <c r="F1261" s="7">
        <v>0</v>
      </c>
      <c r="G1261" s="254" t="str">
        <f>IF($D1261&lt;&gt;"",VLOOKUP($D1261,科目一覧!$A$5:'科目一覧'!$G$76,5,FALSE),"")</f>
        <v/>
      </c>
      <c r="H1261" s="254" t="str">
        <f>IF($D1261&lt;&gt;"",VLOOKUP($D1261,科目一覧!$A$5:'科目一覧'!$G$76,6,FALSE),"")</f>
        <v/>
      </c>
    </row>
    <row r="1262" spans="1:8" x14ac:dyDescent="0.4">
      <c r="A1262" s="8">
        <v>1259</v>
      </c>
      <c r="B1262" s="71"/>
      <c r="C1262" s="15"/>
      <c r="D1262" s="16"/>
      <c r="E1262" s="7">
        <v>0</v>
      </c>
      <c r="F1262" s="7">
        <v>0</v>
      </c>
      <c r="G1262" s="254" t="str">
        <f>IF($D1262&lt;&gt;"",VLOOKUP($D1262,科目一覧!$A$5:'科目一覧'!$G$76,5,FALSE),"")</f>
        <v/>
      </c>
      <c r="H1262" s="254" t="str">
        <f>IF($D1262&lt;&gt;"",VLOOKUP($D1262,科目一覧!$A$5:'科目一覧'!$G$76,6,FALSE),"")</f>
        <v/>
      </c>
    </row>
    <row r="1263" spans="1:8" x14ac:dyDescent="0.4">
      <c r="A1263" s="8">
        <v>1260</v>
      </c>
      <c r="B1263" s="71"/>
      <c r="C1263" s="15"/>
      <c r="D1263" s="16"/>
      <c r="E1263" s="7">
        <v>0</v>
      </c>
      <c r="F1263" s="7">
        <v>0</v>
      </c>
      <c r="G1263" s="254" t="str">
        <f>IF($D1263&lt;&gt;"",VLOOKUP($D1263,科目一覧!$A$5:'科目一覧'!$G$76,5,FALSE),"")</f>
        <v/>
      </c>
      <c r="H1263" s="254" t="str">
        <f>IF($D1263&lt;&gt;"",VLOOKUP($D1263,科目一覧!$A$5:'科目一覧'!$G$76,6,FALSE),"")</f>
        <v/>
      </c>
    </row>
    <row r="1264" spans="1:8" x14ac:dyDescent="0.4">
      <c r="A1264" s="8">
        <v>1261</v>
      </c>
      <c r="B1264" s="71"/>
      <c r="C1264" s="15"/>
      <c r="D1264" s="16"/>
      <c r="E1264" s="7">
        <v>0</v>
      </c>
      <c r="F1264" s="7">
        <v>0</v>
      </c>
      <c r="G1264" s="254" t="str">
        <f>IF($D1264&lt;&gt;"",VLOOKUP($D1264,科目一覧!$A$5:'科目一覧'!$G$76,5,FALSE),"")</f>
        <v/>
      </c>
      <c r="H1264" s="254" t="str">
        <f>IF($D1264&lt;&gt;"",VLOOKUP($D1264,科目一覧!$A$5:'科目一覧'!$G$76,6,FALSE),"")</f>
        <v/>
      </c>
    </row>
    <row r="1265" spans="1:8" x14ac:dyDescent="0.4">
      <c r="A1265" s="8">
        <v>1262</v>
      </c>
      <c r="B1265" s="71"/>
      <c r="C1265" s="15"/>
      <c r="D1265" s="16"/>
      <c r="E1265" s="7">
        <v>0</v>
      </c>
      <c r="F1265" s="7">
        <v>0</v>
      </c>
      <c r="G1265" s="254" t="str">
        <f>IF($D1265&lt;&gt;"",VLOOKUP($D1265,科目一覧!$A$5:'科目一覧'!$G$76,5,FALSE),"")</f>
        <v/>
      </c>
      <c r="H1265" s="254" t="str">
        <f>IF($D1265&lt;&gt;"",VLOOKUP($D1265,科目一覧!$A$5:'科目一覧'!$G$76,6,FALSE),"")</f>
        <v/>
      </c>
    </row>
    <row r="1266" spans="1:8" x14ac:dyDescent="0.4">
      <c r="A1266" s="8">
        <v>1263</v>
      </c>
      <c r="B1266" s="71"/>
      <c r="C1266" s="15"/>
      <c r="D1266" s="16"/>
      <c r="E1266" s="7">
        <v>0</v>
      </c>
      <c r="F1266" s="7">
        <v>0</v>
      </c>
      <c r="G1266" s="254" t="str">
        <f>IF($D1266&lt;&gt;"",VLOOKUP($D1266,科目一覧!$A$5:'科目一覧'!$G$76,5,FALSE),"")</f>
        <v/>
      </c>
      <c r="H1266" s="254" t="str">
        <f>IF($D1266&lt;&gt;"",VLOOKUP($D1266,科目一覧!$A$5:'科目一覧'!$G$76,6,FALSE),"")</f>
        <v/>
      </c>
    </row>
    <row r="1267" spans="1:8" x14ac:dyDescent="0.4">
      <c r="A1267" s="8">
        <v>1264</v>
      </c>
      <c r="B1267" s="71"/>
      <c r="C1267" s="15"/>
      <c r="D1267" s="16"/>
      <c r="E1267" s="7">
        <v>0</v>
      </c>
      <c r="F1267" s="7">
        <v>0</v>
      </c>
      <c r="G1267" s="254" t="str">
        <f>IF($D1267&lt;&gt;"",VLOOKUP($D1267,科目一覧!$A$5:'科目一覧'!$G$76,5,FALSE),"")</f>
        <v/>
      </c>
      <c r="H1267" s="254" t="str">
        <f>IF($D1267&lt;&gt;"",VLOOKUP($D1267,科目一覧!$A$5:'科目一覧'!$G$76,6,FALSE),"")</f>
        <v/>
      </c>
    </row>
    <row r="1268" spans="1:8" x14ac:dyDescent="0.4">
      <c r="A1268" s="8">
        <v>1265</v>
      </c>
      <c r="B1268" s="71"/>
      <c r="C1268" s="15"/>
      <c r="D1268" s="16"/>
      <c r="E1268" s="7">
        <v>0</v>
      </c>
      <c r="F1268" s="7">
        <v>0</v>
      </c>
      <c r="G1268" s="254" t="str">
        <f>IF($D1268&lt;&gt;"",VLOOKUP($D1268,科目一覧!$A$5:'科目一覧'!$G$76,5,FALSE),"")</f>
        <v/>
      </c>
      <c r="H1268" s="254" t="str">
        <f>IF($D1268&lt;&gt;"",VLOOKUP($D1268,科目一覧!$A$5:'科目一覧'!$G$76,6,FALSE),"")</f>
        <v/>
      </c>
    </row>
    <row r="1269" spans="1:8" x14ac:dyDescent="0.4">
      <c r="A1269" s="8">
        <v>1266</v>
      </c>
      <c r="B1269" s="71"/>
      <c r="C1269" s="15"/>
      <c r="D1269" s="16"/>
      <c r="E1269" s="7">
        <v>0</v>
      </c>
      <c r="F1269" s="7">
        <v>0</v>
      </c>
      <c r="G1269" s="254" t="str">
        <f>IF($D1269&lt;&gt;"",VLOOKUP($D1269,科目一覧!$A$5:'科目一覧'!$G$76,5,FALSE),"")</f>
        <v/>
      </c>
      <c r="H1269" s="254" t="str">
        <f>IF($D1269&lt;&gt;"",VLOOKUP($D1269,科目一覧!$A$5:'科目一覧'!$G$76,6,FALSE),"")</f>
        <v/>
      </c>
    </row>
    <row r="1270" spans="1:8" x14ac:dyDescent="0.4">
      <c r="A1270" s="8">
        <v>1267</v>
      </c>
      <c r="B1270" s="71"/>
      <c r="C1270" s="15"/>
      <c r="D1270" s="16"/>
      <c r="E1270" s="7">
        <v>0</v>
      </c>
      <c r="F1270" s="7">
        <v>0</v>
      </c>
      <c r="G1270" s="254" t="str">
        <f>IF($D1270&lt;&gt;"",VLOOKUP($D1270,科目一覧!$A$5:'科目一覧'!$G$76,5,FALSE),"")</f>
        <v/>
      </c>
      <c r="H1270" s="254" t="str">
        <f>IF($D1270&lt;&gt;"",VLOOKUP($D1270,科目一覧!$A$5:'科目一覧'!$G$76,6,FALSE),"")</f>
        <v/>
      </c>
    </row>
    <row r="1271" spans="1:8" x14ac:dyDescent="0.4">
      <c r="A1271" s="8">
        <v>1268</v>
      </c>
      <c r="B1271" s="71"/>
      <c r="C1271" s="15"/>
      <c r="D1271" s="16"/>
      <c r="E1271" s="7">
        <v>0</v>
      </c>
      <c r="F1271" s="7">
        <v>0</v>
      </c>
      <c r="G1271" s="254" t="str">
        <f>IF($D1271&lt;&gt;"",VLOOKUP($D1271,科目一覧!$A$5:'科目一覧'!$G$76,5,FALSE),"")</f>
        <v/>
      </c>
      <c r="H1271" s="254" t="str">
        <f>IF($D1271&lt;&gt;"",VLOOKUP($D1271,科目一覧!$A$5:'科目一覧'!$G$76,6,FALSE),"")</f>
        <v/>
      </c>
    </row>
    <row r="1272" spans="1:8" x14ac:dyDescent="0.4">
      <c r="A1272" s="8">
        <v>1269</v>
      </c>
      <c r="B1272" s="71"/>
      <c r="C1272" s="15"/>
      <c r="D1272" s="16"/>
      <c r="E1272" s="7">
        <v>0</v>
      </c>
      <c r="F1272" s="7">
        <v>0</v>
      </c>
      <c r="G1272" s="254" t="str">
        <f>IF($D1272&lt;&gt;"",VLOOKUP($D1272,科目一覧!$A$5:'科目一覧'!$G$76,5,FALSE),"")</f>
        <v/>
      </c>
      <c r="H1272" s="254" t="str">
        <f>IF($D1272&lt;&gt;"",VLOOKUP($D1272,科目一覧!$A$5:'科目一覧'!$G$76,6,FALSE),"")</f>
        <v/>
      </c>
    </row>
    <row r="1273" spans="1:8" x14ac:dyDescent="0.4">
      <c r="A1273" s="8">
        <v>1270</v>
      </c>
      <c r="B1273" s="71"/>
      <c r="C1273" s="15"/>
      <c r="D1273" s="16"/>
      <c r="E1273" s="7">
        <v>0</v>
      </c>
      <c r="F1273" s="7">
        <v>0</v>
      </c>
      <c r="G1273" s="254" t="str">
        <f>IF($D1273&lt;&gt;"",VLOOKUP($D1273,科目一覧!$A$5:'科目一覧'!$G$76,5,FALSE),"")</f>
        <v/>
      </c>
      <c r="H1273" s="254" t="str">
        <f>IF($D1273&lt;&gt;"",VLOOKUP($D1273,科目一覧!$A$5:'科目一覧'!$G$76,6,FALSE),"")</f>
        <v/>
      </c>
    </row>
    <row r="1274" spans="1:8" x14ac:dyDescent="0.4">
      <c r="A1274" s="8">
        <v>1271</v>
      </c>
      <c r="B1274" s="71"/>
      <c r="C1274" s="15"/>
      <c r="D1274" s="16"/>
      <c r="E1274" s="7">
        <v>0</v>
      </c>
      <c r="F1274" s="7">
        <v>0</v>
      </c>
      <c r="G1274" s="254" t="str">
        <f>IF($D1274&lt;&gt;"",VLOOKUP($D1274,科目一覧!$A$5:'科目一覧'!$G$76,5,FALSE),"")</f>
        <v/>
      </c>
      <c r="H1274" s="254" t="str">
        <f>IF($D1274&lt;&gt;"",VLOOKUP($D1274,科目一覧!$A$5:'科目一覧'!$G$76,6,FALSE),"")</f>
        <v/>
      </c>
    </row>
    <row r="1275" spans="1:8" x14ac:dyDescent="0.4">
      <c r="A1275" s="8">
        <v>1272</v>
      </c>
      <c r="B1275" s="71"/>
      <c r="C1275" s="15"/>
      <c r="D1275" s="16"/>
      <c r="E1275" s="7">
        <v>0</v>
      </c>
      <c r="F1275" s="7">
        <v>0</v>
      </c>
      <c r="G1275" s="254" t="str">
        <f>IF($D1275&lt;&gt;"",VLOOKUP($D1275,科目一覧!$A$5:'科目一覧'!$G$76,5,FALSE),"")</f>
        <v/>
      </c>
      <c r="H1275" s="254" t="str">
        <f>IF($D1275&lt;&gt;"",VLOOKUP($D1275,科目一覧!$A$5:'科目一覧'!$G$76,6,FALSE),"")</f>
        <v/>
      </c>
    </row>
    <row r="1276" spans="1:8" x14ac:dyDescent="0.4">
      <c r="A1276" s="8">
        <v>1273</v>
      </c>
      <c r="B1276" s="71"/>
      <c r="C1276" s="15"/>
      <c r="D1276" s="16"/>
      <c r="E1276" s="7">
        <v>0</v>
      </c>
      <c r="F1276" s="7">
        <v>0</v>
      </c>
      <c r="G1276" s="254" t="str">
        <f>IF($D1276&lt;&gt;"",VLOOKUP($D1276,科目一覧!$A$5:'科目一覧'!$G$76,5,FALSE),"")</f>
        <v/>
      </c>
      <c r="H1276" s="254" t="str">
        <f>IF($D1276&lt;&gt;"",VLOOKUP($D1276,科目一覧!$A$5:'科目一覧'!$G$76,6,FALSE),"")</f>
        <v/>
      </c>
    </row>
    <row r="1277" spans="1:8" x14ac:dyDescent="0.4">
      <c r="A1277" s="8">
        <v>1274</v>
      </c>
      <c r="B1277" s="71"/>
      <c r="C1277" s="15"/>
      <c r="D1277" s="16"/>
      <c r="E1277" s="7">
        <v>0</v>
      </c>
      <c r="F1277" s="7">
        <v>0</v>
      </c>
      <c r="G1277" s="254" t="str">
        <f>IF($D1277&lt;&gt;"",VLOOKUP($D1277,科目一覧!$A$5:'科目一覧'!$G$76,5,FALSE),"")</f>
        <v/>
      </c>
      <c r="H1277" s="254" t="str">
        <f>IF($D1277&lt;&gt;"",VLOOKUP($D1277,科目一覧!$A$5:'科目一覧'!$G$76,6,FALSE),"")</f>
        <v/>
      </c>
    </row>
    <row r="1278" spans="1:8" x14ac:dyDescent="0.4">
      <c r="A1278" s="8">
        <v>1275</v>
      </c>
      <c r="B1278" s="71"/>
      <c r="C1278" s="15"/>
      <c r="D1278" s="16"/>
      <c r="E1278" s="7">
        <v>0</v>
      </c>
      <c r="F1278" s="7">
        <v>0</v>
      </c>
      <c r="G1278" s="254" t="str">
        <f>IF($D1278&lt;&gt;"",VLOOKUP($D1278,科目一覧!$A$5:'科目一覧'!$G$76,5,FALSE),"")</f>
        <v/>
      </c>
      <c r="H1278" s="254" t="str">
        <f>IF($D1278&lt;&gt;"",VLOOKUP($D1278,科目一覧!$A$5:'科目一覧'!$G$76,6,FALSE),"")</f>
        <v/>
      </c>
    </row>
    <row r="1279" spans="1:8" x14ac:dyDescent="0.4">
      <c r="A1279" s="8">
        <v>1276</v>
      </c>
      <c r="B1279" s="71"/>
      <c r="C1279" s="15"/>
      <c r="D1279" s="16"/>
      <c r="E1279" s="7">
        <v>0</v>
      </c>
      <c r="F1279" s="7">
        <v>0</v>
      </c>
      <c r="G1279" s="254" t="str">
        <f>IF($D1279&lt;&gt;"",VLOOKUP($D1279,科目一覧!$A$5:'科目一覧'!$G$76,5,FALSE),"")</f>
        <v/>
      </c>
      <c r="H1279" s="254" t="str">
        <f>IF($D1279&lt;&gt;"",VLOOKUP($D1279,科目一覧!$A$5:'科目一覧'!$G$76,6,FALSE),"")</f>
        <v/>
      </c>
    </row>
    <row r="1280" spans="1:8" x14ac:dyDescent="0.4">
      <c r="A1280" s="8">
        <v>1277</v>
      </c>
      <c r="B1280" s="71"/>
      <c r="C1280" s="15"/>
      <c r="D1280" s="16"/>
      <c r="E1280" s="7">
        <v>0</v>
      </c>
      <c r="F1280" s="7">
        <v>0</v>
      </c>
      <c r="G1280" s="254" t="str">
        <f>IF($D1280&lt;&gt;"",VLOOKUP($D1280,科目一覧!$A$5:'科目一覧'!$G$76,5,FALSE),"")</f>
        <v/>
      </c>
      <c r="H1280" s="254" t="str">
        <f>IF($D1280&lt;&gt;"",VLOOKUP($D1280,科目一覧!$A$5:'科目一覧'!$G$76,6,FALSE),"")</f>
        <v/>
      </c>
    </row>
    <row r="1281" spans="1:8" x14ac:dyDescent="0.4">
      <c r="A1281" s="8">
        <v>1278</v>
      </c>
      <c r="B1281" s="71"/>
      <c r="C1281" s="15"/>
      <c r="D1281" s="16"/>
      <c r="E1281" s="7">
        <v>0</v>
      </c>
      <c r="F1281" s="7">
        <v>0</v>
      </c>
      <c r="G1281" s="254" t="str">
        <f>IF($D1281&lt;&gt;"",VLOOKUP($D1281,科目一覧!$A$5:'科目一覧'!$G$76,5,FALSE),"")</f>
        <v/>
      </c>
      <c r="H1281" s="254" t="str">
        <f>IF($D1281&lt;&gt;"",VLOOKUP($D1281,科目一覧!$A$5:'科目一覧'!$G$76,6,FALSE),"")</f>
        <v/>
      </c>
    </row>
    <row r="1282" spans="1:8" x14ac:dyDescent="0.4">
      <c r="A1282" s="8">
        <v>1279</v>
      </c>
      <c r="B1282" s="71"/>
      <c r="C1282" s="15"/>
      <c r="D1282" s="16"/>
      <c r="E1282" s="7">
        <v>0</v>
      </c>
      <c r="F1282" s="7">
        <v>0</v>
      </c>
      <c r="G1282" s="254" t="str">
        <f>IF($D1282&lt;&gt;"",VLOOKUP($D1282,科目一覧!$A$5:'科目一覧'!$G$76,5,FALSE),"")</f>
        <v/>
      </c>
      <c r="H1282" s="254" t="str">
        <f>IF($D1282&lt;&gt;"",VLOOKUP($D1282,科目一覧!$A$5:'科目一覧'!$G$76,6,FALSE),"")</f>
        <v/>
      </c>
    </row>
    <row r="1283" spans="1:8" x14ac:dyDescent="0.4">
      <c r="A1283" s="8">
        <v>1280</v>
      </c>
      <c r="B1283" s="71"/>
      <c r="C1283" s="15"/>
      <c r="D1283" s="16"/>
      <c r="E1283" s="7">
        <v>0</v>
      </c>
      <c r="F1283" s="7">
        <v>0</v>
      </c>
      <c r="G1283" s="254" t="str">
        <f>IF($D1283&lt;&gt;"",VLOOKUP($D1283,科目一覧!$A$5:'科目一覧'!$G$76,5,FALSE),"")</f>
        <v/>
      </c>
      <c r="H1283" s="254" t="str">
        <f>IF($D1283&lt;&gt;"",VLOOKUP($D1283,科目一覧!$A$5:'科目一覧'!$G$76,6,FALSE),"")</f>
        <v/>
      </c>
    </row>
    <row r="1284" spans="1:8" x14ac:dyDescent="0.4">
      <c r="A1284" s="8">
        <v>1281</v>
      </c>
      <c r="B1284" s="71"/>
      <c r="C1284" s="15"/>
      <c r="D1284" s="16"/>
      <c r="E1284" s="7">
        <v>0</v>
      </c>
      <c r="F1284" s="7">
        <v>0</v>
      </c>
      <c r="G1284" s="254" t="str">
        <f>IF($D1284&lt;&gt;"",VLOOKUP($D1284,科目一覧!$A$5:'科目一覧'!$G$76,5,FALSE),"")</f>
        <v/>
      </c>
      <c r="H1284" s="254" t="str">
        <f>IF($D1284&lt;&gt;"",VLOOKUP($D1284,科目一覧!$A$5:'科目一覧'!$G$76,6,FALSE),"")</f>
        <v/>
      </c>
    </row>
    <row r="1285" spans="1:8" x14ac:dyDescent="0.4">
      <c r="A1285" s="8">
        <v>1282</v>
      </c>
      <c r="B1285" s="71"/>
      <c r="C1285" s="15"/>
      <c r="D1285" s="16"/>
      <c r="E1285" s="7">
        <v>0</v>
      </c>
      <c r="F1285" s="7">
        <v>0</v>
      </c>
      <c r="G1285" s="254" t="str">
        <f>IF($D1285&lt;&gt;"",VLOOKUP($D1285,科目一覧!$A$5:'科目一覧'!$G$76,5,FALSE),"")</f>
        <v/>
      </c>
      <c r="H1285" s="254" t="str">
        <f>IF($D1285&lt;&gt;"",VLOOKUP($D1285,科目一覧!$A$5:'科目一覧'!$G$76,6,FALSE),"")</f>
        <v/>
      </c>
    </row>
    <row r="1286" spans="1:8" x14ac:dyDescent="0.4">
      <c r="A1286" s="8">
        <v>1283</v>
      </c>
      <c r="B1286" s="71"/>
      <c r="C1286" s="15"/>
      <c r="D1286" s="16"/>
      <c r="E1286" s="7">
        <v>0</v>
      </c>
      <c r="F1286" s="7">
        <v>0</v>
      </c>
      <c r="G1286" s="254" t="str">
        <f>IF($D1286&lt;&gt;"",VLOOKUP($D1286,科目一覧!$A$5:'科目一覧'!$G$76,5,FALSE),"")</f>
        <v/>
      </c>
      <c r="H1286" s="254" t="str">
        <f>IF($D1286&lt;&gt;"",VLOOKUP($D1286,科目一覧!$A$5:'科目一覧'!$G$76,6,FALSE),"")</f>
        <v/>
      </c>
    </row>
    <row r="1287" spans="1:8" x14ac:dyDescent="0.4">
      <c r="A1287" s="8">
        <v>1284</v>
      </c>
      <c r="B1287" s="71"/>
      <c r="C1287" s="15"/>
      <c r="D1287" s="16"/>
      <c r="E1287" s="7">
        <v>0</v>
      </c>
      <c r="F1287" s="7">
        <v>0</v>
      </c>
      <c r="G1287" s="254" t="str">
        <f>IF($D1287&lt;&gt;"",VLOOKUP($D1287,科目一覧!$A$5:'科目一覧'!$G$76,5,FALSE),"")</f>
        <v/>
      </c>
      <c r="H1287" s="254" t="str">
        <f>IF($D1287&lt;&gt;"",VLOOKUP($D1287,科目一覧!$A$5:'科目一覧'!$G$76,6,FALSE),"")</f>
        <v/>
      </c>
    </row>
    <row r="1288" spans="1:8" x14ac:dyDescent="0.4">
      <c r="A1288" s="8">
        <v>1285</v>
      </c>
      <c r="B1288" s="71"/>
      <c r="C1288" s="15"/>
      <c r="D1288" s="16"/>
      <c r="E1288" s="7">
        <v>0</v>
      </c>
      <c r="F1288" s="7">
        <v>0</v>
      </c>
      <c r="G1288" s="254" t="str">
        <f>IF($D1288&lt;&gt;"",VLOOKUP($D1288,科目一覧!$A$5:'科目一覧'!$G$76,5,FALSE),"")</f>
        <v/>
      </c>
      <c r="H1288" s="254" t="str">
        <f>IF($D1288&lt;&gt;"",VLOOKUP($D1288,科目一覧!$A$5:'科目一覧'!$G$76,6,FALSE),"")</f>
        <v/>
      </c>
    </row>
    <row r="1289" spans="1:8" x14ac:dyDescent="0.4">
      <c r="A1289" s="8">
        <v>1286</v>
      </c>
      <c r="B1289" s="71"/>
      <c r="C1289" s="15"/>
      <c r="D1289" s="16"/>
      <c r="E1289" s="7">
        <v>0</v>
      </c>
      <c r="F1289" s="7">
        <v>0</v>
      </c>
      <c r="G1289" s="254" t="str">
        <f>IF($D1289&lt;&gt;"",VLOOKUP($D1289,科目一覧!$A$5:'科目一覧'!$G$76,5,FALSE),"")</f>
        <v/>
      </c>
      <c r="H1289" s="254" t="str">
        <f>IF($D1289&lt;&gt;"",VLOOKUP($D1289,科目一覧!$A$5:'科目一覧'!$G$76,6,FALSE),"")</f>
        <v/>
      </c>
    </row>
    <row r="1290" spans="1:8" x14ac:dyDescent="0.4">
      <c r="A1290" s="8">
        <v>1287</v>
      </c>
      <c r="B1290" s="71"/>
      <c r="C1290" s="15"/>
      <c r="D1290" s="16"/>
      <c r="E1290" s="7">
        <v>0</v>
      </c>
      <c r="F1290" s="7">
        <v>0</v>
      </c>
      <c r="G1290" s="254" t="str">
        <f>IF($D1290&lt;&gt;"",VLOOKUP($D1290,科目一覧!$A$5:'科目一覧'!$G$76,5,FALSE),"")</f>
        <v/>
      </c>
      <c r="H1290" s="254" t="str">
        <f>IF($D1290&lt;&gt;"",VLOOKUP($D1290,科目一覧!$A$5:'科目一覧'!$G$76,6,FALSE),"")</f>
        <v/>
      </c>
    </row>
    <row r="1291" spans="1:8" x14ac:dyDescent="0.4">
      <c r="A1291" s="8">
        <v>1288</v>
      </c>
      <c r="B1291" s="71"/>
      <c r="C1291" s="15"/>
      <c r="D1291" s="16"/>
      <c r="E1291" s="7">
        <v>0</v>
      </c>
      <c r="F1291" s="7">
        <v>0</v>
      </c>
      <c r="G1291" s="254" t="str">
        <f>IF($D1291&lt;&gt;"",VLOOKUP($D1291,科目一覧!$A$5:'科目一覧'!$G$76,5,FALSE),"")</f>
        <v/>
      </c>
      <c r="H1291" s="254" t="str">
        <f>IF($D1291&lt;&gt;"",VLOOKUP($D1291,科目一覧!$A$5:'科目一覧'!$G$76,6,FALSE),"")</f>
        <v/>
      </c>
    </row>
    <row r="1292" spans="1:8" x14ac:dyDescent="0.4">
      <c r="A1292" s="8">
        <v>1289</v>
      </c>
      <c r="B1292" s="71"/>
      <c r="C1292" s="15"/>
      <c r="D1292" s="16"/>
      <c r="E1292" s="7">
        <v>0</v>
      </c>
      <c r="F1292" s="7">
        <v>0</v>
      </c>
      <c r="G1292" s="254" t="str">
        <f>IF($D1292&lt;&gt;"",VLOOKUP($D1292,科目一覧!$A$5:'科目一覧'!$G$76,5,FALSE),"")</f>
        <v/>
      </c>
      <c r="H1292" s="254" t="str">
        <f>IF($D1292&lt;&gt;"",VLOOKUP($D1292,科目一覧!$A$5:'科目一覧'!$G$76,6,FALSE),"")</f>
        <v/>
      </c>
    </row>
    <row r="1293" spans="1:8" x14ac:dyDescent="0.4">
      <c r="A1293" s="8">
        <v>1290</v>
      </c>
      <c r="B1293" s="71"/>
      <c r="C1293" s="15"/>
      <c r="D1293" s="16"/>
      <c r="E1293" s="7">
        <v>0</v>
      </c>
      <c r="F1293" s="7">
        <v>0</v>
      </c>
      <c r="G1293" s="254" t="str">
        <f>IF($D1293&lt;&gt;"",VLOOKUP($D1293,科目一覧!$A$5:'科目一覧'!$G$76,5,FALSE),"")</f>
        <v/>
      </c>
      <c r="H1293" s="254" t="str">
        <f>IF($D1293&lt;&gt;"",VLOOKUP($D1293,科目一覧!$A$5:'科目一覧'!$G$76,6,FALSE),"")</f>
        <v/>
      </c>
    </row>
    <row r="1294" spans="1:8" x14ac:dyDescent="0.4">
      <c r="A1294" s="8">
        <v>1291</v>
      </c>
      <c r="B1294" s="71"/>
      <c r="C1294" s="15"/>
      <c r="D1294" s="16"/>
      <c r="E1294" s="7">
        <v>0</v>
      </c>
      <c r="F1294" s="7">
        <v>0</v>
      </c>
      <c r="G1294" s="254" t="str">
        <f>IF($D1294&lt;&gt;"",VLOOKUP($D1294,科目一覧!$A$5:'科目一覧'!$G$76,5,FALSE),"")</f>
        <v/>
      </c>
      <c r="H1294" s="254" t="str">
        <f>IF($D1294&lt;&gt;"",VLOOKUP($D1294,科目一覧!$A$5:'科目一覧'!$G$76,6,FALSE),"")</f>
        <v/>
      </c>
    </row>
    <row r="1295" spans="1:8" x14ac:dyDescent="0.4">
      <c r="A1295" s="8">
        <v>1292</v>
      </c>
      <c r="B1295" s="71"/>
      <c r="C1295" s="15"/>
      <c r="D1295" s="16"/>
      <c r="E1295" s="7">
        <v>0</v>
      </c>
      <c r="F1295" s="7">
        <v>0</v>
      </c>
      <c r="G1295" s="254" t="str">
        <f>IF($D1295&lt;&gt;"",VLOOKUP($D1295,科目一覧!$A$5:'科目一覧'!$G$76,5,FALSE),"")</f>
        <v/>
      </c>
      <c r="H1295" s="254" t="str">
        <f>IF($D1295&lt;&gt;"",VLOOKUP($D1295,科目一覧!$A$5:'科目一覧'!$G$76,6,FALSE),"")</f>
        <v/>
      </c>
    </row>
    <row r="1296" spans="1:8" x14ac:dyDescent="0.4">
      <c r="A1296" s="8">
        <v>1293</v>
      </c>
      <c r="B1296" s="71"/>
      <c r="C1296" s="15"/>
      <c r="D1296" s="16"/>
      <c r="E1296" s="7">
        <v>0</v>
      </c>
      <c r="F1296" s="7">
        <v>0</v>
      </c>
      <c r="G1296" s="254" t="str">
        <f>IF($D1296&lt;&gt;"",VLOOKUP($D1296,科目一覧!$A$5:'科目一覧'!$G$76,5,FALSE),"")</f>
        <v/>
      </c>
      <c r="H1296" s="254" t="str">
        <f>IF($D1296&lt;&gt;"",VLOOKUP($D1296,科目一覧!$A$5:'科目一覧'!$G$76,6,FALSE),"")</f>
        <v/>
      </c>
    </row>
    <row r="1297" spans="1:8" x14ac:dyDescent="0.4">
      <c r="A1297" s="8">
        <v>1294</v>
      </c>
      <c r="B1297" s="71"/>
      <c r="C1297" s="15"/>
      <c r="D1297" s="16"/>
      <c r="E1297" s="7">
        <v>0</v>
      </c>
      <c r="F1297" s="7">
        <v>0</v>
      </c>
      <c r="G1297" s="254" t="str">
        <f>IF($D1297&lt;&gt;"",VLOOKUP($D1297,科目一覧!$A$5:'科目一覧'!$G$76,5,FALSE),"")</f>
        <v/>
      </c>
      <c r="H1297" s="254" t="str">
        <f>IF($D1297&lt;&gt;"",VLOOKUP($D1297,科目一覧!$A$5:'科目一覧'!$G$76,6,FALSE),"")</f>
        <v/>
      </c>
    </row>
    <row r="1298" spans="1:8" x14ac:dyDescent="0.4">
      <c r="A1298" s="8">
        <v>1295</v>
      </c>
      <c r="B1298" s="71"/>
      <c r="C1298" s="15"/>
      <c r="D1298" s="16"/>
      <c r="E1298" s="7">
        <v>0</v>
      </c>
      <c r="F1298" s="7">
        <v>0</v>
      </c>
      <c r="G1298" s="254" t="str">
        <f>IF($D1298&lt;&gt;"",VLOOKUP($D1298,科目一覧!$A$5:'科目一覧'!$G$76,5,FALSE),"")</f>
        <v/>
      </c>
      <c r="H1298" s="254" t="str">
        <f>IF($D1298&lt;&gt;"",VLOOKUP($D1298,科目一覧!$A$5:'科目一覧'!$G$76,6,FALSE),"")</f>
        <v/>
      </c>
    </row>
    <row r="1299" spans="1:8" x14ac:dyDescent="0.4">
      <c r="A1299" s="8">
        <v>1296</v>
      </c>
      <c r="B1299" s="71"/>
      <c r="C1299" s="15"/>
      <c r="D1299" s="16"/>
      <c r="E1299" s="7">
        <v>0</v>
      </c>
      <c r="F1299" s="7">
        <v>0</v>
      </c>
      <c r="G1299" s="254" t="str">
        <f>IF($D1299&lt;&gt;"",VLOOKUP($D1299,科目一覧!$A$5:'科目一覧'!$G$76,5,FALSE),"")</f>
        <v/>
      </c>
      <c r="H1299" s="254" t="str">
        <f>IF($D1299&lt;&gt;"",VLOOKUP($D1299,科目一覧!$A$5:'科目一覧'!$G$76,6,FALSE),"")</f>
        <v/>
      </c>
    </row>
    <row r="1300" spans="1:8" x14ac:dyDescent="0.4">
      <c r="A1300" s="8">
        <v>1297</v>
      </c>
      <c r="B1300" s="71"/>
      <c r="C1300" s="15"/>
      <c r="D1300" s="16"/>
      <c r="E1300" s="7">
        <v>0</v>
      </c>
      <c r="F1300" s="7">
        <v>0</v>
      </c>
      <c r="G1300" s="254" t="str">
        <f>IF($D1300&lt;&gt;"",VLOOKUP($D1300,科目一覧!$A$5:'科目一覧'!$G$76,5,FALSE),"")</f>
        <v/>
      </c>
      <c r="H1300" s="254" t="str">
        <f>IF($D1300&lt;&gt;"",VLOOKUP($D1300,科目一覧!$A$5:'科目一覧'!$G$76,6,FALSE),"")</f>
        <v/>
      </c>
    </row>
    <row r="1301" spans="1:8" x14ac:dyDescent="0.4">
      <c r="A1301" s="8">
        <v>1298</v>
      </c>
      <c r="B1301" s="71"/>
      <c r="C1301" s="15"/>
      <c r="D1301" s="16"/>
      <c r="E1301" s="7">
        <v>0</v>
      </c>
      <c r="F1301" s="7">
        <v>0</v>
      </c>
      <c r="G1301" s="254" t="str">
        <f>IF($D1301&lt;&gt;"",VLOOKUP($D1301,科目一覧!$A$5:'科目一覧'!$G$76,5,FALSE),"")</f>
        <v/>
      </c>
      <c r="H1301" s="254" t="str">
        <f>IF($D1301&lt;&gt;"",VLOOKUP($D1301,科目一覧!$A$5:'科目一覧'!$G$76,6,FALSE),"")</f>
        <v/>
      </c>
    </row>
    <row r="1302" spans="1:8" x14ac:dyDescent="0.4">
      <c r="A1302" s="8">
        <v>1299</v>
      </c>
      <c r="B1302" s="71"/>
      <c r="C1302" s="15"/>
      <c r="D1302" s="16"/>
      <c r="E1302" s="7">
        <v>0</v>
      </c>
      <c r="F1302" s="7">
        <v>0</v>
      </c>
      <c r="G1302" s="254" t="str">
        <f>IF($D1302&lt;&gt;"",VLOOKUP($D1302,科目一覧!$A$5:'科目一覧'!$G$76,5,FALSE),"")</f>
        <v/>
      </c>
      <c r="H1302" s="254" t="str">
        <f>IF($D1302&lt;&gt;"",VLOOKUP($D1302,科目一覧!$A$5:'科目一覧'!$G$76,6,FALSE),"")</f>
        <v/>
      </c>
    </row>
    <row r="1303" spans="1:8" x14ac:dyDescent="0.4">
      <c r="A1303" s="8">
        <v>1300</v>
      </c>
      <c r="B1303" s="71"/>
      <c r="C1303" s="15"/>
      <c r="D1303" s="16"/>
      <c r="E1303" s="7">
        <v>0</v>
      </c>
      <c r="F1303" s="7">
        <v>0</v>
      </c>
      <c r="G1303" s="254" t="str">
        <f>IF($D1303&lt;&gt;"",VLOOKUP($D1303,科目一覧!$A$5:'科目一覧'!$G$76,5,FALSE),"")</f>
        <v/>
      </c>
      <c r="H1303" s="254" t="str">
        <f>IF($D1303&lt;&gt;"",VLOOKUP($D1303,科目一覧!$A$5:'科目一覧'!$G$76,6,FALSE),"")</f>
        <v/>
      </c>
    </row>
    <row r="1304" spans="1:8" x14ac:dyDescent="0.4">
      <c r="A1304" s="8">
        <v>1301</v>
      </c>
      <c r="B1304" s="71"/>
      <c r="C1304" s="15"/>
      <c r="D1304" s="16"/>
      <c r="E1304" s="7">
        <v>0</v>
      </c>
      <c r="F1304" s="7">
        <v>0</v>
      </c>
      <c r="G1304" s="254" t="str">
        <f>IF($D1304&lt;&gt;"",VLOOKUP($D1304,科目一覧!$A$5:'科目一覧'!$G$76,5,FALSE),"")</f>
        <v/>
      </c>
      <c r="H1304" s="254" t="str">
        <f>IF($D1304&lt;&gt;"",VLOOKUP($D1304,科目一覧!$A$5:'科目一覧'!$G$76,6,FALSE),"")</f>
        <v/>
      </c>
    </row>
    <row r="1305" spans="1:8" x14ac:dyDescent="0.4">
      <c r="A1305" s="8">
        <v>1302</v>
      </c>
      <c r="B1305" s="71"/>
      <c r="C1305" s="15"/>
      <c r="D1305" s="16"/>
      <c r="E1305" s="7">
        <v>0</v>
      </c>
      <c r="F1305" s="7">
        <v>0</v>
      </c>
      <c r="G1305" s="254" t="str">
        <f>IF($D1305&lt;&gt;"",VLOOKUP($D1305,科目一覧!$A$5:'科目一覧'!$G$76,5,FALSE),"")</f>
        <v/>
      </c>
      <c r="H1305" s="254" t="str">
        <f>IF($D1305&lt;&gt;"",VLOOKUP($D1305,科目一覧!$A$5:'科目一覧'!$G$76,6,FALSE),"")</f>
        <v/>
      </c>
    </row>
    <row r="1306" spans="1:8" x14ac:dyDescent="0.4">
      <c r="A1306" s="8">
        <v>1303</v>
      </c>
      <c r="B1306" s="71"/>
      <c r="C1306" s="15"/>
      <c r="D1306" s="16"/>
      <c r="E1306" s="7">
        <v>0</v>
      </c>
      <c r="F1306" s="7">
        <v>0</v>
      </c>
      <c r="G1306" s="254" t="str">
        <f>IF($D1306&lt;&gt;"",VLOOKUP($D1306,科目一覧!$A$5:'科目一覧'!$G$76,5,FALSE),"")</f>
        <v/>
      </c>
      <c r="H1306" s="254" t="str">
        <f>IF($D1306&lt;&gt;"",VLOOKUP($D1306,科目一覧!$A$5:'科目一覧'!$G$76,6,FALSE),"")</f>
        <v/>
      </c>
    </row>
    <row r="1307" spans="1:8" x14ac:dyDescent="0.4">
      <c r="A1307" s="8">
        <v>1304</v>
      </c>
      <c r="B1307" s="71"/>
      <c r="C1307" s="15"/>
      <c r="D1307" s="16"/>
      <c r="E1307" s="7">
        <v>0</v>
      </c>
      <c r="F1307" s="7">
        <v>0</v>
      </c>
      <c r="G1307" s="254" t="str">
        <f>IF($D1307&lt;&gt;"",VLOOKUP($D1307,科目一覧!$A$5:'科目一覧'!$G$76,5,FALSE),"")</f>
        <v/>
      </c>
      <c r="H1307" s="254" t="str">
        <f>IF($D1307&lt;&gt;"",VLOOKUP($D1307,科目一覧!$A$5:'科目一覧'!$G$76,6,FALSE),"")</f>
        <v/>
      </c>
    </row>
    <row r="1308" spans="1:8" x14ac:dyDescent="0.4">
      <c r="A1308" s="8">
        <v>1305</v>
      </c>
      <c r="B1308" s="71"/>
      <c r="C1308" s="15"/>
      <c r="D1308" s="16"/>
      <c r="E1308" s="7">
        <v>0</v>
      </c>
      <c r="F1308" s="7">
        <v>0</v>
      </c>
      <c r="G1308" s="254" t="str">
        <f>IF($D1308&lt;&gt;"",VLOOKUP($D1308,科目一覧!$A$5:'科目一覧'!$G$76,5,FALSE),"")</f>
        <v/>
      </c>
      <c r="H1308" s="254" t="str">
        <f>IF($D1308&lt;&gt;"",VLOOKUP($D1308,科目一覧!$A$5:'科目一覧'!$G$76,6,FALSE),"")</f>
        <v/>
      </c>
    </row>
    <row r="1309" spans="1:8" x14ac:dyDescent="0.4">
      <c r="A1309" s="8">
        <v>1306</v>
      </c>
      <c r="B1309" s="71"/>
      <c r="C1309" s="15"/>
      <c r="D1309" s="16"/>
      <c r="E1309" s="7">
        <v>0</v>
      </c>
      <c r="F1309" s="7">
        <v>0</v>
      </c>
      <c r="G1309" s="254" t="str">
        <f>IF($D1309&lt;&gt;"",VLOOKUP($D1309,科目一覧!$A$5:'科目一覧'!$G$76,5,FALSE),"")</f>
        <v/>
      </c>
      <c r="H1309" s="254" t="str">
        <f>IF($D1309&lt;&gt;"",VLOOKUP($D1309,科目一覧!$A$5:'科目一覧'!$G$76,6,FALSE),"")</f>
        <v/>
      </c>
    </row>
    <row r="1310" spans="1:8" x14ac:dyDescent="0.4">
      <c r="A1310" s="8">
        <v>1307</v>
      </c>
      <c r="B1310" s="71"/>
      <c r="C1310" s="15"/>
      <c r="D1310" s="16"/>
      <c r="E1310" s="7">
        <v>0</v>
      </c>
      <c r="F1310" s="7">
        <v>0</v>
      </c>
      <c r="G1310" s="254" t="str">
        <f>IF($D1310&lt;&gt;"",VLOOKUP($D1310,科目一覧!$A$5:'科目一覧'!$G$76,5,FALSE),"")</f>
        <v/>
      </c>
      <c r="H1310" s="254" t="str">
        <f>IF($D1310&lt;&gt;"",VLOOKUP($D1310,科目一覧!$A$5:'科目一覧'!$G$76,6,FALSE),"")</f>
        <v/>
      </c>
    </row>
    <row r="1311" spans="1:8" x14ac:dyDescent="0.4">
      <c r="A1311" s="8">
        <v>1308</v>
      </c>
      <c r="B1311" s="71"/>
      <c r="C1311" s="15"/>
      <c r="D1311" s="16"/>
      <c r="E1311" s="7">
        <v>0</v>
      </c>
      <c r="F1311" s="7">
        <v>0</v>
      </c>
      <c r="G1311" s="254" t="str">
        <f>IF($D1311&lt;&gt;"",VLOOKUP($D1311,科目一覧!$A$5:'科目一覧'!$G$76,5,FALSE),"")</f>
        <v/>
      </c>
      <c r="H1311" s="254" t="str">
        <f>IF($D1311&lt;&gt;"",VLOOKUP($D1311,科目一覧!$A$5:'科目一覧'!$G$76,6,FALSE),"")</f>
        <v/>
      </c>
    </row>
    <row r="1312" spans="1:8" x14ac:dyDescent="0.4">
      <c r="A1312" s="8">
        <v>1309</v>
      </c>
      <c r="B1312" s="71"/>
      <c r="C1312" s="15"/>
      <c r="D1312" s="16"/>
      <c r="E1312" s="7">
        <v>0</v>
      </c>
      <c r="F1312" s="7">
        <v>0</v>
      </c>
      <c r="G1312" s="254" t="str">
        <f>IF($D1312&lt;&gt;"",VLOOKUP($D1312,科目一覧!$A$5:'科目一覧'!$G$76,5,FALSE),"")</f>
        <v/>
      </c>
      <c r="H1312" s="254" t="str">
        <f>IF($D1312&lt;&gt;"",VLOOKUP($D1312,科目一覧!$A$5:'科目一覧'!$G$76,6,FALSE),"")</f>
        <v/>
      </c>
    </row>
    <row r="1313" spans="1:8" x14ac:dyDescent="0.4">
      <c r="A1313" s="8">
        <v>1310</v>
      </c>
      <c r="B1313" s="71"/>
      <c r="C1313" s="15"/>
      <c r="D1313" s="16"/>
      <c r="E1313" s="7">
        <v>0</v>
      </c>
      <c r="F1313" s="7">
        <v>0</v>
      </c>
      <c r="G1313" s="254" t="str">
        <f>IF($D1313&lt;&gt;"",VLOOKUP($D1313,科目一覧!$A$5:'科目一覧'!$G$76,5,FALSE),"")</f>
        <v/>
      </c>
      <c r="H1313" s="254" t="str">
        <f>IF($D1313&lt;&gt;"",VLOOKUP($D1313,科目一覧!$A$5:'科目一覧'!$G$76,6,FALSE),"")</f>
        <v/>
      </c>
    </row>
    <row r="1314" spans="1:8" x14ac:dyDescent="0.4">
      <c r="A1314" s="8">
        <v>1311</v>
      </c>
      <c r="B1314" s="71"/>
      <c r="C1314" s="15"/>
      <c r="D1314" s="16"/>
      <c r="E1314" s="7">
        <v>0</v>
      </c>
      <c r="F1314" s="7">
        <v>0</v>
      </c>
      <c r="G1314" s="254" t="str">
        <f>IF($D1314&lt;&gt;"",VLOOKUP($D1314,科目一覧!$A$5:'科目一覧'!$G$76,5,FALSE),"")</f>
        <v/>
      </c>
      <c r="H1314" s="254" t="str">
        <f>IF($D1314&lt;&gt;"",VLOOKUP($D1314,科目一覧!$A$5:'科目一覧'!$G$76,6,FALSE),"")</f>
        <v/>
      </c>
    </row>
    <row r="1315" spans="1:8" x14ac:dyDescent="0.4">
      <c r="A1315" s="8">
        <v>1312</v>
      </c>
      <c r="B1315" s="71"/>
      <c r="C1315" s="15"/>
      <c r="D1315" s="16"/>
      <c r="E1315" s="7">
        <v>0</v>
      </c>
      <c r="F1315" s="7">
        <v>0</v>
      </c>
      <c r="G1315" s="254" t="str">
        <f>IF($D1315&lt;&gt;"",VLOOKUP($D1315,科目一覧!$A$5:'科目一覧'!$G$76,5,FALSE),"")</f>
        <v/>
      </c>
      <c r="H1315" s="254" t="str">
        <f>IF($D1315&lt;&gt;"",VLOOKUP($D1315,科目一覧!$A$5:'科目一覧'!$G$76,6,FALSE),"")</f>
        <v/>
      </c>
    </row>
    <row r="1316" spans="1:8" x14ac:dyDescent="0.4">
      <c r="A1316" s="8">
        <v>1313</v>
      </c>
      <c r="B1316" s="71"/>
      <c r="C1316" s="15"/>
      <c r="D1316" s="16"/>
      <c r="E1316" s="7">
        <v>0</v>
      </c>
      <c r="F1316" s="7">
        <v>0</v>
      </c>
      <c r="G1316" s="254" t="str">
        <f>IF($D1316&lt;&gt;"",VLOOKUP($D1316,科目一覧!$A$5:'科目一覧'!$G$76,5,FALSE),"")</f>
        <v/>
      </c>
      <c r="H1316" s="254" t="str">
        <f>IF($D1316&lt;&gt;"",VLOOKUP($D1316,科目一覧!$A$5:'科目一覧'!$G$76,6,FALSE),"")</f>
        <v/>
      </c>
    </row>
    <row r="1317" spans="1:8" x14ac:dyDescent="0.4">
      <c r="A1317" s="8">
        <v>1314</v>
      </c>
      <c r="B1317" s="71"/>
      <c r="C1317" s="15"/>
      <c r="D1317" s="16"/>
      <c r="E1317" s="7">
        <v>0</v>
      </c>
      <c r="F1317" s="7">
        <v>0</v>
      </c>
      <c r="G1317" s="254" t="str">
        <f>IF($D1317&lt;&gt;"",VLOOKUP($D1317,科目一覧!$A$5:'科目一覧'!$G$76,5,FALSE),"")</f>
        <v/>
      </c>
      <c r="H1317" s="254" t="str">
        <f>IF($D1317&lt;&gt;"",VLOOKUP($D1317,科目一覧!$A$5:'科目一覧'!$G$76,6,FALSE),"")</f>
        <v/>
      </c>
    </row>
    <row r="1318" spans="1:8" x14ac:dyDescent="0.4">
      <c r="A1318" s="8">
        <v>1315</v>
      </c>
      <c r="B1318" s="71"/>
      <c r="C1318" s="15"/>
      <c r="D1318" s="16"/>
      <c r="E1318" s="7">
        <v>0</v>
      </c>
      <c r="F1318" s="7">
        <v>0</v>
      </c>
      <c r="G1318" s="254" t="str">
        <f>IF($D1318&lt;&gt;"",VLOOKUP($D1318,科目一覧!$A$5:'科目一覧'!$G$76,5,FALSE),"")</f>
        <v/>
      </c>
      <c r="H1318" s="254" t="str">
        <f>IF($D1318&lt;&gt;"",VLOOKUP($D1318,科目一覧!$A$5:'科目一覧'!$G$76,6,FALSE),"")</f>
        <v/>
      </c>
    </row>
    <row r="1319" spans="1:8" x14ac:dyDescent="0.4">
      <c r="A1319" s="8">
        <v>1316</v>
      </c>
      <c r="B1319" s="71"/>
      <c r="C1319" s="15"/>
      <c r="D1319" s="16"/>
      <c r="E1319" s="7">
        <v>0</v>
      </c>
      <c r="F1319" s="7">
        <v>0</v>
      </c>
      <c r="G1319" s="254" t="str">
        <f>IF($D1319&lt;&gt;"",VLOOKUP($D1319,科目一覧!$A$5:'科目一覧'!$G$76,5,FALSE),"")</f>
        <v/>
      </c>
      <c r="H1319" s="254" t="str">
        <f>IF($D1319&lt;&gt;"",VLOOKUP($D1319,科目一覧!$A$5:'科目一覧'!$G$76,6,FALSE),"")</f>
        <v/>
      </c>
    </row>
    <row r="1320" spans="1:8" x14ac:dyDescent="0.4">
      <c r="A1320" s="8">
        <v>1317</v>
      </c>
      <c r="B1320" s="71"/>
      <c r="C1320" s="15"/>
      <c r="D1320" s="16"/>
      <c r="E1320" s="7">
        <v>0</v>
      </c>
      <c r="F1320" s="7">
        <v>0</v>
      </c>
      <c r="G1320" s="254" t="str">
        <f>IF($D1320&lt;&gt;"",VLOOKUP($D1320,科目一覧!$A$5:'科目一覧'!$G$76,5,FALSE),"")</f>
        <v/>
      </c>
      <c r="H1320" s="254" t="str">
        <f>IF($D1320&lt;&gt;"",VLOOKUP($D1320,科目一覧!$A$5:'科目一覧'!$G$76,6,FALSE),"")</f>
        <v/>
      </c>
    </row>
    <row r="1321" spans="1:8" x14ac:dyDescent="0.4">
      <c r="A1321" s="8">
        <v>1318</v>
      </c>
      <c r="B1321" s="71"/>
      <c r="C1321" s="15"/>
      <c r="D1321" s="16"/>
      <c r="E1321" s="7">
        <v>0</v>
      </c>
      <c r="F1321" s="7">
        <v>0</v>
      </c>
      <c r="G1321" s="254" t="str">
        <f>IF($D1321&lt;&gt;"",VLOOKUP($D1321,科目一覧!$A$5:'科目一覧'!$G$76,5,FALSE),"")</f>
        <v/>
      </c>
      <c r="H1321" s="254" t="str">
        <f>IF($D1321&lt;&gt;"",VLOOKUP($D1321,科目一覧!$A$5:'科目一覧'!$G$76,6,FALSE),"")</f>
        <v/>
      </c>
    </row>
    <row r="1322" spans="1:8" x14ac:dyDescent="0.4">
      <c r="A1322" s="8">
        <v>1319</v>
      </c>
      <c r="B1322" s="71"/>
      <c r="C1322" s="15"/>
      <c r="D1322" s="16"/>
      <c r="E1322" s="7">
        <v>0</v>
      </c>
      <c r="F1322" s="7">
        <v>0</v>
      </c>
      <c r="G1322" s="254" t="str">
        <f>IF($D1322&lt;&gt;"",VLOOKUP($D1322,科目一覧!$A$5:'科目一覧'!$G$76,5,FALSE),"")</f>
        <v/>
      </c>
      <c r="H1322" s="254" t="str">
        <f>IF($D1322&lt;&gt;"",VLOOKUP($D1322,科目一覧!$A$5:'科目一覧'!$G$76,6,FALSE),"")</f>
        <v/>
      </c>
    </row>
    <row r="1323" spans="1:8" x14ac:dyDescent="0.4">
      <c r="A1323" s="8">
        <v>1320</v>
      </c>
      <c r="B1323" s="71"/>
      <c r="C1323" s="15"/>
      <c r="D1323" s="16"/>
      <c r="E1323" s="7">
        <v>0</v>
      </c>
      <c r="F1323" s="7">
        <v>0</v>
      </c>
      <c r="G1323" s="254" t="str">
        <f>IF($D1323&lt;&gt;"",VLOOKUP($D1323,科目一覧!$A$5:'科目一覧'!$G$76,5,FALSE),"")</f>
        <v/>
      </c>
      <c r="H1323" s="254" t="str">
        <f>IF($D1323&lt;&gt;"",VLOOKUP($D1323,科目一覧!$A$5:'科目一覧'!$G$76,6,FALSE),"")</f>
        <v/>
      </c>
    </row>
    <row r="1324" spans="1:8" x14ac:dyDescent="0.4">
      <c r="A1324" s="8">
        <v>1321</v>
      </c>
      <c r="B1324" s="71"/>
      <c r="C1324" s="15"/>
      <c r="D1324" s="16"/>
      <c r="E1324" s="7">
        <v>0</v>
      </c>
      <c r="F1324" s="7">
        <v>0</v>
      </c>
      <c r="G1324" s="254" t="str">
        <f>IF($D1324&lt;&gt;"",VLOOKUP($D1324,科目一覧!$A$5:'科目一覧'!$G$76,5,FALSE),"")</f>
        <v/>
      </c>
      <c r="H1324" s="254" t="str">
        <f>IF($D1324&lt;&gt;"",VLOOKUP($D1324,科目一覧!$A$5:'科目一覧'!$G$76,6,FALSE),"")</f>
        <v/>
      </c>
    </row>
    <row r="1325" spans="1:8" x14ac:dyDescent="0.4">
      <c r="A1325" s="8">
        <v>1322</v>
      </c>
      <c r="B1325" s="71"/>
      <c r="C1325" s="15"/>
      <c r="D1325" s="16"/>
      <c r="E1325" s="7">
        <v>0</v>
      </c>
      <c r="F1325" s="7">
        <v>0</v>
      </c>
      <c r="G1325" s="254" t="str">
        <f>IF($D1325&lt;&gt;"",VLOOKUP($D1325,科目一覧!$A$5:'科目一覧'!$G$76,5,FALSE),"")</f>
        <v/>
      </c>
      <c r="H1325" s="254" t="str">
        <f>IF($D1325&lt;&gt;"",VLOOKUP($D1325,科目一覧!$A$5:'科目一覧'!$G$76,6,FALSE),"")</f>
        <v/>
      </c>
    </row>
    <row r="1326" spans="1:8" x14ac:dyDescent="0.4">
      <c r="A1326" s="8">
        <v>1323</v>
      </c>
      <c r="B1326" s="71"/>
      <c r="C1326" s="15"/>
      <c r="D1326" s="16"/>
      <c r="E1326" s="7">
        <v>0</v>
      </c>
      <c r="F1326" s="7">
        <v>0</v>
      </c>
      <c r="G1326" s="254" t="str">
        <f>IF($D1326&lt;&gt;"",VLOOKUP($D1326,科目一覧!$A$5:'科目一覧'!$G$76,5,FALSE),"")</f>
        <v/>
      </c>
      <c r="H1326" s="254" t="str">
        <f>IF($D1326&lt;&gt;"",VLOOKUP($D1326,科目一覧!$A$5:'科目一覧'!$G$76,6,FALSE),"")</f>
        <v/>
      </c>
    </row>
    <row r="1327" spans="1:8" x14ac:dyDescent="0.4">
      <c r="A1327" s="8">
        <v>1324</v>
      </c>
      <c r="B1327" s="71"/>
      <c r="C1327" s="15"/>
      <c r="D1327" s="16"/>
      <c r="E1327" s="7">
        <v>0</v>
      </c>
      <c r="F1327" s="7">
        <v>0</v>
      </c>
      <c r="G1327" s="254" t="str">
        <f>IF($D1327&lt;&gt;"",VLOOKUP($D1327,科目一覧!$A$5:'科目一覧'!$G$76,5,FALSE),"")</f>
        <v/>
      </c>
      <c r="H1327" s="254" t="str">
        <f>IF($D1327&lt;&gt;"",VLOOKUP($D1327,科目一覧!$A$5:'科目一覧'!$G$76,6,FALSE),"")</f>
        <v/>
      </c>
    </row>
    <row r="1328" spans="1:8" x14ac:dyDescent="0.4">
      <c r="A1328" s="8">
        <v>1325</v>
      </c>
      <c r="B1328" s="71"/>
      <c r="C1328" s="15"/>
      <c r="D1328" s="16"/>
      <c r="E1328" s="7">
        <v>0</v>
      </c>
      <c r="F1328" s="7">
        <v>0</v>
      </c>
      <c r="G1328" s="254" t="str">
        <f>IF($D1328&lt;&gt;"",VLOOKUP($D1328,科目一覧!$A$5:'科目一覧'!$G$76,5,FALSE),"")</f>
        <v/>
      </c>
      <c r="H1328" s="254" t="str">
        <f>IF($D1328&lt;&gt;"",VLOOKUP($D1328,科目一覧!$A$5:'科目一覧'!$G$76,6,FALSE),"")</f>
        <v/>
      </c>
    </row>
    <row r="1329" spans="1:8" x14ac:dyDescent="0.4">
      <c r="A1329" s="8">
        <v>1326</v>
      </c>
      <c r="B1329" s="71"/>
      <c r="C1329" s="15"/>
      <c r="D1329" s="16"/>
      <c r="E1329" s="7">
        <v>0</v>
      </c>
      <c r="F1329" s="7">
        <v>0</v>
      </c>
      <c r="G1329" s="254" t="str">
        <f>IF($D1329&lt;&gt;"",VLOOKUP($D1329,科目一覧!$A$5:'科目一覧'!$G$76,5,FALSE),"")</f>
        <v/>
      </c>
      <c r="H1329" s="254" t="str">
        <f>IF($D1329&lt;&gt;"",VLOOKUP($D1329,科目一覧!$A$5:'科目一覧'!$G$76,6,FALSE),"")</f>
        <v/>
      </c>
    </row>
    <row r="1330" spans="1:8" x14ac:dyDescent="0.4">
      <c r="A1330" s="8">
        <v>1327</v>
      </c>
      <c r="B1330" s="71"/>
      <c r="C1330" s="15"/>
      <c r="D1330" s="16"/>
      <c r="E1330" s="7">
        <v>0</v>
      </c>
      <c r="F1330" s="7">
        <v>0</v>
      </c>
      <c r="G1330" s="254" t="str">
        <f>IF($D1330&lt;&gt;"",VLOOKUP($D1330,科目一覧!$A$5:'科目一覧'!$G$76,5,FALSE),"")</f>
        <v/>
      </c>
      <c r="H1330" s="254" t="str">
        <f>IF($D1330&lt;&gt;"",VLOOKUP($D1330,科目一覧!$A$5:'科目一覧'!$G$76,6,FALSE),"")</f>
        <v/>
      </c>
    </row>
    <row r="1331" spans="1:8" x14ac:dyDescent="0.4">
      <c r="A1331" s="8">
        <v>1328</v>
      </c>
      <c r="B1331" s="71"/>
      <c r="C1331" s="15"/>
      <c r="D1331" s="16"/>
      <c r="E1331" s="7">
        <v>0</v>
      </c>
      <c r="F1331" s="7">
        <v>0</v>
      </c>
      <c r="G1331" s="254" t="str">
        <f>IF($D1331&lt;&gt;"",VLOOKUP($D1331,科目一覧!$A$5:'科目一覧'!$G$76,5,FALSE),"")</f>
        <v/>
      </c>
      <c r="H1331" s="254" t="str">
        <f>IF($D1331&lt;&gt;"",VLOOKUP($D1331,科目一覧!$A$5:'科目一覧'!$G$76,6,FALSE),"")</f>
        <v/>
      </c>
    </row>
    <row r="1332" spans="1:8" x14ac:dyDescent="0.4">
      <c r="A1332" s="8">
        <v>1329</v>
      </c>
      <c r="B1332" s="71"/>
      <c r="C1332" s="15"/>
      <c r="D1332" s="16"/>
      <c r="E1332" s="7">
        <v>0</v>
      </c>
      <c r="F1332" s="7">
        <v>0</v>
      </c>
      <c r="G1332" s="254" t="str">
        <f>IF($D1332&lt;&gt;"",VLOOKUP($D1332,科目一覧!$A$5:'科目一覧'!$G$76,5,FALSE),"")</f>
        <v/>
      </c>
      <c r="H1332" s="254" t="str">
        <f>IF($D1332&lt;&gt;"",VLOOKUP($D1332,科目一覧!$A$5:'科目一覧'!$G$76,6,FALSE),"")</f>
        <v/>
      </c>
    </row>
    <row r="1333" spans="1:8" x14ac:dyDescent="0.4">
      <c r="A1333" s="8">
        <v>1330</v>
      </c>
      <c r="B1333" s="71"/>
      <c r="C1333" s="15"/>
      <c r="D1333" s="16"/>
      <c r="E1333" s="7">
        <v>0</v>
      </c>
      <c r="F1333" s="7">
        <v>0</v>
      </c>
      <c r="G1333" s="254" t="str">
        <f>IF($D1333&lt;&gt;"",VLOOKUP($D1333,科目一覧!$A$5:'科目一覧'!$G$76,5,FALSE),"")</f>
        <v/>
      </c>
      <c r="H1333" s="254" t="str">
        <f>IF($D1333&lt;&gt;"",VLOOKUP($D1333,科目一覧!$A$5:'科目一覧'!$G$76,6,FALSE),"")</f>
        <v/>
      </c>
    </row>
    <row r="1334" spans="1:8" x14ac:dyDescent="0.4">
      <c r="A1334" s="8">
        <v>1331</v>
      </c>
      <c r="B1334" s="71"/>
      <c r="C1334" s="15"/>
      <c r="D1334" s="16"/>
      <c r="E1334" s="7">
        <v>0</v>
      </c>
      <c r="F1334" s="7">
        <v>0</v>
      </c>
      <c r="G1334" s="254" t="str">
        <f>IF($D1334&lt;&gt;"",VLOOKUP($D1334,科目一覧!$A$5:'科目一覧'!$G$76,5,FALSE),"")</f>
        <v/>
      </c>
      <c r="H1334" s="254" t="str">
        <f>IF($D1334&lt;&gt;"",VLOOKUP($D1334,科目一覧!$A$5:'科目一覧'!$G$76,6,FALSE),"")</f>
        <v/>
      </c>
    </row>
    <row r="1335" spans="1:8" x14ac:dyDescent="0.4">
      <c r="A1335" s="8">
        <v>1332</v>
      </c>
      <c r="B1335" s="71"/>
      <c r="C1335" s="15"/>
      <c r="D1335" s="16"/>
      <c r="E1335" s="7">
        <v>0</v>
      </c>
      <c r="F1335" s="7">
        <v>0</v>
      </c>
      <c r="G1335" s="254" t="str">
        <f>IF($D1335&lt;&gt;"",VLOOKUP($D1335,科目一覧!$A$5:'科目一覧'!$G$76,5,FALSE),"")</f>
        <v/>
      </c>
      <c r="H1335" s="254" t="str">
        <f>IF($D1335&lt;&gt;"",VLOOKUP($D1335,科目一覧!$A$5:'科目一覧'!$G$76,6,FALSE),"")</f>
        <v/>
      </c>
    </row>
    <row r="1336" spans="1:8" x14ac:dyDescent="0.4">
      <c r="A1336" s="8">
        <v>1333</v>
      </c>
      <c r="B1336" s="71"/>
      <c r="C1336" s="15"/>
      <c r="D1336" s="16"/>
      <c r="E1336" s="7">
        <v>0</v>
      </c>
      <c r="F1336" s="7">
        <v>0</v>
      </c>
      <c r="G1336" s="254" t="str">
        <f>IF($D1336&lt;&gt;"",VLOOKUP($D1336,科目一覧!$A$5:'科目一覧'!$G$76,5,FALSE),"")</f>
        <v/>
      </c>
      <c r="H1336" s="254" t="str">
        <f>IF($D1336&lt;&gt;"",VLOOKUP($D1336,科目一覧!$A$5:'科目一覧'!$G$76,6,FALSE),"")</f>
        <v/>
      </c>
    </row>
    <row r="1337" spans="1:8" x14ac:dyDescent="0.4">
      <c r="A1337" s="8">
        <v>1334</v>
      </c>
      <c r="B1337" s="71"/>
      <c r="C1337" s="15"/>
      <c r="D1337" s="16"/>
      <c r="E1337" s="7">
        <v>0</v>
      </c>
      <c r="F1337" s="7">
        <v>0</v>
      </c>
      <c r="G1337" s="254" t="str">
        <f>IF($D1337&lt;&gt;"",VLOOKUP($D1337,科目一覧!$A$5:'科目一覧'!$G$76,5,FALSE),"")</f>
        <v/>
      </c>
      <c r="H1337" s="254" t="str">
        <f>IF($D1337&lt;&gt;"",VLOOKUP($D1337,科目一覧!$A$5:'科目一覧'!$G$76,6,FALSE),"")</f>
        <v/>
      </c>
    </row>
    <row r="1338" spans="1:8" x14ac:dyDescent="0.4">
      <c r="A1338" s="8">
        <v>1335</v>
      </c>
      <c r="B1338" s="71"/>
      <c r="C1338" s="15"/>
      <c r="D1338" s="16"/>
      <c r="E1338" s="7">
        <v>0</v>
      </c>
      <c r="F1338" s="7">
        <v>0</v>
      </c>
      <c r="G1338" s="254" t="str">
        <f>IF($D1338&lt;&gt;"",VLOOKUP($D1338,科目一覧!$A$5:'科目一覧'!$G$76,5,FALSE),"")</f>
        <v/>
      </c>
      <c r="H1338" s="254" t="str">
        <f>IF($D1338&lt;&gt;"",VLOOKUP($D1338,科目一覧!$A$5:'科目一覧'!$G$76,6,FALSE),"")</f>
        <v/>
      </c>
    </row>
    <row r="1339" spans="1:8" x14ac:dyDescent="0.4">
      <c r="A1339" s="8">
        <v>1336</v>
      </c>
      <c r="B1339" s="71"/>
      <c r="C1339" s="15"/>
      <c r="D1339" s="16"/>
      <c r="E1339" s="7">
        <v>0</v>
      </c>
      <c r="F1339" s="7">
        <v>0</v>
      </c>
      <c r="G1339" s="254" t="str">
        <f>IF($D1339&lt;&gt;"",VLOOKUP($D1339,科目一覧!$A$5:'科目一覧'!$G$76,5,FALSE),"")</f>
        <v/>
      </c>
      <c r="H1339" s="254" t="str">
        <f>IF($D1339&lt;&gt;"",VLOOKUP($D1339,科目一覧!$A$5:'科目一覧'!$G$76,6,FALSE),"")</f>
        <v/>
      </c>
    </row>
    <row r="1340" spans="1:8" x14ac:dyDescent="0.4">
      <c r="A1340" s="8">
        <v>1337</v>
      </c>
      <c r="B1340" s="71"/>
      <c r="C1340" s="15"/>
      <c r="D1340" s="16"/>
      <c r="E1340" s="7">
        <v>0</v>
      </c>
      <c r="F1340" s="7">
        <v>0</v>
      </c>
      <c r="G1340" s="254" t="str">
        <f>IF($D1340&lt;&gt;"",VLOOKUP($D1340,科目一覧!$A$5:'科目一覧'!$G$76,5,FALSE),"")</f>
        <v/>
      </c>
      <c r="H1340" s="254" t="str">
        <f>IF($D1340&lt;&gt;"",VLOOKUP($D1340,科目一覧!$A$5:'科目一覧'!$G$76,6,FALSE),"")</f>
        <v/>
      </c>
    </row>
    <row r="1341" spans="1:8" x14ac:dyDescent="0.4">
      <c r="A1341" s="8">
        <v>1338</v>
      </c>
      <c r="B1341" s="71"/>
      <c r="C1341" s="15"/>
      <c r="D1341" s="16"/>
      <c r="E1341" s="7">
        <v>0</v>
      </c>
      <c r="F1341" s="7">
        <v>0</v>
      </c>
      <c r="G1341" s="254" t="str">
        <f>IF($D1341&lt;&gt;"",VLOOKUP($D1341,科目一覧!$A$5:'科目一覧'!$G$76,5,FALSE),"")</f>
        <v/>
      </c>
      <c r="H1341" s="254" t="str">
        <f>IF($D1341&lt;&gt;"",VLOOKUP($D1341,科目一覧!$A$5:'科目一覧'!$G$76,6,FALSE),"")</f>
        <v/>
      </c>
    </row>
    <row r="1342" spans="1:8" x14ac:dyDescent="0.4">
      <c r="A1342" s="8">
        <v>1339</v>
      </c>
      <c r="B1342" s="71"/>
      <c r="C1342" s="15"/>
      <c r="D1342" s="16"/>
      <c r="E1342" s="7">
        <v>0</v>
      </c>
      <c r="F1342" s="7">
        <v>0</v>
      </c>
      <c r="G1342" s="254" t="str">
        <f>IF($D1342&lt;&gt;"",VLOOKUP($D1342,科目一覧!$A$5:'科目一覧'!$G$76,5,FALSE),"")</f>
        <v/>
      </c>
      <c r="H1342" s="254" t="str">
        <f>IF($D1342&lt;&gt;"",VLOOKUP($D1342,科目一覧!$A$5:'科目一覧'!$G$76,6,FALSE),"")</f>
        <v/>
      </c>
    </row>
    <row r="1343" spans="1:8" x14ac:dyDescent="0.4">
      <c r="A1343" s="8">
        <v>1340</v>
      </c>
      <c r="B1343" s="71"/>
      <c r="C1343" s="15"/>
      <c r="D1343" s="16"/>
      <c r="E1343" s="7">
        <v>0</v>
      </c>
      <c r="F1343" s="7">
        <v>0</v>
      </c>
      <c r="G1343" s="254" t="str">
        <f>IF($D1343&lt;&gt;"",VLOOKUP($D1343,科目一覧!$A$5:'科目一覧'!$G$76,5,FALSE),"")</f>
        <v/>
      </c>
      <c r="H1343" s="254" t="str">
        <f>IF($D1343&lt;&gt;"",VLOOKUP($D1343,科目一覧!$A$5:'科目一覧'!$G$76,6,FALSE),"")</f>
        <v/>
      </c>
    </row>
    <row r="1344" spans="1:8" x14ac:dyDescent="0.4">
      <c r="A1344" s="8">
        <v>1341</v>
      </c>
      <c r="B1344" s="71"/>
      <c r="C1344" s="15"/>
      <c r="D1344" s="16"/>
      <c r="E1344" s="7">
        <v>0</v>
      </c>
      <c r="F1344" s="7">
        <v>0</v>
      </c>
      <c r="G1344" s="254" t="str">
        <f>IF($D1344&lt;&gt;"",VLOOKUP($D1344,科目一覧!$A$5:'科目一覧'!$G$76,5,FALSE),"")</f>
        <v/>
      </c>
      <c r="H1344" s="254" t="str">
        <f>IF($D1344&lt;&gt;"",VLOOKUP($D1344,科目一覧!$A$5:'科目一覧'!$G$76,6,FALSE),"")</f>
        <v/>
      </c>
    </row>
    <row r="1345" spans="1:8" x14ac:dyDescent="0.4">
      <c r="A1345" s="8">
        <v>1342</v>
      </c>
      <c r="B1345" s="71"/>
      <c r="C1345" s="15"/>
      <c r="D1345" s="16"/>
      <c r="E1345" s="7">
        <v>0</v>
      </c>
      <c r="F1345" s="7">
        <v>0</v>
      </c>
      <c r="G1345" s="254" t="str">
        <f>IF($D1345&lt;&gt;"",VLOOKUP($D1345,科目一覧!$A$5:'科目一覧'!$G$76,5,FALSE),"")</f>
        <v/>
      </c>
      <c r="H1345" s="254" t="str">
        <f>IF($D1345&lt;&gt;"",VLOOKUP($D1345,科目一覧!$A$5:'科目一覧'!$G$76,6,FALSE),"")</f>
        <v/>
      </c>
    </row>
    <row r="1346" spans="1:8" x14ac:dyDescent="0.4">
      <c r="A1346" s="8">
        <v>1343</v>
      </c>
      <c r="B1346" s="71"/>
      <c r="C1346" s="15"/>
      <c r="D1346" s="16"/>
      <c r="E1346" s="7">
        <v>0</v>
      </c>
      <c r="F1346" s="7">
        <v>0</v>
      </c>
      <c r="G1346" s="254" t="str">
        <f>IF($D1346&lt;&gt;"",VLOOKUP($D1346,科目一覧!$A$5:'科目一覧'!$G$76,5,FALSE),"")</f>
        <v/>
      </c>
      <c r="H1346" s="254" t="str">
        <f>IF($D1346&lt;&gt;"",VLOOKUP($D1346,科目一覧!$A$5:'科目一覧'!$G$76,6,FALSE),"")</f>
        <v/>
      </c>
    </row>
    <row r="1347" spans="1:8" x14ac:dyDescent="0.4">
      <c r="A1347" s="8">
        <v>1344</v>
      </c>
      <c r="B1347" s="71"/>
      <c r="C1347" s="15"/>
      <c r="D1347" s="16"/>
      <c r="E1347" s="7">
        <v>0</v>
      </c>
      <c r="F1347" s="7">
        <v>0</v>
      </c>
      <c r="G1347" s="254" t="str">
        <f>IF($D1347&lt;&gt;"",VLOOKUP($D1347,科目一覧!$A$5:'科目一覧'!$G$76,5,FALSE),"")</f>
        <v/>
      </c>
      <c r="H1347" s="254" t="str">
        <f>IF($D1347&lt;&gt;"",VLOOKUP($D1347,科目一覧!$A$5:'科目一覧'!$G$76,6,FALSE),"")</f>
        <v/>
      </c>
    </row>
    <row r="1348" spans="1:8" x14ac:dyDescent="0.4">
      <c r="A1348" s="8">
        <v>1345</v>
      </c>
      <c r="B1348" s="71"/>
      <c r="C1348" s="15"/>
      <c r="D1348" s="16"/>
      <c r="E1348" s="7">
        <v>0</v>
      </c>
      <c r="F1348" s="7">
        <v>0</v>
      </c>
      <c r="G1348" s="254" t="str">
        <f>IF($D1348&lt;&gt;"",VLOOKUP($D1348,科目一覧!$A$5:'科目一覧'!$G$76,5,FALSE),"")</f>
        <v/>
      </c>
      <c r="H1348" s="254" t="str">
        <f>IF($D1348&lt;&gt;"",VLOOKUP($D1348,科目一覧!$A$5:'科目一覧'!$G$76,6,FALSE),"")</f>
        <v/>
      </c>
    </row>
    <row r="1349" spans="1:8" x14ac:dyDescent="0.4">
      <c r="A1349" s="8">
        <v>1346</v>
      </c>
      <c r="B1349" s="71"/>
      <c r="C1349" s="15"/>
      <c r="D1349" s="16"/>
      <c r="E1349" s="7">
        <v>0</v>
      </c>
      <c r="F1349" s="7">
        <v>0</v>
      </c>
      <c r="G1349" s="254" t="str">
        <f>IF($D1349&lt;&gt;"",VLOOKUP($D1349,科目一覧!$A$5:'科目一覧'!$G$76,5,FALSE),"")</f>
        <v/>
      </c>
      <c r="H1349" s="254" t="str">
        <f>IF($D1349&lt;&gt;"",VLOOKUP($D1349,科目一覧!$A$5:'科目一覧'!$G$76,6,FALSE),"")</f>
        <v/>
      </c>
    </row>
    <row r="1350" spans="1:8" x14ac:dyDescent="0.4">
      <c r="A1350" s="8">
        <v>1347</v>
      </c>
      <c r="B1350" s="71"/>
      <c r="C1350" s="15"/>
      <c r="D1350" s="16"/>
      <c r="E1350" s="7">
        <v>0</v>
      </c>
      <c r="F1350" s="7">
        <v>0</v>
      </c>
      <c r="G1350" s="254" t="str">
        <f>IF($D1350&lt;&gt;"",VLOOKUP($D1350,科目一覧!$A$5:'科目一覧'!$G$76,5,FALSE),"")</f>
        <v/>
      </c>
      <c r="H1350" s="254" t="str">
        <f>IF($D1350&lt;&gt;"",VLOOKUP($D1350,科目一覧!$A$5:'科目一覧'!$G$76,6,FALSE),"")</f>
        <v/>
      </c>
    </row>
    <row r="1351" spans="1:8" x14ac:dyDescent="0.4">
      <c r="A1351" s="8">
        <v>1348</v>
      </c>
      <c r="B1351" s="71"/>
      <c r="C1351" s="15"/>
      <c r="D1351" s="16"/>
      <c r="E1351" s="7">
        <v>0</v>
      </c>
      <c r="F1351" s="7">
        <v>0</v>
      </c>
      <c r="G1351" s="254" t="str">
        <f>IF($D1351&lt;&gt;"",VLOOKUP($D1351,科目一覧!$A$5:'科目一覧'!$G$76,5,FALSE),"")</f>
        <v/>
      </c>
      <c r="H1351" s="254" t="str">
        <f>IF($D1351&lt;&gt;"",VLOOKUP($D1351,科目一覧!$A$5:'科目一覧'!$G$76,6,FALSE),"")</f>
        <v/>
      </c>
    </row>
    <row r="1352" spans="1:8" x14ac:dyDescent="0.4">
      <c r="A1352" s="8">
        <v>1349</v>
      </c>
      <c r="B1352" s="71"/>
      <c r="C1352" s="15"/>
      <c r="D1352" s="16"/>
      <c r="E1352" s="7">
        <v>0</v>
      </c>
      <c r="F1352" s="7">
        <v>0</v>
      </c>
      <c r="G1352" s="254" t="str">
        <f>IF($D1352&lt;&gt;"",VLOOKUP($D1352,科目一覧!$A$5:'科目一覧'!$G$76,5,FALSE),"")</f>
        <v/>
      </c>
      <c r="H1352" s="254" t="str">
        <f>IF($D1352&lt;&gt;"",VLOOKUP($D1352,科目一覧!$A$5:'科目一覧'!$G$76,6,FALSE),"")</f>
        <v/>
      </c>
    </row>
    <row r="1353" spans="1:8" x14ac:dyDescent="0.4">
      <c r="A1353" s="8">
        <v>1350</v>
      </c>
      <c r="B1353" s="71"/>
      <c r="C1353" s="15"/>
      <c r="D1353" s="16"/>
      <c r="E1353" s="7">
        <v>0</v>
      </c>
      <c r="F1353" s="7">
        <v>0</v>
      </c>
      <c r="G1353" s="254" t="str">
        <f>IF($D1353&lt;&gt;"",VLOOKUP($D1353,科目一覧!$A$5:'科目一覧'!$G$76,5,FALSE),"")</f>
        <v/>
      </c>
      <c r="H1353" s="254" t="str">
        <f>IF($D1353&lt;&gt;"",VLOOKUP($D1353,科目一覧!$A$5:'科目一覧'!$G$76,6,FALSE),"")</f>
        <v/>
      </c>
    </row>
    <row r="1354" spans="1:8" x14ac:dyDescent="0.4">
      <c r="A1354" s="8">
        <v>1351</v>
      </c>
      <c r="B1354" s="71"/>
      <c r="C1354" s="15"/>
      <c r="D1354" s="16"/>
      <c r="E1354" s="7">
        <v>0</v>
      </c>
      <c r="F1354" s="7">
        <v>0</v>
      </c>
      <c r="G1354" s="254" t="str">
        <f>IF($D1354&lt;&gt;"",VLOOKUP($D1354,科目一覧!$A$5:'科目一覧'!$G$76,5,FALSE),"")</f>
        <v/>
      </c>
      <c r="H1354" s="254" t="str">
        <f>IF($D1354&lt;&gt;"",VLOOKUP($D1354,科目一覧!$A$5:'科目一覧'!$G$76,6,FALSE),"")</f>
        <v/>
      </c>
    </row>
    <row r="1355" spans="1:8" x14ac:dyDescent="0.4">
      <c r="A1355" s="8">
        <v>1352</v>
      </c>
      <c r="B1355" s="71"/>
      <c r="C1355" s="15"/>
      <c r="D1355" s="16"/>
      <c r="E1355" s="7">
        <v>0</v>
      </c>
      <c r="F1355" s="7">
        <v>0</v>
      </c>
      <c r="G1355" s="254" t="str">
        <f>IF($D1355&lt;&gt;"",VLOOKUP($D1355,科目一覧!$A$5:'科目一覧'!$G$76,5,FALSE),"")</f>
        <v/>
      </c>
      <c r="H1355" s="254" t="str">
        <f>IF($D1355&lt;&gt;"",VLOOKUP($D1355,科目一覧!$A$5:'科目一覧'!$G$76,6,FALSE),"")</f>
        <v/>
      </c>
    </row>
    <row r="1356" spans="1:8" x14ac:dyDescent="0.4">
      <c r="A1356" s="8">
        <v>1353</v>
      </c>
      <c r="B1356" s="71"/>
      <c r="C1356" s="15"/>
      <c r="D1356" s="16"/>
      <c r="E1356" s="7">
        <v>0</v>
      </c>
      <c r="F1356" s="7">
        <v>0</v>
      </c>
      <c r="G1356" s="254" t="str">
        <f>IF($D1356&lt;&gt;"",VLOOKUP($D1356,科目一覧!$A$5:'科目一覧'!$G$76,5,FALSE),"")</f>
        <v/>
      </c>
      <c r="H1356" s="254" t="str">
        <f>IF($D1356&lt;&gt;"",VLOOKUP($D1356,科目一覧!$A$5:'科目一覧'!$G$76,6,FALSE),"")</f>
        <v/>
      </c>
    </row>
    <row r="1357" spans="1:8" x14ac:dyDescent="0.4">
      <c r="A1357" s="8">
        <v>1354</v>
      </c>
      <c r="B1357" s="71"/>
      <c r="C1357" s="15"/>
      <c r="D1357" s="16"/>
      <c r="E1357" s="7">
        <v>0</v>
      </c>
      <c r="F1357" s="7">
        <v>0</v>
      </c>
      <c r="G1357" s="254" t="str">
        <f>IF($D1357&lt;&gt;"",VLOOKUP($D1357,科目一覧!$A$5:'科目一覧'!$G$76,5,FALSE),"")</f>
        <v/>
      </c>
      <c r="H1357" s="254" t="str">
        <f>IF($D1357&lt;&gt;"",VLOOKUP($D1357,科目一覧!$A$5:'科目一覧'!$G$76,6,FALSE),"")</f>
        <v/>
      </c>
    </row>
    <row r="1358" spans="1:8" x14ac:dyDescent="0.4">
      <c r="A1358" s="8">
        <v>1355</v>
      </c>
      <c r="B1358" s="71"/>
      <c r="C1358" s="15"/>
      <c r="D1358" s="16"/>
      <c r="E1358" s="7">
        <v>0</v>
      </c>
      <c r="F1358" s="7">
        <v>0</v>
      </c>
      <c r="G1358" s="254" t="str">
        <f>IF($D1358&lt;&gt;"",VLOOKUP($D1358,科目一覧!$A$5:'科目一覧'!$G$76,5,FALSE),"")</f>
        <v/>
      </c>
      <c r="H1358" s="254" t="str">
        <f>IF($D1358&lt;&gt;"",VLOOKUP($D1358,科目一覧!$A$5:'科目一覧'!$G$76,6,FALSE),"")</f>
        <v/>
      </c>
    </row>
    <row r="1359" spans="1:8" x14ac:dyDescent="0.4">
      <c r="A1359" s="8">
        <v>1356</v>
      </c>
      <c r="B1359" s="71"/>
      <c r="C1359" s="15"/>
      <c r="D1359" s="16"/>
      <c r="E1359" s="7">
        <v>0</v>
      </c>
      <c r="F1359" s="7">
        <v>0</v>
      </c>
      <c r="G1359" s="254" t="str">
        <f>IF($D1359&lt;&gt;"",VLOOKUP($D1359,科目一覧!$A$5:'科目一覧'!$G$76,5,FALSE),"")</f>
        <v/>
      </c>
      <c r="H1359" s="254" t="str">
        <f>IF($D1359&lt;&gt;"",VLOOKUP($D1359,科目一覧!$A$5:'科目一覧'!$G$76,6,FALSE),"")</f>
        <v/>
      </c>
    </row>
    <row r="1360" spans="1:8" x14ac:dyDescent="0.4">
      <c r="A1360" s="8">
        <v>1357</v>
      </c>
      <c r="B1360" s="71"/>
      <c r="C1360" s="15"/>
      <c r="D1360" s="16"/>
      <c r="E1360" s="7">
        <v>0</v>
      </c>
      <c r="F1360" s="7">
        <v>0</v>
      </c>
      <c r="G1360" s="254" t="str">
        <f>IF($D1360&lt;&gt;"",VLOOKUP($D1360,科目一覧!$A$5:'科目一覧'!$G$76,5,FALSE),"")</f>
        <v/>
      </c>
      <c r="H1360" s="254" t="str">
        <f>IF($D1360&lt;&gt;"",VLOOKUP($D1360,科目一覧!$A$5:'科目一覧'!$G$76,6,FALSE),"")</f>
        <v/>
      </c>
    </row>
    <row r="1361" spans="1:8" x14ac:dyDescent="0.4">
      <c r="A1361" s="8">
        <v>1358</v>
      </c>
      <c r="B1361" s="71"/>
      <c r="C1361" s="15"/>
      <c r="D1361" s="16"/>
      <c r="E1361" s="7">
        <v>0</v>
      </c>
      <c r="F1361" s="7">
        <v>0</v>
      </c>
      <c r="G1361" s="254" t="str">
        <f>IF($D1361&lt;&gt;"",VLOOKUP($D1361,科目一覧!$A$5:'科目一覧'!$G$76,5,FALSE),"")</f>
        <v/>
      </c>
      <c r="H1361" s="254" t="str">
        <f>IF($D1361&lt;&gt;"",VLOOKUP($D1361,科目一覧!$A$5:'科目一覧'!$G$76,6,FALSE),"")</f>
        <v/>
      </c>
    </row>
    <row r="1362" spans="1:8" x14ac:dyDescent="0.4">
      <c r="A1362" s="8">
        <v>1359</v>
      </c>
      <c r="B1362" s="71"/>
      <c r="C1362" s="15"/>
      <c r="D1362" s="16"/>
      <c r="E1362" s="7">
        <v>0</v>
      </c>
      <c r="F1362" s="7">
        <v>0</v>
      </c>
      <c r="G1362" s="254" t="str">
        <f>IF($D1362&lt;&gt;"",VLOOKUP($D1362,科目一覧!$A$5:'科目一覧'!$G$76,5,FALSE),"")</f>
        <v/>
      </c>
      <c r="H1362" s="254" t="str">
        <f>IF($D1362&lt;&gt;"",VLOOKUP($D1362,科目一覧!$A$5:'科目一覧'!$G$76,6,FALSE),"")</f>
        <v/>
      </c>
    </row>
    <row r="1363" spans="1:8" x14ac:dyDescent="0.4">
      <c r="A1363" s="8">
        <v>1360</v>
      </c>
      <c r="B1363" s="71"/>
      <c r="C1363" s="15"/>
      <c r="D1363" s="16"/>
      <c r="E1363" s="7">
        <v>0</v>
      </c>
      <c r="F1363" s="7">
        <v>0</v>
      </c>
      <c r="G1363" s="254" t="str">
        <f>IF($D1363&lt;&gt;"",VLOOKUP($D1363,科目一覧!$A$5:'科目一覧'!$G$76,5,FALSE),"")</f>
        <v/>
      </c>
      <c r="H1363" s="254" t="str">
        <f>IF($D1363&lt;&gt;"",VLOOKUP($D1363,科目一覧!$A$5:'科目一覧'!$G$76,6,FALSE),"")</f>
        <v/>
      </c>
    </row>
    <row r="1364" spans="1:8" x14ac:dyDescent="0.4">
      <c r="A1364" s="8">
        <v>1361</v>
      </c>
      <c r="B1364" s="71"/>
      <c r="C1364" s="15"/>
      <c r="D1364" s="16"/>
      <c r="E1364" s="7">
        <v>0</v>
      </c>
      <c r="F1364" s="7">
        <v>0</v>
      </c>
      <c r="G1364" s="254" t="str">
        <f>IF($D1364&lt;&gt;"",VLOOKUP($D1364,科目一覧!$A$5:'科目一覧'!$G$76,5,FALSE),"")</f>
        <v/>
      </c>
      <c r="H1364" s="254" t="str">
        <f>IF($D1364&lt;&gt;"",VLOOKUP($D1364,科目一覧!$A$5:'科目一覧'!$G$76,6,FALSE),"")</f>
        <v/>
      </c>
    </row>
    <row r="1365" spans="1:8" x14ac:dyDescent="0.4">
      <c r="A1365" s="8">
        <v>1362</v>
      </c>
      <c r="B1365" s="71"/>
      <c r="C1365" s="15"/>
      <c r="D1365" s="16"/>
      <c r="E1365" s="7">
        <v>0</v>
      </c>
      <c r="F1365" s="7">
        <v>0</v>
      </c>
      <c r="G1365" s="254" t="str">
        <f>IF($D1365&lt;&gt;"",VLOOKUP($D1365,科目一覧!$A$5:'科目一覧'!$G$76,5,FALSE),"")</f>
        <v/>
      </c>
      <c r="H1365" s="254" t="str">
        <f>IF($D1365&lt;&gt;"",VLOOKUP($D1365,科目一覧!$A$5:'科目一覧'!$G$76,6,FALSE),"")</f>
        <v/>
      </c>
    </row>
    <row r="1366" spans="1:8" x14ac:dyDescent="0.4">
      <c r="A1366" s="8">
        <v>1363</v>
      </c>
      <c r="B1366" s="71"/>
      <c r="C1366" s="15"/>
      <c r="D1366" s="16"/>
      <c r="E1366" s="7">
        <v>0</v>
      </c>
      <c r="F1366" s="7">
        <v>0</v>
      </c>
      <c r="G1366" s="254" t="str">
        <f>IF($D1366&lt;&gt;"",VLOOKUP($D1366,科目一覧!$A$5:'科目一覧'!$G$76,5,FALSE),"")</f>
        <v/>
      </c>
      <c r="H1366" s="254" t="str">
        <f>IF($D1366&lt;&gt;"",VLOOKUP($D1366,科目一覧!$A$5:'科目一覧'!$G$76,6,FALSE),"")</f>
        <v/>
      </c>
    </row>
    <row r="1367" spans="1:8" x14ac:dyDescent="0.4">
      <c r="A1367" s="8">
        <v>1364</v>
      </c>
      <c r="B1367" s="71"/>
      <c r="C1367" s="15"/>
      <c r="D1367" s="16"/>
      <c r="E1367" s="7">
        <v>0</v>
      </c>
      <c r="F1367" s="7">
        <v>0</v>
      </c>
      <c r="G1367" s="254" t="str">
        <f>IF($D1367&lt;&gt;"",VLOOKUP($D1367,科目一覧!$A$5:'科目一覧'!$G$76,5,FALSE),"")</f>
        <v/>
      </c>
      <c r="H1367" s="254" t="str">
        <f>IF($D1367&lt;&gt;"",VLOOKUP($D1367,科目一覧!$A$5:'科目一覧'!$G$76,6,FALSE),"")</f>
        <v/>
      </c>
    </row>
    <row r="1368" spans="1:8" x14ac:dyDescent="0.4">
      <c r="A1368" s="8">
        <v>1365</v>
      </c>
      <c r="B1368" s="71"/>
      <c r="C1368" s="15"/>
      <c r="D1368" s="16"/>
      <c r="E1368" s="7">
        <v>0</v>
      </c>
      <c r="F1368" s="7">
        <v>0</v>
      </c>
      <c r="G1368" s="254" t="str">
        <f>IF($D1368&lt;&gt;"",VLOOKUP($D1368,科目一覧!$A$5:'科目一覧'!$G$76,5,FALSE),"")</f>
        <v/>
      </c>
      <c r="H1368" s="254" t="str">
        <f>IF($D1368&lt;&gt;"",VLOOKUP($D1368,科目一覧!$A$5:'科目一覧'!$G$76,6,FALSE),"")</f>
        <v/>
      </c>
    </row>
    <row r="1369" spans="1:8" x14ac:dyDescent="0.4">
      <c r="A1369" s="8">
        <v>1366</v>
      </c>
      <c r="B1369" s="71"/>
      <c r="C1369" s="15"/>
      <c r="D1369" s="16"/>
      <c r="E1369" s="7">
        <v>0</v>
      </c>
      <c r="F1369" s="7">
        <v>0</v>
      </c>
      <c r="G1369" s="254" t="str">
        <f>IF($D1369&lt;&gt;"",VLOOKUP($D1369,科目一覧!$A$5:'科目一覧'!$G$76,5,FALSE),"")</f>
        <v/>
      </c>
      <c r="H1369" s="254" t="str">
        <f>IF($D1369&lt;&gt;"",VLOOKUP($D1369,科目一覧!$A$5:'科目一覧'!$G$76,6,FALSE),"")</f>
        <v/>
      </c>
    </row>
    <row r="1370" spans="1:8" x14ac:dyDescent="0.4">
      <c r="A1370" s="8">
        <v>1367</v>
      </c>
      <c r="B1370" s="71"/>
      <c r="C1370" s="15"/>
      <c r="D1370" s="16"/>
      <c r="E1370" s="7">
        <v>0</v>
      </c>
      <c r="F1370" s="7">
        <v>0</v>
      </c>
      <c r="G1370" s="254" t="str">
        <f>IF($D1370&lt;&gt;"",VLOOKUP($D1370,科目一覧!$A$5:'科目一覧'!$G$76,5,FALSE),"")</f>
        <v/>
      </c>
      <c r="H1370" s="254" t="str">
        <f>IF($D1370&lt;&gt;"",VLOOKUP($D1370,科目一覧!$A$5:'科目一覧'!$G$76,6,FALSE),"")</f>
        <v/>
      </c>
    </row>
    <row r="1371" spans="1:8" x14ac:dyDescent="0.4">
      <c r="A1371" s="8">
        <v>1368</v>
      </c>
      <c r="B1371" s="71"/>
      <c r="C1371" s="15"/>
      <c r="D1371" s="16"/>
      <c r="E1371" s="7">
        <v>0</v>
      </c>
      <c r="F1371" s="7">
        <v>0</v>
      </c>
      <c r="G1371" s="254" t="str">
        <f>IF($D1371&lt;&gt;"",VLOOKUP($D1371,科目一覧!$A$5:'科目一覧'!$G$76,5,FALSE),"")</f>
        <v/>
      </c>
      <c r="H1371" s="254" t="str">
        <f>IF($D1371&lt;&gt;"",VLOOKUP($D1371,科目一覧!$A$5:'科目一覧'!$G$76,6,FALSE),"")</f>
        <v/>
      </c>
    </row>
    <row r="1372" spans="1:8" x14ac:dyDescent="0.4">
      <c r="A1372" s="8">
        <v>1369</v>
      </c>
      <c r="B1372" s="71"/>
      <c r="C1372" s="15"/>
      <c r="D1372" s="16"/>
      <c r="E1372" s="7">
        <v>0</v>
      </c>
      <c r="F1372" s="7">
        <v>0</v>
      </c>
      <c r="G1372" s="254" t="str">
        <f>IF($D1372&lt;&gt;"",VLOOKUP($D1372,科目一覧!$A$5:'科目一覧'!$G$76,5,FALSE),"")</f>
        <v/>
      </c>
      <c r="H1372" s="254" t="str">
        <f>IF($D1372&lt;&gt;"",VLOOKUP($D1372,科目一覧!$A$5:'科目一覧'!$G$76,6,FALSE),"")</f>
        <v/>
      </c>
    </row>
    <row r="1373" spans="1:8" x14ac:dyDescent="0.4">
      <c r="A1373" s="8">
        <v>1370</v>
      </c>
      <c r="B1373" s="71"/>
      <c r="C1373" s="15"/>
      <c r="D1373" s="16"/>
      <c r="E1373" s="7">
        <v>0</v>
      </c>
      <c r="F1373" s="7">
        <v>0</v>
      </c>
      <c r="G1373" s="254" t="str">
        <f>IF($D1373&lt;&gt;"",VLOOKUP($D1373,科目一覧!$A$5:'科目一覧'!$G$76,5,FALSE),"")</f>
        <v/>
      </c>
      <c r="H1373" s="254" t="str">
        <f>IF($D1373&lt;&gt;"",VLOOKUP($D1373,科目一覧!$A$5:'科目一覧'!$G$76,6,FALSE),"")</f>
        <v/>
      </c>
    </row>
    <row r="1374" spans="1:8" x14ac:dyDescent="0.4">
      <c r="A1374" s="8">
        <v>1371</v>
      </c>
      <c r="B1374" s="71"/>
      <c r="C1374" s="15"/>
      <c r="D1374" s="16"/>
      <c r="E1374" s="7">
        <v>0</v>
      </c>
      <c r="F1374" s="7">
        <v>0</v>
      </c>
      <c r="G1374" s="254" t="str">
        <f>IF($D1374&lt;&gt;"",VLOOKUP($D1374,科目一覧!$A$5:'科目一覧'!$G$76,5,FALSE),"")</f>
        <v/>
      </c>
      <c r="H1374" s="254" t="str">
        <f>IF($D1374&lt;&gt;"",VLOOKUP($D1374,科目一覧!$A$5:'科目一覧'!$G$76,6,FALSE),"")</f>
        <v/>
      </c>
    </row>
    <row r="1375" spans="1:8" x14ac:dyDescent="0.4">
      <c r="A1375" s="8">
        <v>1372</v>
      </c>
      <c r="B1375" s="71"/>
      <c r="C1375" s="15"/>
      <c r="D1375" s="16"/>
      <c r="E1375" s="7">
        <v>0</v>
      </c>
      <c r="F1375" s="7">
        <v>0</v>
      </c>
      <c r="G1375" s="254" t="str">
        <f>IF($D1375&lt;&gt;"",VLOOKUP($D1375,科目一覧!$A$5:'科目一覧'!$G$76,5,FALSE),"")</f>
        <v/>
      </c>
      <c r="H1375" s="254" t="str">
        <f>IF($D1375&lt;&gt;"",VLOOKUP($D1375,科目一覧!$A$5:'科目一覧'!$G$76,6,FALSE),"")</f>
        <v/>
      </c>
    </row>
    <row r="1376" spans="1:8" x14ac:dyDescent="0.4">
      <c r="A1376" s="8">
        <v>1373</v>
      </c>
      <c r="B1376" s="71"/>
      <c r="C1376" s="15"/>
      <c r="D1376" s="16"/>
      <c r="E1376" s="7">
        <v>0</v>
      </c>
      <c r="F1376" s="7">
        <v>0</v>
      </c>
      <c r="G1376" s="254" t="str">
        <f>IF($D1376&lt;&gt;"",VLOOKUP($D1376,科目一覧!$A$5:'科目一覧'!$G$76,5,FALSE),"")</f>
        <v/>
      </c>
      <c r="H1376" s="254" t="str">
        <f>IF($D1376&lt;&gt;"",VLOOKUP($D1376,科目一覧!$A$5:'科目一覧'!$G$76,6,FALSE),"")</f>
        <v/>
      </c>
    </row>
    <row r="1377" spans="1:8" x14ac:dyDescent="0.4">
      <c r="A1377" s="8">
        <v>1374</v>
      </c>
      <c r="B1377" s="71"/>
      <c r="C1377" s="15"/>
      <c r="D1377" s="16"/>
      <c r="E1377" s="7">
        <v>0</v>
      </c>
      <c r="F1377" s="7">
        <v>0</v>
      </c>
      <c r="G1377" s="254" t="str">
        <f>IF($D1377&lt;&gt;"",VLOOKUP($D1377,科目一覧!$A$5:'科目一覧'!$G$76,5,FALSE),"")</f>
        <v/>
      </c>
      <c r="H1377" s="254" t="str">
        <f>IF($D1377&lt;&gt;"",VLOOKUP($D1377,科目一覧!$A$5:'科目一覧'!$G$76,6,FALSE),"")</f>
        <v/>
      </c>
    </row>
    <row r="1378" spans="1:8" x14ac:dyDescent="0.4">
      <c r="A1378" s="8">
        <v>1375</v>
      </c>
      <c r="B1378" s="71"/>
      <c r="C1378" s="15"/>
      <c r="D1378" s="16"/>
      <c r="E1378" s="7">
        <v>0</v>
      </c>
      <c r="F1378" s="7">
        <v>0</v>
      </c>
      <c r="G1378" s="254" t="str">
        <f>IF($D1378&lt;&gt;"",VLOOKUP($D1378,科目一覧!$A$5:'科目一覧'!$G$76,5,FALSE),"")</f>
        <v/>
      </c>
      <c r="H1378" s="254" t="str">
        <f>IF($D1378&lt;&gt;"",VLOOKUP($D1378,科目一覧!$A$5:'科目一覧'!$G$76,6,FALSE),"")</f>
        <v/>
      </c>
    </row>
    <row r="1379" spans="1:8" x14ac:dyDescent="0.4">
      <c r="A1379" s="8">
        <v>1376</v>
      </c>
      <c r="B1379" s="71"/>
      <c r="C1379" s="15"/>
      <c r="D1379" s="16"/>
      <c r="E1379" s="7">
        <v>0</v>
      </c>
      <c r="F1379" s="7">
        <v>0</v>
      </c>
      <c r="G1379" s="254" t="str">
        <f>IF($D1379&lt;&gt;"",VLOOKUP($D1379,科目一覧!$A$5:'科目一覧'!$G$76,5,FALSE),"")</f>
        <v/>
      </c>
      <c r="H1379" s="254" t="str">
        <f>IF($D1379&lt;&gt;"",VLOOKUP($D1379,科目一覧!$A$5:'科目一覧'!$G$76,6,FALSE),"")</f>
        <v/>
      </c>
    </row>
    <row r="1380" spans="1:8" x14ac:dyDescent="0.4">
      <c r="A1380" s="8">
        <v>1377</v>
      </c>
      <c r="B1380" s="71"/>
      <c r="C1380" s="15"/>
      <c r="D1380" s="16"/>
      <c r="E1380" s="7">
        <v>0</v>
      </c>
      <c r="F1380" s="7">
        <v>0</v>
      </c>
      <c r="G1380" s="254" t="str">
        <f>IF($D1380&lt;&gt;"",VLOOKUP($D1380,科目一覧!$A$5:'科目一覧'!$G$76,5,FALSE),"")</f>
        <v/>
      </c>
      <c r="H1380" s="254" t="str">
        <f>IF($D1380&lt;&gt;"",VLOOKUP($D1380,科目一覧!$A$5:'科目一覧'!$G$76,6,FALSE),"")</f>
        <v/>
      </c>
    </row>
    <row r="1381" spans="1:8" x14ac:dyDescent="0.4">
      <c r="A1381" s="8">
        <v>1378</v>
      </c>
      <c r="B1381" s="71"/>
      <c r="C1381" s="15"/>
      <c r="D1381" s="16"/>
      <c r="E1381" s="7">
        <v>0</v>
      </c>
      <c r="F1381" s="7">
        <v>0</v>
      </c>
      <c r="G1381" s="254" t="str">
        <f>IF($D1381&lt;&gt;"",VLOOKUP($D1381,科目一覧!$A$5:'科目一覧'!$G$76,5,FALSE),"")</f>
        <v/>
      </c>
      <c r="H1381" s="254" t="str">
        <f>IF($D1381&lt;&gt;"",VLOOKUP($D1381,科目一覧!$A$5:'科目一覧'!$G$76,6,FALSE),"")</f>
        <v/>
      </c>
    </row>
    <row r="1382" spans="1:8" x14ac:dyDescent="0.4">
      <c r="A1382" s="8">
        <v>1379</v>
      </c>
      <c r="B1382" s="71"/>
      <c r="C1382" s="15"/>
      <c r="D1382" s="16"/>
      <c r="E1382" s="7">
        <v>0</v>
      </c>
      <c r="F1382" s="7">
        <v>0</v>
      </c>
      <c r="G1382" s="254" t="str">
        <f>IF($D1382&lt;&gt;"",VLOOKUP($D1382,科目一覧!$A$5:'科目一覧'!$G$76,5,FALSE),"")</f>
        <v/>
      </c>
      <c r="H1382" s="254" t="str">
        <f>IF($D1382&lt;&gt;"",VLOOKUP($D1382,科目一覧!$A$5:'科目一覧'!$G$76,6,FALSE),"")</f>
        <v/>
      </c>
    </row>
    <row r="1383" spans="1:8" x14ac:dyDescent="0.4">
      <c r="A1383" s="8">
        <v>1380</v>
      </c>
      <c r="B1383" s="71"/>
      <c r="C1383" s="15"/>
      <c r="D1383" s="16"/>
      <c r="E1383" s="7">
        <v>0</v>
      </c>
      <c r="F1383" s="7">
        <v>0</v>
      </c>
      <c r="G1383" s="254" t="str">
        <f>IF($D1383&lt;&gt;"",VLOOKUP($D1383,科目一覧!$A$5:'科目一覧'!$G$76,5,FALSE),"")</f>
        <v/>
      </c>
      <c r="H1383" s="254" t="str">
        <f>IF($D1383&lt;&gt;"",VLOOKUP($D1383,科目一覧!$A$5:'科目一覧'!$G$76,6,FALSE),"")</f>
        <v/>
      </c>
    </row>
    <row r="1384" spans="1:8" x14ac:dyDescent="0.4">
      <c r="A1384" s="8">
        <v>1381</v>
      </c>
      <c r="B1384" s="71"/>
      <c r="C1384" s="15"/>
      <c r="D1384" s="16"/>
      <c r="E1384" s="7">
        <v>0</v>
      </c>
      <c r="F1384" s="7">
        <v>0</v>
      </c>
      <c r="G1384" s="254" t="str">
        <f>IF($D1384&lt;&gt;"",VLOOKUP($D1384,科目一覧!$A$5:'科目一覧'!$G$76,5,FALSE),"")</f>
        <v/>
      </c>
      <c r="H1384" s="254" t="str">
        <f>IF($D1384&lt;&gt;"",VLOOKUP($D1384,科目一覧!$A$5:'科目一覧'!$G$76,6,FALSE),"")</f>
        <v/>
      </c>
    </row>
    <row r="1385" spans="1:8" x14ac:dyDescent="0.4">
      <c r="A1385" s="8">
        <v>1382</v>
      </c>
      <c r="B1385" s="71"/>
      <c r="C1385" s="15"/>
      <c r="D1385" s="16"/>
      <c r="E1385" s="7">
        <v>0</v>
      </c>
      <c r="F1385" s="7">
        <v>0</v>
      </c>
      <c r="G1385" s="254" t="str">
        <f>IF($D1385&lt;&gt;"",VLOOKUP($D1385,科目一覧!$A$5:'科目一覧'!$G$76,5,FALSE),"")</f>
        <v/>
      </c>
      <c r="H1385" s="254" t="str">
        <f>IF($D1385&lt;&gt;"",VLOOKUP($D1385,科目一覧!$A$5:'科目一覧'!$G$76,6,FALSE),"")</f>
        <v/>
      </c>
    </row>
    <row r="1386" spans="1:8" x14ac:dyDescent="0.4">
      <c r="A1386" s="8">
        <v>1383</v>
      </c>
      <c r="B1386" s="71"/>
      <c r="C1386" s="15"/>
      <c r="D1386" s="16"/>
      <c r="E1386" s="7">
        <v>0</v>
      </c>
      <c r="F1386" s="7">
        <v>0</v>
      </c>
      <c r="G1386" s="254" t="str">
        <f>IF($D1386&lt;&gt;"",VLOOKUP($D1386,科目一覧!$A$5:'科目一覧'!$G$76,5,FALSE),"")</f>
        <v/>
      </c>
      <c r="H1386" s="254" t="str">
        <f>IF($D1386&lt;&gt;"",VLOOKUP($D1386,科目一覧!$A$5:'科目一覧'!$G$76,6,FALSE),"")</f>
        <v/>
      </c>
    </row>
    <row r="1387" spans="1:8" x14ac:dyDescent="0.4">
      <c r="A1387" s="8">
        <v>1384</v>
      </c>
      <c r="B1387" s="71"/>
      <c r="C1387" s="15"/>
      <c r="D1387" s="16"/>
      <c r="E1387" s="7">
        <v>0</v>
      </c>
      <c r="F1387" s="7">
        <v>0</v>
      </c>
      <c r="G1387" s="254" t="str">
        <f>IF($D1387&lt;&gt;"",VLOOKUP($D1387,科目一覧!$A$5:'科目一覧'!$G$76,5,FALSE),"")</f>
        <v/>
      </c>
      <c r="H1387" s="254" t="str">
        <f>IF($D1387&lt;&gt;"",VLOOKUP($D1387,科目一覧!$A$5:'科目一覧'!$G$76,6,FALSE),"")</f>
        <v/>
      </c>
    </row>
    <row r="1388" spans="1:8" x14ac:dyDescent="0.4">
      <c r="A1388" s="8">
        <v>1385</v>
      </c>
      <c r="B1388" s="71"/>
      <c r="C1388" s="15"/>
      <c r="D1388" s="16"/>
      <c r="E1388" s="7">
        <v>0</v>
      </c>
      <c r="F1388" s="7">
        <v>0</v>
      </c>
      <c r="G1388" s="254" t="str">
        <f>IF($D1388&lt;&gt;"",VLOOKUP($D1388,科目一覧!$A$5:'科目一覧'!$G$76,5,FALSE),"")</f>
        <v/>
      </c>
      <c r="H1388" s="254" t="str">
        <f>IF($D1388&lt;&gt;"",VLOOKUP($D1388,科目一覧!$A$5:'科目一覧'!$G$76,6,FALSE),"")</f>
        <v/>
      </c>
    </row>
    <row r="1389" spans="1:8" x14ac:dyDescent="0.4">
      <c r="A1389" s="8">
        <v>1386</v>
      </c>
      <c r="B1389" s="71"/>
      <c r="C1389" s="15"/>
      <c r="D1389" s="16"/>
      <c r="E1389" s="7">
        <v>0</v>
      </c>
      <c r="F1389" s="7">
        <v>0</v>
      </c>
      <c r="G1389" s="254" t="str">
        <f>IF($D1389&lt;&gt;"",VLOOKUP($D1389,科目一覧!$A$5:'科目一覧'!$G$76,5,FALSE),"")</f>
        <v/>
      </c>
      <c r="H1389" s="254" t="str">
        <f>IF($D1389&lt;&gt;"",VLOOKUP($D1389,科目一覧!$A$5:'科目一覧'!$G$76,6,FALSE),"")</f>
        <v/>
      </c>
    </row>
    <row r="1390" spans="1:8" x14ac:dyDescent="0.4">
      <c r="A1390" s="8">
        <v>1387</v>
      </c>
      <c r="B1390" s="71"/>
      <c r="C1390" s="15"/>
      <c r="D1390" s="16"/>
      <c r="E1390" s="7">
        <v>0</v>
      </c>
      <c r="F1390" s="7">
        <v>0</v>
      </c>
      <c r="G1390" s="254" t="str">
        <f>IF($D1390&lt;&gt;"",VLOOKUP($D1390,科目一覧!$A$5:'科目一覧'!$G$76,5,FALSE),"")</f>
        <v/>
      </c>
      <c r="H1390" s="254" t="str">
        <f>IF($D1390&lt;&gt;"",VLOOKUP($D1390,科目一覧!$A$5:'科目一覧'!$G$76,6,FALSE),"")</f>
        <v/>
      </c>
    </row>
    <row r="1391" spans="1:8" x14ac:dyDescent="0.4">
      <c r="A1391" s="8">
        <v>1388</v>
      </c>
      <c r="B1391" s="71"/>
      <c r="C1391" s="15"/>
      <c r="D1391" s="16"/>
      <c r="E1391" s="7">
        <v>0</v>
      </c>
      <c r="F1391" s="7">
        <v>0</v>
      </c>
      <c r="G1391" s="254" t="str">
        <f>IF($D1391&lt;&gt;"",VLOOKUP($D1391,科目一覧!$A$5:'科目一覧'!$G$76,5,FALSE),"")</f>
        <v/>
      </c>
      <c r="H1391" s="254" t="str">
        <f>IF($D1391&lt;&gt;"",VLOOKUP($D1391,科目一覧!$A$5:'科目一覧'!$G$76,6,FALSE),"")</f>
        <v/>
      </c>
    </row>
    <row r="1392" spans="1:8" x14ac:dyDescent="0.4">
      <c r="A1392" s="8">
        <v>1389</v>
      </c>
      <c r="B1392" s="71"/>
      <c r="C1392" s="15"/>
      <c r="D1392" s="16"/>
      <c r="E1392" s="7">
        <v>0</v>
      </c>
      <c r="F1392" s="7">
        <v>0</v>
      </c>
      <c r="G1392" s="254" t="str">
        <f>IF($D1392&lt;&gt;"",VLOOKUP($D1392,科目一覧!$A$5:'科目一覧'!$G$76,5,FALSE),"")</f>
        <v/>
      </c>
      <c r="H1392" s="254" t="str">
        <f>IF($D1392&lt;&gt;"",VLOOKUP($D1392,科目一覧!$A$5:'科目一覧'!$G$76,6,FALSE),"")</f>
        <v/>
      </c>
    </row>
    <row r="1393" spans="1:8" x14ac:dyDescent="0.4">
      <c r="A1393" s="8">
        <v>1390</v>
      </c>
      <c r="B1393" s="71"/>
      <c r="C1393" s="15"/>
      <c r="D1393" s="16"/>
      <c r="E1393" s="7">
        <v>0</v>
      </c>
      <c r="F1393" s="7">
        <v>0</v>
      </c>
      <c r="G1393" s="254" t="str">
        <f>IF($D1393&lt;&gt;"",VLOOKUP($D1393,科目一覧!$A$5:'科目一覧'!$G$76,5,FALSE),"")</f>
        <v/>
      </c>
      <c r="H1393" s="254" t="str">
        <f>IF($D1393&lt;&gt;"",VLOOKUP($D1393,科目一覧!$A$5:'科目一覧'!$G$76,6,FALSE),"")</f>
        <v/>
      </c>
    </row>
    <row r="1394" spans="1:8" x14ac:dyDescent="0.4">
      <c r="A1394" s="8">
        <v>1391</v>
      </c>
      <c r="B1394" s="71"/>
      <c r="C1394" s="15"/>
      <c r="D1394" s="16"/>
      <c r="E1394" s="7">
        <v>0</v>
      </c>
      <c r="F1394" s="7">
        <v>0</v>
      </c>
      <c r="G1394" s="254" t="str">
        <f>IF($D1394&lt;&gt;"",VLOOKUP($D1394,科目一覧!$A$5:'科目一覧'!$G$76,5,FALSE),"")</f>
        <v/>
      </c>
      <c r="H1394" s="254" t="str">
        <f>IF($D1394&lt;&gt;"",VLOOKUP($D1394,科目一覧!$A$5:'科目一覧'!$G$76,6,FALSE),"")</f>
        <v/>
      </c>
    </row>
    <row r="1395" spans="1:8" x14ac:dyDescent="0.4">
      <c r="A1395" s="8">
        <v>1392</v>
      </c>
      <c r="B1395" s="71"/>
      <c r="C1395" s="15"/>
      <c r="D1395" s="16"/>
      <c r="E1395" s="7">
        <v>0</v>
      </c>
      <c r="F1395" s="7">
        <v>0</v>
      </c>
      <c r="G1395" s="254" t="str">
        <f>IF($D1395&lt;&gt;"",VLOOKUP($D1395,科目一覧!$A$5:'科目一覧'!$G$76,5,FALSE),"")</f>
        <v/>
      </c>
      <c r="H1395" s="254" t="str">
        <f>IF($D1395&lt;&gt;"",VLOOKUP($D1395,科目一覧!$A$5:'科目一覧'!$G$76,6,FALSE),"")</f>
        <v/>
      </c>
    </row>
    <row r="1396" spans="1:8" x14ac:dyDescent="0.4">
      <c r="A1396" s="8">
        <v>1393</v>
      </c>
      <c r="B1396" s="71"/>
      <c r="C1396" s="15"/>
      <c r="D1396" s="16"/>
      <c r="E1396" s="7">
        <v>0</v>
      </c>
      <c r="F1396" s="7">
        <v>0</v>
      </c>
      <c r="G1396" s="254" t="str">
        <f>IF($D1396&lt;&gt;"",VLOOKUP($D1396,科目一覧!$A$5:'科目一覧'!$G$76,5,FALSE),"")</f>
        <v/>
      </c>
      <c r="H1396" s="254" t="str">
        <f>IF($D1396&lt;&gt;"",VLOOKUP($D1396,科目一覧!$A$5:'科目一覧'!$G$76,6,FALSE),"")</f>
        <v/>
      </c>
    </row>
    <row r="1397" spans="1:8" x14ac:dyDescent="0.4">
      <c r="A1397" s="8">
        <v>1394</v>
      </c>
      <c r="B1397" s="71"/>
      <c r="C1397" s="15"/>
      <c r="D1397" s="16"/>
      <c r="E1397" s="7">
        <v>0</v>
      </c>
      <c r="F1397" s="7">
        <v>0</v>
      </c>
      <c r="G1397" s="254" t="str">
        <f>IF($D1397&lt;&gt;"",VLOOKUP($D1397,科目一覧!$A$5:'科目一覧'!$G$76,5,FALSE),"")</f>
        <v/>
      </c>
      <c r="H1397" s="254" t="str">
        <f>IF($D1397&lt;&gt;"",VLOOKUP($D1397,科目一覧!$A$5:'科目一覧'!$G$76,6,FALSE),"")</f>
        <v/>
      </c>
    </row>
    <row r="1398" spans="1:8" x14ac:dyDescent="0.4">
      <c r="A1398" s="8">
        <v>1395</v>
      </c>
      <c r="B1398" s="71"/>
      <c r="C1398" s="15"/>
      <c r="D1398" s="16"/>
      <c r="E1398" s="7">
        <v>0</v>
      </c>
      <c r="F1398" s="7">
        <v>0</v>
      </c>
      <c r="G1398" s="254" t="str">
        <f>IF($D1398&lt;&gt;"",VLOOKUP($D1398,科目一覧!$A$5:'科目一覧'!$G$76,5,FALSE),"")</f>
        <v/>
      </c>
      <c r="H1398" s="254" t="str">
        <f>IF($D1398&lt;&gt;"",VLOOKUP($D1398,科目一覧!$A$5:'科目一覧'!$G$76,6,FALSE),"")</f>
        <v/>
      </c>
    </row>
    <row r="1399" spans="1:8" x14ac:dyDescent="0.4">
      <c r="A1399" s="8">
        <v>1396</v>
      </c>
      <c r="B1399" s="71"/>
      <c r="C1399" s="15"/>
      <c r="D1399" s="16"/>
      <c r="E1399" s="7">
        <v>0</v>
      </c>
      <c r="F1399" s="7">
        <v>0</v>
      </c>
      <c r="G1399" s="254" t="str">
        <f>IF($D1399&lt;&gt;"",VLOOKUP($D1399,科目一覧!$A$5:'科目一覧'!$G$76,5,FALSE),"")</f>
        <v/>
      </c>
      <c r="H1399" s="254" t="str">
        <f>IF($D1399&lt;&gt;"",VLOOKUP($D1399,科目一覧!$A$5:'科目一覧'!$G$76,6,FALSE),"")</f>
        <v/>
      </c>
    </row>
    <row r="1400" spans="1:8" x14ac:dyDescent="0.4">
      <c r="A1400" s="8">
        <v>1397</v>
      </c>
      <c r="B1400" s="71"/>
      <c r="C1400" s="15"/>
      <c r="D1400" s="16"/>
      <c r="E1400" s="7">
        <v>0</v>
      </c>
      <c r="F1400" s="7">
        <v>0</v>
      </c>
      <c r="G1400" s="254" t="str">
        <f>IF($D1400&lt;&gt;"",VLOOKUP($D1400,科目一覧!$A$5:'科目一覧'!$G$76,5,FALSE),"")</f>
        <v/>
      </c>
      <c r="H1400" s="254" t="str">
        <f>IF($D1400&lt;&gt;"",VLOOKUP($D1400,科目一覧!$A$5:'科目一覧'!$G$76,6,FALSE),"")</f>
        <v/>
      </c>
    </row>
    <row r="1401" spans="1:8" x14ac:dyDescent="0.4">
      <c r="A1401" s="8">
        <v>1398</v>
      </c>
      <c r="B1401" s="71"/>
      <c r="C1401" s="15"/>
      <c r="D1401" s="16"/>
      <c r="E1401" s="7">
        <v>0</v>
      </c>
      <c r="F1401" s="7">
        <v>0</v>
      </c>
      <c r="G1401" s="254" t="str">
        <f>IF($D1401&lt;&gt;"",VLOOKUP($D1401,科目一覧!$A$5:'科目一覧'!$G$76,5,FALSE),"")</f>
        <v/>
      </c>
      <c r="H1401" s="254" t="str">
        <f>IF($D1401&lt;&gt;"",VLOOKUP($D1401,科目一覧!$A$5:'科目一覧'!$G$76,6,FALSE),"")</f>
        <v/>
      </c>
    </row>
    <row r="1402" spans="1:8" x14ac:dyDescent="0.4">
      <c r="A1402" s="8">
        <v>1399</v>
      </c>
      <c r="B1402" s="71"/>
      <c r="C1402" s="15"/>
      <c r="D1402" s="16"/>
      <c r="E1402" s="7">
        <v>0</v>
      </c>
      <c r="F1402" s="7">
        <v>0</v>
      </c>
      <c r="G1402" s="254" t="str">
        <f>IF($D1402&lt;&gt;"",VLOOKUP($D1402,科目一覧!$A$5:'科目一覧'!$G$76,5,FALSE),"")</f>
        <v/>
      </c>
      <c r="H1402" s="254" t="str">
        <f>IF($D1402&lt;&gt;"",VLOOKUP($D1402,科目一覧!$A$5:'科目一覧'!$G$76,6,FALSE),"")</f>
        <v/>
      </c>
    </row>
    <row r="1403" spans="1:8" x14ac:dyDescent="0.4">
      <c r="A1403" s="8">
        <v>1400</v>
      </c>
      <c r="B1403" s="71"/>
      <c r="C1403" s="15"/>
      <c r="D1403" s="16"/>
      <c r="E1403" s="7">
        <v>0</v>
      </c>
      <c r="F1403" s="7">
        <v>0</v>
      </c>
      <c r="G1403" s="254" t="str">
        <f>IF($D1403&lt;&gt;"",VLOOKUP($D1403,科目一覧!$A$5:'科目一覧'!$G$76,5,FALSE),"")</f>
        <v/>
      </c>
      <c r="H1403" s="254" t="str">
        <f>IF($D1403&lt;&gt;"",VLOOKUP($D1403,科目一覧!$A$5:'科目一覧'!$G$76,6,FALSE),"")</f>
        <v/>
      </c>
    </row>
    <row r="1404" spans="1:8" x14ac:dyDescent="0.4">
      <c r="A1404" s="8">
        <v>1401</v>
      </c>
      <c r="B1404" s="71"/>
      <c r="C1404" s="15"/>
      <c r="D1404" s="16"/>
      <c r="E1404" s="7">
        <v>0</v>
      </c>
      <c r="F1404" s="7">
        <v>0</v>
      </c>
      <c r="G1404" s="254" t="str">
        <f>IF($D1404&lt;&gt;"",VLOOKUP($D1404,科目一覧!$A$5:'科目一覧'!$G$76,5,FALSE),"")</f>
        <v/>
      </c>
      <c r="H1404" s="254" t="str">
        <f>IF($D1404&lt;&gt;"",VLOOKUP($D1404,科目一覧!$A$5:'科目一覧'!$G$76,6,FALSE),"")</f>
        <v/>
      </c>
    </row>
    <row r="1405" spans="1:8" x14ac:dyDescent="0.4">
      <c r="A1405" s="8">
        <v>1402</v>
      </c>
      <c r="B1405" s="71"/>
      <c r="C1405" s="15"/>
      <c r="D1405" s="16"/>
      <c r="E1405" s="7">
        <v>0</v>
      </c>
      <c r="F1405" s="7">
        <v>0</v>
      </c>
      <c r="G1405" s="254" t="str">
        <f>IF($D1405&lt;&gt;"",VLOOKUP($D1405,科目一覧!$A$5:'科目一覧'!$G$76,5,FALSE),"")</f>
        <v/>
      </c>
      <c r="H1405" s="254" t="str">
        <f>IF($D1405&lt;&gt;"",VLOOKUP($D1405,科目一覧!$A$5:'科目一覧'!$G$76,6,FALSE),"")</f>
        <v/>
      </c>
    </row>
    <row r="1406" spans="1:8" x14ac:dyDescent="0.4">
      <c r="A1406" s="8">
        <v>1403</v>
      </c>
      <c r="B1406" s="71"/>
      <c r="C1406" s="15"/>
      <c r="D1406" s="16"/>
      <c r="E1406" s="7">
        <v>0</v>
      </c>
      <c r="F1406" s="7">
        <v>0</v>
      </c>
      <c r="G1406" s="254" t="str">
        <f>IF($D1406&lt;&gt;"",VLOOKUP($D1406,科目一覧!$A$5:'科目一覧'!$G$76,5,FALSE),"")</f>
        <v/>
      </c>
      <c r="H1406" s="254" t="str">
        <f>IF($D1406&lt;&gt;"",VLOOKUP($D1406,科目一覧!$A$5:'科目一覧'!$G$76,6,FALSE),"")</f>
        <v/>
      </c>
    </row>
    <row r="1407" spans="1:8" x14ac:dyDescent="0.4">
      <c r="A1407" s="8">
        <v>1404</v>
      </c>
      <c r="B1407" s="71"/>
      <c r="C1407" s="15"/>
      <c r="D1407" s="16"/>
      <c r="E1407" s="7">
        <v>0</v>
      </c>
      <c r="F1407" s="7">
        <v>0</v>
      </c>
      <c r="G1407" s="254" t="str">
        <f>IF($D1407&lt;&gt;"",VLOOKUP($D1407,科目一覧!$A$5:'科目一覧'!$G$76,5,FALSE),"")</f>
        <v/>
      </c>
      <c r="H1407" s="254" t="str">
        <f>IF($D1407&lt;&gt;"",VLOOKUP($D1407,科目一覧!$A$5:'科目一覧'!$G$76,6,FALSE),"")</f>
        <v/>
      </c>
    </row>
    <row r="1408" spans="1:8" x14ac:dyDescent="0.4">
      <c r="A1408" s="8">
        <v>1405</v>
      </c>
      <c r="B1408" s="71"/>
      <c r="C1408" s="15"/>
      <c r="D1408" s="16"/>
      <c r="E1408" s="7">
        <v>0</v>
      </c>
      <c r="F1408" s="7">
        <v>0</v>
      </c>
      <c r="G1408" s="254" t="str">
        <f>IF($D1408&lt;&gt;"",VLOOKUP($D1408,科目一覧!$A$5:'科目一覧'!$G$76,5,FALSE),"")</f>
        <v/>
      </c>
      <c r="H1408" s="254" t="str">
        <f>IF($D1408&lt;&gt;"",VLOOKUP($D1408,科目一覧!$A$5:'科目一覧'!$G$76,6,FALSE),"")</f>
        <v/>
      </c>
    </row>
    <row r="1409" spans="1:8" x14ac:dyDescent="0.4">
      <c r="A1409" s="8">
        <v>1406</v>
      </c>
      <c r="B1409" s="71"/>
      <c r="C1409" s="15"/>
      <c r="D1409" s="16"/>
      <c r="E1409" s="7">
        <v>0</v>
      </c>
      <c r="F1409" s="7">
        <v>0</v>
      </c>
      <c r="G1409" s="254" t="str">
        <f>IF($D1409&lt;&gt;"",VLOOKUP($D1409,科目一覧!$A$5:'科目一覧'!$G$76,5,FALSE),"")</f>
        <v/>
      </c>
      <c r="H1409" s="254" t="str">
        <f>IF($D1409&lt;&gt;"",VLOOKUP($D1409,科目一覧!$A$5:'科目一覧'!$G$76,6,FALSE),"")</f>
        <v/>
      </c>
    </row>
    <row r="1410" spans="1:8" x14ac:dyDescent="0.4">
      <c r="A1410" s="8">
        <v>1407</v>
      </c>
      <c r="B1410" s="71"/>
      <c r="C1410" s="15"/>
      <c r="D1410" s="16"/>
      <c r="E1410" s="7">
        <v>0</v>
      </c>
      <c r="F1410" s="7">
        <v>0</v>
      </c>
      <c r="G1410" s="254" t="str">
        <f>IF($D1410&lt;&gt;"",VLOOKUP($D1410,科目一覧!$A$5:'科目一覧'!$G$76,5,FALSE),"")</f>
        <v/>
      </c>
      <c r="H1410" s="254" t="str">
        <f>IF($D1410&lt;&gt;"",VLOOKUP($D1410,科目一覧!$A$5:'科目一覧'!$G$76,6,FALSE),"")</f>
        <v/>
      </c>
    </row>
    <row r="1411" spans="1:8" x14ac:dyDescent="0.4">
      <c r="A1411" s="8">
        <v>1408</v>
      </c>
      <c r="B1411" s="71"/>
      <c r="C1411" s="15"/>
      <c r="D1411" s="16"/>
      <c r="E1411" s="7">
        <v>0</v>
      </c>
      <c r="F1411" s="7">
        <v>0</v>
      </c>
      <c r="G1411" s="254" t="str">
        <f>IF($D1411&lt;&gt;"",VLOOKUP($D1411,科目一覧!$A$5:'科目一覧'!$G$76,5,FALSE),"")</f>
        <v/>
      </c>
      <c r="H1411" s="254" t="str">
        <f>IF($D1411&lt;&gt;"",VLOOKUP($D1411,科目一覧!$A$5:'科目一覧'!$G$76,6,FALSE),"")</f>
        <v/>
      </c>
    </row>
    <row r="1412" spans="1:8" x14ac:dyDescent="0.4">
      <c r="A1412" s="8">
        <v>1409</v>
      </c>
      <c r="B1412" s="71"/>
      <c r="C1412" s="15"/>
      <c r="D1412" s="16"/>
      <c r="E1412" s="7">
        <v>0</v>
      </c>
      <c r="F1412" s="7">
        <v>0</v>
      </c>
      <c r="G1412" s="254" t="str">
        <f>IF($D1412&lt;&gt;"",VLOOKUP($D1412,科目一覧!$A$5:'科目一覧'!$G$76,5,FALSE),"")</f>
        <v/>
      </c>
      <c r="H1412" s="254" t="str">
        <f>IF($D1412&lt;&gt;"",VLOOKUP($D1412,科目一覧!$A$5:'科目一覧'!$G$76,6,FALSE),"")</f>
        <v/>
      </c>
    </row>
    <row r="1413" spans="1:8" x14ac:dyDescent="0.4">
      <c r="A1413" s="8">
        <v>1410</v>
      </c>
      <c r="B1413" s="71"/>
      <c r="C1413" s="15"/>
      <c r="D1413" s="16"/>
      <c r="E1413" s="7">
        <v>0</v>
      </c>
      <c r="F1413" s="7">
        <v>0</v>
      </c>
      <c r="G1413" s="254" t="str">
        <f>IF($D1413&lt;&gt;"",VLOOKUP($D1413,科目一覧!$A$5:'科目一覧'!$G$76,5,FALSE),"")</f>
        <v/>
      </c>
      <c r="H1413" s="254" t="str">
        <f>IF($D1413&lt;&gt;"",VLOOKUP($D1413,科目一覧!$A$5:'科目一覧'!$G$76,6,FALSE),"")</f>
        <v/>
      </c>
    </row>
    <row r="1414" spans="1:8" x14ac:dyDescent="0.4">
      <c r="A1414" s="8">
        <v>1411</v>
      </c>
      <c r="B1414" s="71"/>
      <c r="C1414" s="15"/>
      <c r="D1414" s="16"/>
      <c r="E1414" s="7">
        <v>0</v>
      </c>
      <c r="F1414" s="7">
        <v>0</v>
      </c>
      <c r="G1414" s="254" t="str">
        <f>IF($D1414&lt;&gt;"",VLOOKUP($D1414,科目一覧!$A$5:'科目一覧'!$G$76,5,FALSE),"")</f>
        <v/>
      </c>
      <c r="H1414" s="254" t="str">
        <f>IF($D1414&lt;&gt;"",VLOOKUP($D1414,科目一覧!$A$5:'科目一覧'!$G$76,6,FALSE),"")</f>
        <v/>
      </c>
    </row>
    <row r="1415" spans="1:8" x14ac:dyDescent="0.4">
      <c r="A1415" s="8">
        <v>1412</v>
      </c>
      <c r="B1415" s="71"/>
      <c r="C1415" s="15"/>
      <c r="D1415" s="16"/>
      <c r="E1415" s="7">
        <v>0</v>
      </c>
      <c r="F1415" s="7">
        <v>0</v>
      </c>
      <c r="G1415" s="254" t="str">
        <f>IF($D1415&lt;&gt;"",VLOOKUP($D1415,科目一覧!$A$5:'科目一覧'!$G$76,5,FALSE),"")</f>
        <v/>
      </c>
      <c r="H1415" s="254" t="str">
        <f>IF($D1415&lt;&gt;"",VLOOKUP($D1415,科目一覧!$A$5:'科目一覧'!$G$76,6,FALSE),"")</f>
        <v/>
      </c>
    </row>
    <row r="1416" spans="1:8" x14ac:dyDescent="0.4">
      <c r="A1416" s="8">
        <v>1413</v>
      </c>
      <c r="B1416" s="71"/>
      <c r="C1416" s="15"/>
      <c r="D1416" s="16"/>
      <c r="E1416" s="7">
        <v>0</v>
      </c>
      <c r="F1416" s="7">
        <v>0</v>
      </c>
      <c r="G1416" s="254" t="str">
        <f>IF($D1416&lt;&gt;"",VLOOKUP($D1416,科目一覧!$A$5:'科目一覧'!$G$76,5,FALSE),"")</f>
        <v/>
      </c>
      <c r="H1416" s="254" t="str">
        <f>IF($D1416&lt;&gt;"",VLOOKUP($D1416,科目一覧!$A$5:'科目一覧'!$G$76,6,FALSE),"")</f>
        <v/>
      </c>
    </row>
    <row r="1417" spans="1:8" x14ac:dyDescent="0.4">
      <c r="A1417" s="8">
        <v>1414</v>
      </c>
      <c r="B1417" s="71"/>
      <c r="C1417" s="15"/>
      <c r="D1417" s="16"/>
      <c r="E1417" s="7">
        <v>0</v>
      </c>
      <c r="F1417" s="7">
        <v>0</v>
      </c>
      <c r="G1417" s="254" t="str">
        <f>IF($D1417&lt;&gt;"",VLOOKUP($D1417,科目一覧!$A$5:'科目一覧'!$G$76,5,FALSE),"")</f>
        <v/>
      </c>
      <c r="H1417" s="254" t="str">
        <f>IF($D1417&lt;&gt;"",VLOOKUP($D1417,科目一覧!$A$5:'科目一覧'!$G$76,6,FALSE),"")</f>
        <v/>
      </c>
    </row>
    <row r="1418" spans="1:8" x14ac:dyDescent="0.4">
      <c r="A1418" s="8">
        <v>1415</v>
      </c>
      <c r="B1418" s="71"/>
      <c r="C1418" s="15"/>
      <c r="D1418" s="16"/>
      <c r="E1418" s="7">
        <v>0</v>
      </c>
      <c r="F1418" s="7">
        <v>0</v>
      </c>
      <c r="G1418" s="254" t="str">
        <f>IF($D1418&lt;&gt;"",VLOOKUP($D1418,科目一覧!$A$5:'科目一覧'!$G$76,5,FALSE),"")</f>
        <v/>
      </c>
      <c r="H1418" s="254" t="str">
        <f>IF($D1418&lt;&gt;"",VLOOKUP($D1418,科目一覧!$A$5:'科目一覧'!$G$76,6,FALSE),"")</f>
        <v/>
      </c>
    </row>
    <row r="1419" spans="1:8" x14ac:dyDescent="0.4">
      <c r="A1419" s="8">
        <v>1416</v>
      </c>
      <c r="B1419" s="71"/>
      <c r="C1419" s="15"/>
      <c r="D1419" s="16"/>
      <c r="E1419" s="7">
        <v>0</v>
      </c>
      <c r="F1419" s="7">
        <v>0</v>
      </c>
      <c r="G1419" s="254" t="str">
        <f>IF($D1419&lt;&gt;"",VLOOKUP($D1419,科目一覧!$A$5:'科目一覧'!$G$76,5,FALSE),"")</f>
        <v/>
      </c>
      <c r="H1419" s="254" t="str">
        <f>IF($D1419&lt;&gt;"",VLOOKUP($D1419,科目一覧!$A$5:'科目一覧'!$G$76,6,FALSE),"")</f>
        <v/>
      </c>
    </row>
    <row r="1420" spans="1:8" x14ac:dyDescent="0.4">
      <c r="A1420" s="8">
        <v>1417</v>
      </c>
      <c r="B1420" s="71"/>
      <c r="C1420" s="15"/>
      <c r="D1420" s="16"/>
      <c r="E1420" s="7">
        <v>0</v>
      </c>
      <c r="F1420" s="7">
        <v>0</v>
      </c>
      <c r="G1420" s="254" t="str">
        <f>IF($D1420&lt;&gt;"",VLOOKUP($D1420,科目一覧!$A$5:'科目一覧'!$G$76,5,FALSE),"")</f>
        <v/>
      </c>
      <c r="H1420" s="254" t="str">
        <f>IF($D1420&lt;&gt;"",VLOOKUP($D1420,科目一覧!$A$5:'科目一覧'!$G$76,6,FALSE),"")</f>
        <v/>
      </c>
    </row>
    <row r="1421" spans="1:8" x14ac:dyDescent="0.4">
      <c r="A1421" s="8">
        <v>1418</v>
      </c>
      <c r="B1421" s="71"/>
      <c r="C1421" s="15"/>
      <c r="D1421" s="16"/>
      <c r="E1421" s="7">
        <v>0</v>
      </c>
      <c r="F1421" s="7">
        <v>0</v>
      </c>
      <c r="G1421" s="254" t="str">
        <f>IF($D1421&lt;&gt;"",VLOOKUP($D1421,科目一覧!$A$5:'科目一覧'!$G$76,5,FALSE),"")</f>
        <v/>
      </c>
      <c r="H1421" s="254" t="str">
        <f>IF($D1421&lt;&gt;"",VLOOKUP($D1421,科目一覧!$A$5:'科目一覧'!$G$76,6,FALSE),"")</f>
        <v/>
      </c>
    </row>
    <row r="1422" spans="1:8" x14ac:dyDescent="0.4">
      <c r="A1422" s="8">
        <v>1419</v>
      </c>
      <c r="B1422" s="71"/>
      <c r="C1422" s="15"/>
      <c r="D1422" s="16"/>
      <c r="E1422" s="7">
        <v>0</v>
      </c>
      <c r="F1422" s="7">
        <v>0</v>
      </c>
      <c r="G1422" s="254" t="str">
        <f>IF($D1422&lt;&gt;"",VLOOKUP($D1422,科目一覧!$A$5:'科目一覧'!$G$76,5,FALSE),"")</f>
        <v/>
      </c>
      <c r="H1422" s="254" t="str">
        <f>IF($D1422&lt;&gt;"",VLOOKUP($D1422,科目一覧!$A$5:'科目一覧'!$G$76,6,FALSE),"")</f>
        <v/>
      </c>
    </row>
    <row r="1423" spans="1:8" x14ac:dyDescent="0.4">
      <c r="A1423" s="8">
        <v>1420</v>
      </c>
      <c r="B1423" s="71"/>
      <c r="C1423" s="15"/>
      <c r="D1423" s="16"/>
      <c r="E1423" s="7">
        <v>0</v>
      </c>
      <c r="F1423" s="7">
        <v>0</v>
      </c>
      <c r="G1423" s="254" t="str">
        <f>IF($D1423&lt;&gt;"",VLOOKUP($D1423,科目一覧!$A$5:'科目一覧'!$G$76,5,FALSE),"")</f>
        <v/>
      </c>
      <c r="H1423" s="254" t="str">
        <f>IF($D1423&lt;&gt;"",VLOOKUP($D1423,科目一覧!$A$5:'科目一覧'!$G$76,6,FALSE),"")</f>
        <v/>
      </c>
    </row>
    <row r="1424" spans="1:8" x14ac:dyDescent="0.4">
      <c r="A1424" s="8">
        <v>1421</v>
      </c>
      <c r="B1424" s="71"/>
      <c r="C1424" s="15"/>
      <c r="D1424" s="16"/>
      <c r="E1424" s="7">
        <v>0</v>
      </c>
      <c r="F1424" s="7">
        <v>0</v>
      </c>
      <c r="G1424" s="254" t="str">
        <f>IF($D1424&lt;&gt;"",VLOOKUP($D1424,科目一覧!$A$5:'科目一覧'!$G$76,5,FALSE),"")</f>
        <v/>
      </c>
      <c r="H1424" s="254" t="str">
        <f>IF($D1424&lt;&gt;"",VLOOKUP($D1424,科目一覧!$A$5:'科目一覧'!$G$76,6,FALSE),"")</f>
        <v/>
      </c>
    </row>
    <row r="1425" spans="1:8" x14ac:dyDescent="0.4">
      <c r="A1425" s="8">
        <v>1422</v>
      </c>
      <c r="B1425" s="71"/>
      <c r="C1425" s="15"/>
      <c r="D1425" s="16"/>
      <c r="E1425" s="7">
        <v>0</v>
      </c>
      <c r="F1425" s="7">
        <v>0</v>
      </c>
      <c r="G1425" s="254" t="str">
        <f>IF($D1425&lt;&gt;"",VLOOKUP($D1425,科目一覧!$A$5:'科目一覧'!$G$76,5,FALSE),"")</f>
        <v/>
      </c>
      <c r="H1425" s="254" t="str">
        <f>IF($D1425&lt;&gt;"",VLOOKUP($D1425,科目一覧!$A$5:'科目一覧'!$G$76,6,FALSE),"")</f>
        <v/>
      </c>
    </row>
    <row r="1426" spans="1:8" x14ac:dyDescent="0.4">
      <c r="A1426" s="8">
        <v>1423</v>
      </c>
      <c r="B1426" s="71"/>
      <c r="C1426" s="15"/>
      <c r="D1426" s="16"/>
      <c r="E1426" s="7">
        <v>0</v>
      </c>
      <c r="F1426" s="7">
        <v>0</v>
      </c>
      <c r="G1426" s="254" t="str">
        <f>IF($D1426&lt;&gt;"",VLOOKUP($D1426,科目一覧!$A$5:'科目一覧'!$G$76,5,FALSE),"")</f>
        <v/>
      </c>
      <c r="H1426" s="254" t="str">
        <f>IF($D1426&lt;&gt;"",VLOOKUP($D1426,科目一覧!$A$5:'科目一覧'!$G$76,6,FALSE),"")</f>
        <v/>
      </c>
    </row>
    <row r="1427" spans="1:8" x14ac:dyDescent="0.4">
      <c r="A1427" s="8">
        <v>1424</v>
      </c>
      <c r="B1427" s="71"/>
      <c r="C1427" s="15"/>
      <c r="D1427" s="16"/>
      <c r="E1427" s="7">
        <v>0</v>
      </c>
      <c r="F1427" s="7">
        <v>0</v>
      </c>
      <c r="G1427" s="254" t="str">
        <f>IF($D1427&lt;&gt;"",VLOOKUP($D1427,科目一覧!$A$5:'科目一覧'!$G$76,5,FALSE),"")</f>
        <v/>
      </c>
      <c r="H1427" s="254" t="str">
        <f>IF($D1427&lt;&gt;"",VLOOKUP($D1427,科目一覧!$A$5:'科目一覧'!$G$76,6,FALSE),"")</f>
        <v/>
      </c>
    </row>
    <row r="1428" spans="1:8" x14ac:dyDescent="0.4">
      <c r="A1428" s="8">
        <v>1425</v>
      </c>
      <c r="B1428" s="71"/>
      <c r="C1428" s="151"/>
      <c r="D1428" s="16"/>
      <c r="E1428" s="7">
        <v>0</v>
      </c>
      <c r="F1428" s="7">
        <v>0</v>
      </c>
      <c r="G1428" s="254" t="str">
        <f>IF($D1428&lt;&gt;"",VLOOKUP($D1428,科目一覧!$A$5:'科目一覧'!$G$76,5,FALSE),"")</f>
        <v/>
      </c>
      <c r="H1428" s="254" t="str">
        <f>IF($D1428&lt;&gt;"",VLOOKUP($D1428,科目一覧!$A$5:'科目一覧'!$G$76,6,FALSE),"")</f>
        <v/>
      </c>
    </row>
    <row r="1429" spans="1:8" x14ac:dyDescent="0.4">
      <c r="A1429" s="8">
        <v>1426</v>
      </c>
      <c r="B1429" s="71"/>
      <c r="C1429" s="151"/>
      <c r="D1429" s="16"/>
      <c r="E1429" s="7">
        <v>0</v>
      </c>
      <c r="F1429" s="7">
        <v>0</v>
      </c>
      <c r="G1429" s="254" t="str">
        <f>IF($D1429&lt;&gt;"",VLOOKUP($D1429,科目一覧!$A$5:'科目一覧'!$G$76,5,FALSE),"")</f>
        <v/>
      </c>
      <c r="H1429" s="254" t="str">
        <f>IF($D1429&lt;&gt;"",VLOOKUP($D1429,科目一覧!$A$5:'科目一覧'!$G$76,6,FALSE),"")</f>
        <v/>
      </c>
    </row>
    <row r="1430" spans="1:8" x14ac:dyDescent="0.4">
      <c r="A1430" s="8">
        <v>1427</v>
      </c>
      <c r="B1430" s="71"/>
      <c r="C1430" s="151"/>
      <c r="D1430" s="16"/>
      <c r="E1430" s="7">
        <v>0</v>
      </c>
      <c r="F1430" s="7">
        <v>0</v>
      </c>
      <c r="G1430" s="254" t="str">
        <f>IF($D1430&lt;&gt;"",VLOOKUP($D1430,科目一覧!$A$5:'科目一覧'!$G$76,5,FALSE),"")</f>
        <v/>
      </c>
      <c r="H1430" s="254" t="str">
        <f>IF($D1430&lt;&gt;"",VLOOKUP($D1430,科目一覧!$A$5:'科目一覧'!$G$76,6,FALSE),"")</f>
        <v/>
      </c>
    </row>
    <row r="1431" spans="1:8" x14ac:dyDescent="0.4">
      <c r="A1431" s="8">
        <v>1428</v>
      </c>
      <c r="B1431" s="71"/>
      <c r="C1431" s="151"/>
      <c r="D1431" s="16"/>
      <c r="E1431" s="7">
        <v>0</v>
      </c>
      <c r="F1431" s="7">
        <v>0</v>
      </c>
      <c r="G1431" s="254" t="str">
        <f>IF($D1431&lt;&gt;"",VLOOKUP($D1431,科目一覧!$A$5:'科目一覧'!$G$76,5,FALSE),"")</f>
        <v/>
      </c>
      <c r="H1431" s="254" t="str">
        <f>IF($D1431&lt;&gt;"",VLOOKUP($D1431,科目一覧!$A$5:'科目一覧'!$G$76,6,FALSE),"")</f>
        <v/>
      </c>
    </row>
    <row r="1432" spans="1:8" x14ac:dyDescent="0.4">
      <c r="A1432" s="8">
        <v>1429</v>
      </c>
      <c r="B1432" s="71"/>
      <c r="C1432" s="15"/>
      <c r="D1432" s="16"/>
      <c r="E1432" s="7">
        <v>0</v>
      </c>
      <c r="F1432" s="7">
        <v>0</v>
      </c>
      <c r="G1432" s="254" t="str">
        <f>IF($D1432&lt;&gt;"",VLOOKUP($D1432,科目一覧!$A$5:'科目一覧'!$G$76,5,FALSE),"")</f>
        <v/>
      </c>
      <c r="H1432" s="254" t="str">
        <f>IF($D1432&lt;&gt;"",VLOOKUP($D1432,科目一覧!$A$5:'科目一覧'!$G$76,6,FALSE),"")</f>
        <v/>
      </c>
    </row>
    <row r="1433" spans="1:8" x14ac:dyDescent="0.4">
      <c r="A1433" s="8">
        <v>1430</v>
      </c>
      <c r="B1433" s="71"/>
      <c r="C1433" s="15"/>
      <c r="D1433" s="16"/>
      <c r="E1433" s="7">
        <v>0</v>
      </c>
      <c r="F1433" s="7">
        <v>0</v>
      </c>
      <c r="G1433" s="254" t="str">
        <f>IF($D1433&lt;&gt;"",VLOOKUP($D1433,科目一覧!$A$5:'科目一覧'!$G$76,5,FALSE),"")</f>
        <v/>
      </c>
      <c r="H1433" s="254" t="str">
        <f>IF($D1433&lt;&gt;"",VLOOKUP($D1433,科目一覧!$A$5:'科目一覧'!$G$76,6,FALSE),"")</f>
        <v/>
      </c>
    </row>
    <row r="1434" spans="1:8" x14ac:dyDescent="0.4">
      <c r="A1434" s="8">
        <v>1431</v>
      </c>
      <c r="B1434" s="71"/>
      <c r="C1434" s="15"/>
      <c r="D1434" s="16"/>
      <c r="E1434" s="7">
        <v>0</v>
      </c>
      <c r="F1434" s="7">
        <v>0</v>
      </c>
      <c r="G1434" s="254" t="str">
        <f>IF($D1434&lt;&gt;"",VLOOKUP($D1434,科目一覧!$A$5:'科目一覧'!$G$76,5,FALSE),"")</f>
        <v/>
      </c>
      <c r="H1434" s="254" t="str">
        <f>IF($D1434&lt;&gt;"",VLOOKUP($D1434,科目一覧!$A$5:'科目一覧'!$G$76,6,FALSE),"")</f>
        <v/>
      </c>
    </row>
    <row r="1435" spans="1:8" x14ac:dyDescent="0.4">
      <c r="A1435" s="8">
        <v>1432</v>
      </c>
      <c r="B1435" s="71"/>
      <c r="C1435" s="15"/>
      <c r="D1435" s="16"/>
      <c r="E1435" s="7">
        <v>0</v>
      </c>
      <c r="F1435" s="7">
        <v>0</v>
      </c>
      <c r="G1435" s="254" t="str">
        <f>IF($D1435&lt;&gt;"",VLOOKUP($D1435,科目一覧!$A$5:'科目一覧'!$G$76,5,FALSE),"")</f>
        <v/>
      </c>
      <c r="H1435" s="254" t="str">
        <f>IF($D1435&lt;&gt;"",VLOOKUP($D1435,科目一覧!$A$5:'科目一覧'!$G$76,6,FALSE),"")</f>
        <v/>
      </c>
    </row>
    <row r="1436" spans="1:8" x14ac:dyDescent="0.4">
      <c r="A1436" s="8">
        <v>1433</v>
      </c>
      <c r="B1436" s="71"/>
      <c r="C1436" s="152"/>
      <c r="D1436" s="16"/>
      <c r="E1436" s="7">
        <v>0</v>
      </c>
      <c r="F1436" s="7">
        <v>0</v>
      </c>
      <c r="G1436" s="254" t="str">
        <f>IF($D1436&lt;&gt;"",VLOOKUP($D1436,科目一覧!$A$5:'科目一覧'!$G$76,5,FALSE),"")</f>
        <v/>
      </c>
      <c r="H1436" s="254" t="str">
        <f>IF($D1436&lt;&gt;"",VLOOKUP($D1436,科目一覧!$A$5:'科目一覧'!$G$76,6,FALSE),"")</f>
        <v/>
      </c>
    </row>
    <row r="1437" spans="1:8" x14ac:dyDescent="0.4">
      <c r="A1437" s="8">
        <v>1434</v>
      </c>
      <c r="B1437" s="71"/>
      <c r="C1437" s="152"/>
      <c r="D1437" s="16"/>
      <c r="E1437" s="7">
        <v>0</v>
      </c>
      <c r="F1437" s="7">
        <v>0</v>
      </c>
      <c r="G1437" s="254" t="str">
        <f>IF($D1437&lt;&gt;"",VLOOKUP($D1437,科目一覧!$A$5:'科目一覧'!$G$76,5,FALSE),"")</f>
        <v/>
      </c>
      <c r="H1437" s="254" t="str">
        <f>IF($D1437&lt;&gt;"",VLOOKUP($D1437,科目一覧!$A$5:'科目一覧'!$G$76,6,FALSE),"")</f>
        <v/>
      </c>
    </row>
    <row r="1438" spans="1:8" x14ac:dyDescent="0.4">
      <c r="A1438" s="8">
        <v>1435</v>
      </c>
      <c r="B1438" s="71"/>
      <c r="C1438" s="152"/>
      <c r="D1438" s="16"/>
      <c r="E1438" s="7">
        <v>0</v>
      </c>
      <c r="F1438" s="7">
        <v>0</v>
      </c>
      <c r="G1438" s="254" t="str">
        <f>IF($D1438&lt;&gt;"",VLOOKUP($D1438,科目一覧!$A$5:'科目一覧'!$G$76,5,FALSE),"")</f>
        <v/>
      </c>
      <c r="H1438" s="254" t="str">
        <f>IF($D1438&lt;&gt;"",VLOOKUP($D1438,科目一覧!$A$5:'科目一覧'!$G$76,6,FALSE),"")</f>
        <v/>
      </c>
    </row>
    <row r="1439" spans="1:8" x14ac:dyDescent="0.4">
      <c r="A1439" s="8">
        <v>1436</v>
      </c>
      <c r="B1439" s="71"/>
      <c r="C1439" s="152"/>
      <c r="D1439" s="16"/>
      <c r="E1439" s="7">
        <v>0</v>
      </c>
      <c r="F1439" s="7">
        <v>0</v>
      </c>
      <c r="G1439" s="254" t="str">
        <f>IF($D1439&lt;&gt;"",VLOOKUP($D1439,科目一覧!$A$5:'科目一覧'!$G$76,5,FALSE),"")</f>
        <v/>
      </c>
      <c r="H1439" s="254" t="str">
        <f>IF($D1439&lt;&gt;"",VLOOKUP($D1439,科目一覧!$A$5:'科目一覧'!$G$76,6,FALSE),"")</f>
        <v/>
      </c>
    </row>
    <row r="1440" spans="1:8" x14ac:dyDescent="0.4">
      <c r="A1440" s="8">
        <v>1437</v>
      </c>
      <c r="B1440" s="71"/>
      <c r="C1440" s="152"/>
      <c r="D1440" s="16"/>
      <c r="E1440" s="7">
        <v>0</v>
      </c>
      <c r="F1440" s="7">
        <v>0</v>
      </c>
      <c r="G1440" s="254" t="str">
        <f>IF($D1440&lt;&gt;"",VLOOKUP($D1440,科目一覧!$A$5:'科目一覧'!$G$76,5,FALSE),"")</f>
        <v/>
      </c>
      <c r="H1440" s="254" t="str">
        <f>IF($D1440&lt;&gt;"",VLOOKUP($D1440,科目一覧!$A$5:'科目一覧'!$G$76,6,FALSE),"")</f>
        <v/>
      </c>
    </row>
    <row r="1441" spans="1:8" x14ac:dyDescent="0.4">
      <c r="A1441" s="8">
        <v>1438</v>
      </c>
      <c r="B1441" s="71"/>
      <c r="C1441" s="152"/>
      <c r="D1441" s="16"/>
      <c r="E1441" s="7">
        <v>0</v>
      </c>
      <c r="F1441" s="7">
        <v>0</v>
      </c>
      <c r="G1441" s="254" t="str">
        <f>IF($D1441&lt;&gt;"",VLOOKUP($D1441,科目一覧!$A$5:'科目一覧'!$G$76,5,FALSE),"")</f>
        <v/>
      </c>
      <c r="H1441" s="254" t="str">
        <f>IF($D1441&lt;&gt;"",VLOOKUP($D1441,科目一覧!$A$5:'科目一覧'!$G$76,6,FALSE),"")</f>
        <v/>
      </c>
    </row>
    <row r="1442" spans="1:8" x14ac:dyDescent="0.4">
      <c r="A1442" s="8">
        <v>1439</v>
      </c>
      <c r="B1442" s="71"/>
      <c r="C1442" s="152"/>
      <c r="D1442" s="16"/>
      <c r="E1442" s="7">
        <v>0</v>
      </c>
      <c r="F1442" s="7">
        <v>0</v>
      </c>
      <c r="G1442" s="254" t="str">
        <f>IF($D1442&lt;&gt;"",VLOOKUP($D1442,科目一覧!$A$5:'科目一覧'!$G$76,5,FALSE),"")</f>
        <v/>
      </c>
      <c r="H1442" s="254" t="str">
        <f>IF($D1442&lt;&gt;"",VLOOKUP($D1442,科目一覧!$A$5:'科目一覧'!$G$76,6,FALSE),"")</f>
        <v/>
      </c>
    </row>
    <row r="1443" spans="1:8" x14ac:dyDescent="0.4">
      <c r="A1443" s="8">
        <v>1440</v>
      </c>
      <c r="B1443" s="71"/>
      <c r="C1443" s="152"/>
      <c r="D1443" s="16"/>
      <c r="E1443" s="7">
        <v>0</v>
      </c>
      <c r="F1443" s="7">
        <v>0</v>
      </c>
      <c r="G1443" s="254" t="str">
        <f>IF($D1443&lt;&gt;"",VLOOKUP($D1443,科目一覧!$A$5:'科目一覧'!$G$76,5,FALSE),"")</f>
        <v/>
      </c>
      <c r="H1443" s="254" t="str">
        <f>IF($D1443&lt;&gt;"",VLOOKUP($D1443,科目一覧!$A$5:'科目一覧'!$G$76,6,FALSE),"")</f>
        <v/>
      </c>
    </row>
    <row r="1444" spans="1:8" x14ac:dyDescent="0.4">
      <c r="A1444" s="8">
        <v>1441</v>
      </c>
      <c r="B1444" s="71"/>
      <c r="C1444" s="152"/>
      <c r="D1444" s="16"/>
      <c r="E1444" s="7">
        <v>0</v>
      </c>
      <c r="F1444" s="7">
        <v>0</v>
      </c>
      <c r="G1444" s="254" t="str">
        <f>IF($D1444&lt;&gt;"",VLOOKUP($D1444,科目一覧!$A$5:'科目一覧'!$G$76,5,FALSE),"")</f>
        <v/>
      </c>
      <c r="H1444" s="254" t="str">
        <f>IF($D1444&lt;&gt;"",VLOOKUP($D1444,科目一覧!$A$5:'科目一覧'!$G$76,6,FALSE),"")</f>
        <v/>
      </c>
    </row>
    <row r="1445" spans="1:8" x14ac:dyDescent="0.4">
      <c r="A1445" s="8">
        <v>1442</v>
      </c>
      <c r="B1445" s="71"/>
      <c r="C1445" s="152"/>
      <c r="D1445" s="16"/>
      <c r="E1445" s="7">
        <v>0</v>
      </c>
      <c r="F1445" s="7">
        <v>0</v>
      </c>
      <c r="G1445" s="254" t="str">
        <f>IF($D1445&lt;&gt;"",VLOOKUP($D1445,科目一覧!$A$5:'科目一覧'!$G$76,5,FALSE),"")</f>
        <v/>
      </c>
      <c r="H1445" s="254" t="str">
        <f>IF($D1445&lt;&gt;"",VLOOKUP($D1445,科目一覧!$A$5:'科目一覧'!$G$76,6,FALSE),"")</f>
        <v/>
      </c>
    </row>
    <row r="1446" spans="1:8" x14ac:dyDescent="0.4">
      <c r="A1446" s="8">
        <v>1443</v>
      </c>
      <c r="B1446" s="71"/>
      <c r="C1446" s="152"/>
      <c r="D1446" s="16"/>
      <c r="E1446" s="7">
        <v>0</v>
      </c>
      <c r="F1446" s="7">
        <v>0</v>
      </c>
      <c r="G1446" s="254" t="str">
        <f>IF($D1446&lt;&gt;"",VLOOKUP($D1446,科目一覧!$A$5:'科目一覧'!$G$76,5,FALSE),"")</f>
        <v/>
      </c>
      <c r="H1446" s="254" t="str">
        <f>IF($D1446&lt;&gt;"",VLOOKUP($D1446,科目一覧!$A$5:'科目一覧'!$G$76,6,FALSE),"")</f>
        <v/>
      </c>
    </row>
    <row r="1447" spans="1:8" x14ac:dyDescent="0.4">
      <c r="A1447" s="8">
        <v>1444</v>
      </c>
      <c r="B1447" s="71"/>
      <c r="C1447" s="152"/>
      <c r="D1447" s="16"/>
      <c r="E1447" s="7">
        <v>0</v>
      </c>
      <c r="F1447" s="7">
        <v>0</v>
      </c>
      <c r="G1447" s="254" t="str">
        <f>IF($D1447&lt;&gt;"",VLOOKUP($D1447,科目一覧!$A$5:'科目一覧'!$G$76,5,FALSE),"")</f>
        <v/>
      </c>
      <c r="H1447" s="254" t="str">
        <f>IF($D1447&lt;&gt;"",VLOOKUP($D1447,科目一覧!$A$5:'科目一覧'!$G$76,6,FALSE),"")</f>
        <v/>
      </c>
    </row>
    <row r="1448" spans="1:8" x14ac:dyDescent="0.4">
      <c r="A1448" s="8">
        <v>1445</v>
      </c>
      <c r="B1448" s="71"/>
      <c r="C1448" s="152"/>
      <c r="D1448" s="16"/>
      <c r="E1448" s="7">
        <v>0</v>
      </c>
      <c r="F1448" s="7">
        <v>0</v>
      </c>
      <c r="G1448" s="254" t="str">
        <f>IF($D1448&lt;&gt;"",VLOOKUP($D1448,科目一覧!$A$5:'科目一覧'!$G$76,5,FALSE),"")</f>
        <v/>
      </c>
      <c r="H1448" s="254" t="str">
        <f>IF($D1448&lt;&gt;"",VLOOKUP($D1448,科目一覧!$A$5:'科目一覧'!$G$76,6,FALSE),"")</f>
        <v/>
      </c>
    </row>
    <row r="1449" spans="1:8" x14ac:dyDescent="0.4">
      <c r="A1449" s="8">
        <v>1446</v>
      </c>
      <c r="B1449" s="71"/>
      <c r="C1449" s="152"/>
      <c r="D1449" s="16"/>
      <c r="E1449" s="7">
        <v>0</v>
      </c>
      <c r="F1449" s="7">
        <v>0</v>
      </c>
      <c r="G1449" s="254" t="str">
        <f>IF($D1449&lt;&gt;"",VLOOKUP($D1449,科目一覧!$A$5:'科目一覧'!$G$76,5,FALSE),"")</f>
        <v/>
      </c>
      <c r="H1449" s="254" t="str">
        <f>IF($D1449&lt;&gt;"",VLOOKUP($D1449,科目一覧!$A$5:'科目一覧'!$G$76,6,FALSE),"")</f>
        <v/>
      </c>
    </row>
    <row r="1450" spans="1:8" x14ac:dyDescent="0.4">
      <c r="A1450" s="8">
        <v>1447</v>
      </c>
      <c r="B1450" s="71"/>
      <c r="C1450" s="15"/>
      <c r="D1450" s="16"/>
      <c r="E1450" s="7">
        <v>0</v>
      </c>
      <c r="F1450" s="7">
        <v>0</v>
      </c>
      <c r="G1450" s="254" t="str">
        <f>IF($D1450&lt;&gt;"",VLOOKUP($D1450,科目一覧!$A$5:'科目一覧'!$G$76,5,FALSE),"")</f>
        <v/>
      </c>
      <c r="H1450" s="254" t="str">
        <f>IF($D1450&lt;&gt;"",VLOOKUP($D1450,科目一覧!$A$5:'科目一覧'!$G$76,6,FALSE),"")</f>
        <v/>
      </c>
    </row>
    <row r="1451" spans="1:8" x14ac:dyDescent="0.4">
      <c r="A1451" s="8">
        <v>1448</v>
      </c>
      <c r="B1451" s="71"/>
      <c r="C1451" s="15"/>
      <c r="D1451" s="16"/>
      <c r="E1451" s="7">
        <v>0</v>
      </c>
      <c r="F1451" s="7">
        <v>0</v>
      </c>
      <c r="G1451" s="254" t="str">
        <f>IF($D1451&lt;&gt;"",VLOOKUP($D1451,科目一覧!$A$5:'科目一覧'!$G$76,5,FALSE),"")</f>
        <v/>
      </c>
      <c r="H1451" s="254" t="str">
        <f>IF($D1451&lt;&gt;"",VLOOKUP($D1451,科目一覧!$A$5:'科目一覧'!$G$76,6,FALSE),"")</f>
        <v/>
      </c>
    </row>
    <row r="1452" spans="1:8" x14ac:dyDescent="0.4">
      <c r="A1452" s="8">
        <v>1449</v>
      </c>
      <c r="B1452" s="71"/>
      <c r="C1452" s="15"/>
      <c r="D1452" s="16"/>
      <c r="E1452" s="7">
        <v>0</v>
      </c>
      <c r="F1452" s="7">
        <v>0</v>
      </c>
      <c r="G1452" s="254" t="str">
        <f>IF($D1452&lt;&gt;"",VLOOKUP($D1452,科目一覧!$A$5:'科目一覧'!$G$76,5,FALSE),"")</f>
        <v/>
      </c>
      <c r="H1452" s="254" t="str">
        <f>IF($D1452&lt;&gt;"",VLOOKUP($D1452,科目一覧!$A$5:'科目一覧'!$G$76,6,FALSE),"")</f>
        <v/>
      </c>
    </row>
    <row r="1453" spans="1:8" x14ac:dyDescent="0.4">
      <c r="A1453" s="8">
        <v>1450</v>
      </c>
      <c r="B1453" s="71"/>
      <c r="C1453" s="15"/>
      <c r="D1453" s="16"/>
      <c r="E1453" s="7">
        <v>0</v>
      </c>
      <c r="F1453" s="7">
        <v>0</v>
      </c>
      <c r="G1453" s="254" t="str">
        <f>IF($D1453&lt;&gt;"",VLOOKUP($D1453,科目一覧!$A$5:'科目一覧'!$G$76,5,FALSE),"")</f>
        <v/>
      </c>
      <c r="H1453" s="254" t="str">
        <f>IF($D1453&lt;&gt;"",VLOOKUP($D1453,科目一覧!$A$5:'科目一覧'!$G$76,6,FALSE),"")</f>
        <v/>
      </c>
    </row>
    <row r="1454" spans="1:8" x14ac:dyDescent="0.4">
      <c r="A1454" s="8">
        <v>1451</v>
      </c>
      <c r="B1454" s="71"/>
      <c r="C1454" s="15"/>
      <c r="D1454" s="16"/>
      <c r="E1454" s="7">
        <v>0</v>
      </c>
      <c r="F1454" s="7">
        <v>0</v>
      </c>
      <c r="G1454" s="254" t="str">
        <f>IF($D1454&lt;&gt;"",VLOOKUP($D1454,科目一覧!$A$5:'科目一覧'!$G$76,5,FALSE),"")</f>
        <v/>
      </c>
      <c r="H1454" s="254" t="str">
        <f>IF($D1454&lt;&gt;"",VLOOKUP($D1454,科目一覧!$A$5:'科目一覧'!$G$76,6,FALSE),"")</f>
        <v/>
      </c>
    </row>
    <row r="1455" spans="1:8" x14ac:dyDescent="0.4">
      <c r="A1455" s="8">
        <v>1452</v>
      </c>
      <c r="B1455" s="71"/>
      <c r="C1455" s="15"/>
      <c r="D1455" s="16"/>
      <c r="E1455" s="7">
        <v>0</v>
      </c>
      <c r="F1455" s="7">
        <v>0</v>
      </c>
      <c r="G1455" s="254" t="str">
        <f>IF($D1455&lt;&gt;"",VLOOKUP($D1455,科目一覧!$A$5:'科目一覧'!$G$76,5,FALSE),"")</f>
        <v/>
      </c>
      <c r="H1455" s="254" t="str">
        <f>IF($D1455&lt;&gt;"",VLOOKUP($D1455,科目一覧!$A$5:'科目一覧'!$G$76,6,FALSE),"")</f>
        <v/>
      </c>
    </row>
    <row r="1456" spans="1:8" x14ac:dyDescent="0.4">
      <c r="A1456" s="8">
        <v>1453</v>
      </c>
      <c r="B1456" s="71"/>
      <c r="C1456" s="15"/>
      <c r="D1456" s="16"/>
      <c r="E1456" s="7">
        <v>0</v>
      </c>
      <c r="F1456" s="7">
        <v>0</v>
      </c>
      <c r="G1456" s="254" t="str">
        <f>IF($D1456&lt;&gt;"",VLOOKUP($D1456,科目一覧!$A$5:'科目一覧'!$G$76,5,FALSE),"")</f>
        <v/>
      </c>
      <c r="H1456" s="254" t="str">
        <f>IF($D1456&lt;&gt;"",VLOOKUP($D1456,科目一覧!$A$5:'科目一覧'!$G$76,6,FALSE),"")</f>
        <v/>
      </c>
    </row>
    <row r="1457" spans="1:8" x14ac:dyDescent="0.4">
      <c r="A1457" s="8">
        <v>1454</v>
      </c>
      <c r="B1457" s="71"/>
      <c r="C1457" s="15"/>
      <c r="D1457" s="16"/>
      <c r="E1457" s="7">
        <v>0</v>
      </c>
      <c r="F1457" s="7">
        <v>0</v>
      </c>
      <c r="G1457" s="254" t="str">
        <f>IF($D1457&lt;&gt;"",VLOOKUP($D1457,科目一覧!$A$5:'科目一覧'!$G$76,5,FALSE),"")</f>
        <v/>
      </c>
      <c r="H1457" s="254" t="str">
        <f>IF($D1457&lt;&gt;"",VLOOKUP($D1457,科目一覧!$A$5:'科目一覧'!$G$76,6,FALSE),"")</f>
        <v/>
      </c>
    </row>
    <row r="1458" spans="1:8" x14ac:dyDescent="0.4">
      <c r="A1458" s="8">
        <v>1455</v>
      </c>
      <c r="B1458" s="71"/>
      <c r="C1458" s="15"/>
      <c r="D1458" s="16"/>
      <c r="E1458" s="7">
        <v>0</v>
      </c>
      <c r="F1458" s="7">
        <v>0</v>
      </c>
      <c r="G1458" s="254" t="str">
        <f>IF($D1458&lt;&gt;"",VLOOKUP($D1458,科目一覧!$A$5:'科目一覧'!$G$76,5,FALSE),"")</f>
        <v/>
      </c>
      <c r="H1458" s="254" t="str">
        <f>IF($D1458&lt;&gt;"",VLOOKUP($D1458,科目一覧!$A$5:'科目一覧'!$G$76,6,FALSE),"")</f>
        <v/>
      </c>
    </row>
    <row r="1459" spans="1:8" x14ac:dyDescent="0.4">
      <c r="A1459" s="8">
        <v>1456</v>
      </c>
      <c r="B1459" s="71"/>
      <c r="C1459" s="15"/>
      <c r="D1459" s="16"/>
      <c r="E1459" s="7">
        <v>0</v>
      </c>
      <c r="F1459" s="7">
        <v>0</v>
      </c>
      <c r="G1459" s="254" t="str">
        <f>IF($D1459&lt;&gt;"",VLOOKUP($D1459,科目一覧!$A$5:'科目一覧'!$G$76,5,FALSE),"")</f>
        <v/>
      </c>
      <c r="H1459" s="254" t="str">
        <f>IF($D1459&lt;&gt;"",VLOOKUP($D1459,科目一覧!$A$5:'科目一覧'!$G$76,6,FALSE),"")</f>
        <v/>
      </c>
    </row>
    <row r="1460" spans="1:8" x14ac:dyDescent="0.4">
      <c r="A1460" s="8">
        <v>1457</v>
      </c>
      <c r="B1460" s="71"/>
      <c r="C1460" s="15"/>
      <c r="D1460" s="16"/>
      <c r="E1460" s="7">
        <v>0</v>
      </c>
      <c r="F1460" s="7">
        <v>0</v>
      </c>
      <c r="G1460" s="254" t="str">
        <f>IF($D1460&lt;&gt;"",VLOOKUP($D1460,科目一覧!$A$5:'科目一覧'!$G$76,5,FALSE),"")</f>
        <v/>
      </c>
      <c r="H1460" s="254" t="str">
        <f>IF($D1460&lt;&gt;"",VLOOKUP($D1460,科目一覧!$A$5:'科目一覧'!$G$76,6,FALSE),"")</f>
        <v/>
      </c>
    </row>
    <row r="1461" spans="1:8" x14ac:dyDescent="0.4">
      <c r="A1461" s="8">
        <v>1458</v>
      </c>
      <c r="B1461" s="71"/>
      <c r="C1461" s="15"/>
      <c r="D1461" s="16"/>
      <c r="E1461" s="7">
        <v>0</v>
      </c>
      <c r="F1461" s="7">
        <v>0</v>
      </c>
      <c r="G1461" s="254" t="str">
        <f>IF($D1461&lt;&gt;"",VLOOKUP($D1461,科目一覧!$A$5:'科目一覧'!$G$76,5,FALSE),"")</f>
        <v/>
      </c>
      <c r="H1461" s="254" t="str">
        <f>IF($D1461&lt;&gt;"",VLOOKUP($D1461,科目一覧!$A$5:'科目一覧'!$G$76,6,FALSE),"")</f>
        <v/>
      </c>
    </row>
    <row r="1462" spans="1:8" x14ac:dyDescent="0.4">
      <c r="A1462" s="8">
        <v>1459</v>
      </c>
      <c r="B1462" s="71"/>
      <c r="C1462" s="15"/>
      <c r="D1462" s="16"/>
      <c r="E1462" s="7">
        <v>0</v>
      </c>
      <c r="F1462" s="7">
        <v>0</v>
      </c>
      <c r="G1462" s="254" t="str">
        <f>IF($D1462&lt;&gt;"",VLOOKUP($D1462,科目一覧!$A$5:'科目一覧'!$G$76,5,FALSE),"")</f>
        <v/>
      </c>
      <c r="H1462" s="254" t="str">
        <f>IF($D1462&lt;&gt;"",VLOOKUP($D1462,科目一覧!$A$5:'科目一覧'!$G$76,6,FALSE),"")</f>
        <v/>
      </c>
    </row>
    <row r="1463" spans="1:8" x14ac:dyDescent="0.4">
      <c r="A1463" s="8">
        <v>1460</v>
      </c>
      <c r="B1463" s="71"/>
      <c r="C1463" s="15"/>
      <c r="D1463" s="16"/>
      <c r="E1463" s="7">
        <v>0</v>
      </c>
      <c r="F1463" s="7">
        <v>0</v>
      </c>
      <c r="G1463" s="254" t="str">
        <f>IF($D1463&lt;&gt;"",VLOOKUP($D1463,科目一覧!$A$5:'科目一覧'!$G$76,5,FALSE),"")</f>
        <v/>
      </c>
      <c r="H1463" s="254" t="str">
        <f>IF($D1463&lt;&gt;"",VLOOKUP($D1463,科目一覧!$A$5:'科目一覧'!$G$76,6,FALSE),"")</f>
        <v/>
      </c>
    </row>
    <row r="1464" spans="1:8" x14ac:dyDescent="0.4">
      <c r="A1464" s="8">
        <v>1461</v>
      </c>
      <c r="B1464" s="71"/>
      <c r="C1464" s="15"/>
      <c r="D1464" s="16"/>
      <c r="E1464" s="7">
        <v>0</v>
      </c>
      <c r="F1464" s="7">
        <v>0</v>
      </c>
      <c r="G1464" s="254" t="str">
        <f>IF($D1464&lt;&gt;"",VLOOKUP($D1464,科目一覧!$A$5:'科目一覧'!$G$76,5,FALSE),"")</f>
        <v/>
      </c>
      <c r="H1464" s="254" t="str">
        <f>IF($D1464&lt;&gt;"",VLOOKUP($D1464,科目一覧!$A$5:'科目一覧'!$G$76,6,FALSE),"")</f>
        <v/>
      </c>
    </row>
    <row r="1465" spans="1:8" x14ac:dyDescent="0.4">
      <c r="A1465" s="8">
        <v>1462</v>
      </c>
      <c r="B1465" s="71"/>
      <c r="C1465" s="15"/>
      <c r="D1465" s="16"/>
      <c r="E1465" s="7">
        <v>0</v>
      </c>
      <c r="F1465" s="7">
        <v>0</v>
      </c>
      <c r="G1465" s="254" t="str">
        <f>IF($D1465&lt;&gt;"",VLOOKUP($D1465,科目一覧!$A$5:'科目一覧'!$G$76,5,FALSE),"")</f>
        <v/>
      </c>
      <c r="H1465" s="254" t="str">
        <f>IF($D1465&lt;&gt;"",VLOOKUP($D1465,科目一覧!$A$5:'科目一覧'!$G$76,6,FALSE),"")</f>
        <v/>
      </c>
    </row>
    <row r="1466" spans="1:8" x14ac:dyDescent="0.4">
      <c r="A1466" s="8">
        <v>1463</v>
      </c>
      <c r="B1466" s="71"/>
      <c r="C1466" s="15"/>
      <c r="D1466" s="16"/>
      <c r="E1466" s="7">
        <v>0</v>
      </c>
      <c r="F1466" s="7">
        <v>0</v>
      </c>
      <c r="G1466" s="254" t="str">
        <f>IF($D1466&lt;&gt;"",VLOOKUP($D1466,科目一覧!$A$5:'科目一覧'!$G$76,5,FALSE),"")</f>
        <v/>
      </c>
      <c r="H1466" s="254" t="str">
        <f>IF($D1466&lt;&gt;"",VLOOKUP($D1466,科目一覧!$A$5:'科目一覧'!$G$76,6,FALSE),"")</f>
        <v/>
      </c>
    </row>
    <row r="1467" spans="1:8" x14ac:dyDescent="0.4">
      <c r="A1467" s="8">
        <v>1464</v>
      </c>
      <c r="B1467" s="71"/>
      <c r="C1467" s="15"/>
      <c r="D1467" s="16"/>
      <c r="E1467" s="7">
        <v>0</v>
      </c>
      <c r="F1467" s="7">
        <v>0</v>
      </c>
      <c r="G1467" s="254" t="str">
        <f>IF($D1467&lt;&gt;"",VLOOKUP($D1467,科目一覧!$A$5:'科目一覧'!$G$76,5,FALSE),"")</f>
        <v/>
      </c>
      <c r="H1467" s="254" t="str">
        <f>IF($D1467&lt;&gt;"",VLOOKUP($D1467,科目一覧!$A$5:'科目一覧'!$G$76,6,FALSE),"")</f>
        <v/>
      </c>
    </row>
    <row r="1468" spans="1:8" x14ac:dyDescent="0.4">
      <c r="A1468" s="8">
        <v>1465</v>
      </c>
      <c r="B1468" s="71"/>
      <c r="C1468" s="15"/>
      <c r="D1468" s="16"/>
      <c r="E1468" s="7">
        <v>0</v>
      </c>
      <c r="F1468" s="7">
        <v>0</v>
      </c>
      <c r="G1468" s="254" t="str">
        <f>IF($D1468&lt;&gt;"",VLOOKUP($D1468,科目一覧!$A$5:'科目一覧'!$G$76,5,FALSE),"")</f>
        <v/>
      </c>
      <c r="H1468" s="254" t="str">
        <f>IF($D1468&lt;&gt;"",VLOOKUP($D1468,科目一覧!$A$5:'科目一覧'!$G$76,6,FALSE),"")</f>
        <v/>
      </c>
    </row>
    <row r="1469" spans="1:8" x14ac:dyDescent="0.4">
      <c r="A1469" s="8">
        <v>1466</v>
      </c>
      <c r="B1469" s="71"/>
      <c r="C1469" s="15"/>
      <c r="D1469" s="16"/>
      <c r="E1469" s="7">
        <v>0</v>
      </c>
      <c r="F1469" s="7">
        <v>0</v>
      </c>
      <c r="G1469" s="254" t="str">
        <f>IF($D1469&lt;&gt;"",VLOOKUP($D1469,科目一覧!$A$5:'科目一覧'!$G$76,5,FALSE),"")</f>
        <v/>
      </c>
      <c r="H1469" s="254" t="str">
        <f>IF($D1469&lt;&gt;"",VLOOKUP($D1469,科目一覧!$A$5:'科目一覧'!$G$76,6,FALSE),"")</f>
        <v/>
      </c>
    </row>
    <row r="1470" spans="1:8" x14ac:dyDescent="0.4">
      <c r="A1470" s="8">
        <v>1467</v>
      </c>
      <c r="B1470" s="71"/>
      <c r="C1470" s="15"/>
      <c r="D1470" s="16"/>
      <c r="E1470" s="7">
        <v>0</v>
      </c>
      <c r="F1470" s="7">
        <v>0</v>
      </c>
      <c r="G1470" s="254" t="str">
        <f>IF($D1470&lt;&gt;"",VLOOKUP($D1470,科目一覧!$A$5:'科目一覧'!$G$76,5,FALSE),"")</f>
        <v/>
      </c>
      <c r="H1470" s="254" t="str">
        <f>IF($D1470&lt;&gt;"",VLOOKUP($D1470,科目一覧!$A$5:'科目一覧'!$G$76,6,FALSE),"")</f>
        <v/>
      </c>
    </row>
    <row r="1471" spans="1:8" x14ac:dyDescent="0.4">
      <c r="A1471" s="8">
        <v>1468</v>
      </c>
      <c r="B1471" s="71"/>
      <c r="C1471" s="15"/>
      <c r="D1471" s="16"/>
      <c r="E1471" s="7">
        <v>0</v>
      </c>
      <c r="F1471" s="7">
        <v>0</v>
      </c>
      <c r="G1471" s="254" t="str">
        <f>IF($D1471&lt;&gt;"",VLOOKUP($D1471,科目一覧!$A$5:'科目一覧'!$G$76,5,FALSE),"")</f>
        <v/>
      </c>
      <c r="H1471" s="254" t="str">
        <f>IF($D1471&lt;&gt;"",VLOOKUP($D1471,科目一覧!$A$5:'科目一覧'!$G$76,6,FALSE),"")</f>
        <v/>
      </c>
    </row>
    <row r="1472" spans="1:8" x14ac:dyDescent="0.4">
      <c r="A1472" s="8">
        <v>1469</v>
      </c>
      <c r="B1472" s="71"/>
      <c r="C1472" s="15"/>
      <c r="D1472" s="16"/>
      <c r="E1472" s="7">
        <v>0</v>
      </c>
      <c r="F1472" s="7">
        <v>0</v>
      </c>
      <c r="G1472" s="254" t="str">
        <f>IF($D1472&lt;&gt;"",VLOOKUP($D1472,科目一覧!$A$5:'科目一覧'!$G$76,5,FALSE),"")</f>
        <v/>
      </c>
      <c r="H1472" s="254" t="str">
        <f>IF($D1472&lt;&gt;"",VLOOKUP($D1472,科目一覧!$A$5:'科目一覧'!$G$76,6,FALSE),"")</f>
        <v/>
      </c>
    </row>
    <row r="1473" spans="1:8" x14ac:dyDescent="0.4">
      <c r="A1473" s="8">
        <v>1470</v>
      </c>
      <c r="B1473" s="71"/>
      <c r="C1473" s="15"/>
      <c r="D1473" s="16"/>
      <c r="E1473" s="7">
        <v>0</v>
      </c>
      <c r="F1473" s="7">
        <v>0</v>
      </c>
      <c r="G1473" s="254" t="str">
        <f>IF($D1473&lt;&gt;"",VLOOKUP($D1473,科目一覧!$A$5:'科目一覧'!$G$76,5,FALSE),"")</f>
        <v/>
      </c>
      <c r="H1473" s="254" t="str">
        <f>IF($D1473&lt;&gt;"",VLOOKUP($D1473,科目一覧!$A$5:'科目一覧'!$G$76,6,FALSE),"")</f>
        <v/>
      </c>
    </row>
    <row r="1474" spans="1:8" x14ac:dyDescent="0.4">
      <c r="A1474" s="8">
        <v>1471</v>
      </c>
      <c r="B1474" s="71"/>
      <c r="C1474" s="15"/>
      <c r="D1474" s="16"/>
      <c r="E1474" s="7">
        <v>0</v>
      </c>
      <c r="F1474" s="7">
        <v>0</v>
      </c>
      <c r="G1474" s="254" t="str">
        <f>IF($D1474&lt;&gt;"",VLOOKUP($D1474,科目一覧!$A$5:'科目一覧'!$G$76,5,FALSE),"")</f>
        <v/>
      </c>
      <c r="H1474" s="254" t="str">
        <f>IF($D1474&lt;&gt;"",VLOOKUP($D1474,科目一覧!$A$5:'科目一覧'!$G$76,6,FALSE),"")</f>
        <v/>
      </c>
    </row>
    <row r="1475" spans="1:8" x14ac:dyDescent="0.4">
      <c r="A1475" s="8">
        <v>1472</v>
      </c>
      <c r="B1475" s="71"/>
      <c r="C1475" s="15"/>
      <c r="D1475" s="16"/>
      <c r="E1475" s="7">
        <v>0</v>
      </c>
      <c r="F1475" s="7">
        <v>0</v>
      </c>
      <c r="G1475" s="254" t="str">
        <f>IF($D1475&lt;&gt;"",VLOOKUP($D1475,科目一覧!$A$5:'科目一覧'!$G$76,5,FALSE),"")</f>
        <v/>
      </c>
      <c r="H1475" s="254" t="str">
        <f>IF($D1475&lt;&gt;"",VLOOKUP($D1475,科目一覧!$A$5:'科目一覧'!$G$76,6,FALSE),"")</f>
        <v/>
      </c>
    </row>
    <row r="1476" spans="1:8" x14ac:dyDescent="0.4">
      <c r="A1476" s="8">
        <v>1473</v>
      </c>
      <c r="B1476" s="71"/>
      <c r="C1476" s="15"/>
      <c r="D1476" s="16"/>
      <c r="E1476" s="7">
        <v>0</v>
      </c>
      <c r="F1476" s="7">
        <v>0</v>
      </c>
      <c r="G1476" s="254" t="str">
        <f>IF($D1476&lt;&gt;"",VLOOKUP($D1476,科目一覧!$A$5:'科目一覧'!$G$76,5,FALSE),"")</f>
        <v/>
      </c>
      <c r="H1476" s="254" t="str">
        <f>IF($D1476&lt;&gt;"",VLOOKUP($D1476,科目一覧!$A$5:'科目一覧'!$G$76,6,FALSE),"")</f>
        <v/>
      </c>
    </row>
    <row r="1477" spans="1:8" x14ac:dyDescent="0.4">
      <c r="A1477" s="8">
        <v>1474</v>
      </c>
      <c r="B1477" s="71"/>
      <c r="C1477" s="15"/>
      <c r="D1477" s="16"/>
      <c r="E1477" s="7">
        <v>0</v>
      </c>
      <c r="F1477" s="7">
        <v>0</v>
      </c>
      <c r="G1477" s="254" t="str">
        <f>IF($D1477&lt;&gt;"",VLOOKUP($D1477,科目一覧!$A$5:'科目一覧'!$G$76,5,FALSE),"")</f>
        <v/>
      </c>
      <c r="H1477" s="254" t="str">
        <f>IF($D1477&lt;&gt;"",VLOOKUP($D1477,科目一覧!$A$5:'科目一覧'!$G$76,6,FALSE),"")</f>
        <v/>
      </c>
    </row>
    <row r="1478" spans="1:8" x14ac:dyDescent="0.4">
      <c r="A1478" s="8">
        <v>1475</v>
      </c>
      <c r="B1478" s="71"/>
      <c r="C1478" s="15"/>
      <c r="D1478" s="16"/>
      <c r="E1478" s="7">
        <v>0</v>
      </c>
      <c r="F1478" s="7">
        <v>0</v>
      </c>
      <c r="G1478" s="254" t="str">
        <f>IF($D1478&lt;&gt;"",VLOOKUP($D1478,科目一覧!$A$5:'科目一覧'!$G$76,5,FALSE),"")</f>
        <v/>
      </c>
      <c r="H1478" s="254" t="str">
        <f>IF($D1478&lt;&gt;"",VLOOKUP($D1478,科目一覧!$A$5:'科目一覧'!$G$76,6,FALSE),"")</f>
        <v/>
      </c>
    </row>
    <row r="1479" spans="1:8" x14ac:dyDescent="0.4">
      <c r="A1479" s="8">
        <v>1476</v>
      </c>
      <c r="B1479" s="71"/>
      <c r="C1479" s="15"/>
      <c r="D1479" s="16"/>
      <c r="E1479" s="7">
        <v>0</v>
      </c>
      <c r="F1479" s="7">
        <v>0</v>
      </c>
      <c r="G1479" s="254" t="str">
        <f>IF($D1479&lt;&gt;"",VLOOKUP($D1479,科目一覧!$A$5:'科目一覧'!$G$76,5,FALSE),"")</f>
        <v/>
      </c>
      <c r="H1479" s="254" t="str">
        <f>IF($D1479&lt;&gt;"",VLOOKUP($D1479,科目一覧!$A$5:'科目一覧'!$G$76,6,FALSE),"")</f>
        <v/>
      </c>
    </row>
    <row r="1480" spans="1:8" x14ac:dyDescent="0.4">
      <c r="A1480" s="8">
        <v>1477</v>
      </c>
      <c r="B1480" s="71"/>
      <c r="C1480" s="15"/>
      <c r="D1480" s="16"/>
      <c r="E1480" s="7">
        <v>0</v>
      </c>
      <c r="F1480" s="7">
        <v>0</v>
      </c>
      <c r="G1480" s="254" t="str">
        <f>IF($D1480&lt;&gt;"",VLOOKUP($D1480,科目一覧!$A$5:'科目一覧'!$G$76,5,FALSE),"")</f>
        <v/>
      </c>
      <c r="H1480" s="254" t="str">
        <f>IF($D1480&lt;&gt;"",VLOOKUP($D1480,科目一覧!$A$5:'科目一覧'!$G$76,6,FALSE),"")</f>
        <v/>
      </c>
    </row>
    <row r="1481" spans="1:8" x14ac:dyDescent="0.4">
      <c r="A1481" s="8">
        <v>1478</v>
      </c>
      <c r="B1481" s="71"/>
      <c r="C1481" s="15"/>
      <c r="D1481" s="16"/>
      <c r="E1481" s="7">
        <v>0</v>
      </c>
      <c r="F1481" s="7">
        <v>0</v>
      </c>
      <c r="G1481" s="254" t="str">
        <f>IF($D1481&lt;&gt;"",VLOOKUP($D1481,科目一覧!$A$5:'科目一覧'!$G$76,5,FALSE),"")</f>
        <v/>
      </c>
      <c r="H1481" s="254" t="str">
        <f>IF($D1481&lt;&gt;"",VLOOKUP($D1481,科目一覧!$A$5:'科目一覧'!$G$76,6,FALSE),"")</f>
        <v/>
      </c>
    </row>
    <row r="1482" spans="1:8" x14ac:dyDescent="0.4">
      <c r="A1482" s="8">
        <v>1479</v>
      </c>
      <c r="B1482" s="71"/>
      <c r="C1482" s="15"/>
      <c r="D1482" s="16"/>
      <c r="E1482" s="7">
        <v>0</v>
      </c>
      <c r="F1482" s="7">
        <v>0</v>
      </c>
      <c r="G1482" s="254" t="str">
        <f>IF($D1482&lt;&gt;"",VLOOKUP($D1482,科目一覧!$A$5:'科目一覧'!$G$76,5,FALSE),"")</f>
        <v/>
      </c>
      <c r="H1482" s="254" t="str">
        <f>IF($D1482&lt;&gt;"",VLOOKUP($D1482,科目一覧!$A$5:'科目一覧'!$G$76,6,FALSE),"")</f>
        <v/>
      </c>
    </row>
    <row r="1483" spans="1:8" x14ac:dyDescent="0.4">
      <c r="A1483" s="8">
        <v>1480</v>
      </c>
      <c r="B1483" s="71"/>
      <c r="C1483" s="15"/>
      <c r="D1483" s="16"/>
      <c r="E1483" s="7">
        <v>0</v>
      </c>
      <c r="F1483" s="7">
        <v>0</v>
      </c>
      <c r="G1483" s="254" t="str">
        <f>IF($D1483&lt;&gt;"",VLOOKUP($D1483,科目一覧!$A$5:'科目一覧'!$G$76,5,FALSE),"")</f>
        <v/>
      </c>
      <c r="H1483" s="254" t="str">
        <f>IF($D1483&lt;&gt;"",VLOOKUP($D1483,科目一覧!$A$5:'科目一覧'!$G$76,6,FALSE),"")</f>
        <v/>
      </c>
    </row>
    <row r="1484" spans="1:8" x14ac:dyDescent="0.4">
      <c r="A1484" s="8">
        <v>1481</v>
      </c>
      <c r="B1484" s="71"/>
      <c r="C1484" s="15"/>
      <c r="D1484" s="16"/>
      <c r="E1484" s="7">
        <v>0</v>
      </c>
      <c r="F1484" s="7">
        <v>0</v>
      </c>
      <c r="G1484" s="254" t="str">
        <f>IF($D1484&lt;&gt;"",VLOOKUP($D1484,科目一覧!$A$5:'科目一覧'!$G$76,5,FALSE),"")</f>
        <v/>
      </c>
      <c r="H1484" s="254" t="str">
        <f>IF($D1484&lt;&gt;"",VLOOKUP($D1484,科目一覧!$A$5:'科目一覧'!$G$76,6,FALSE),"")</f>
        <v/>
      </c>
    </row>
    <row r="1485" spans="1:8" x14ac:dyDescent="0.4">
      <c r="A1485" s="8">
        <v>1482</v>
      </c>
      <c r="B1485" s="71"/>
      <c r="C1485" s="15"/>
      <c r="D1485" s="16"/>
      <c r="E1485" s="7">
        <v>0</v>
      </c>
      <c r="F1485" s="7">
        <v>0</v>
      </c>
      <c r="G1485" s="254" t="str">
        <f>IF($D1485&lt;&gt;"",VLOOKUP($D1485,科目一覧!$A$5:'科目一覧'!$G$76,5,FALSE),"")</f>
        <v/>
      </c>
      <c r="H1485" s="254" t="str">
        <f>IF($D1485&lt;&gt;"",VLOOKUP($D1485,科目一覧!$A$5:'科目一覧'!$G$76,6,FALSE),"")</f>
        <v/>
      </c>
    </row>
    <row r="1486" spans="1:8" x14ac:dyDescent="0.4">
      <c r="A1486" s="8">
        <v>1483</v>
      </c>
      <c r="B1486" s="71"/>
      <c r="C1486" s="15"/>
      <c r="D1486" s="16"/>
      <c r="E1486" s="7">
        <v>0</v>
      </c>
      <c r="F1486" s="7">
        <v>0</v>
      </c>
      <c r="G1486" s="254" t="str">
        <f>IF($D1486&lt;&gt;"",VLOOKUP($D1486,科目一覧!$A$5:'科目一覧'!$G$76,5,FALSE),"")</f>
        <v/>
      </c>
      <c r="H1486" s="254" t="str">
        <f>IF($D1486&lt;&gt;"",VLOOKUP($D1486,科目一覧!$A$5:'科目一覧'!$G$76,6,FALSE),"")</f>
        <v/>
      </c>
    </row>
    <row r="1487" spans="1:8" x14ac:dyDescent="0.4">
      <c r="A1487" s="8">
        <v>1484</v>
      </c>
      <c r="B1487" s="71"/>
      <c r="C1487" s="15"/>
      <c r="D1487" s="16"/>
      <c r="E1487" s="7">
        <v>0</v>
      </c>
      <c r="F1487" s="7">
        <v>0</v>
      </c>
      <c r="G1487" s="254" t="str">
        <f>IF($D1487&lt;&gt;"",VLOOKUP($D1487,科目一覧!$A$5:'科目一覧'!$G$76,5,FALSE),"")</f>
        <v/>
      </c>
      <c r="H1487" s="254" t="str">
        <f>IF($D1487&lt;&gt;"",VLOOKUP($D1487,科目一覧!$A$5:'科目一覧'!$G$76,6,FALSE),"")</f>
        <v/>
      </c>
    </row>
    <row r="1488" spans="1:8" x14ac:dyDescent="0.4">
      <c r="A1488" s="8">
        <v>1485</v>
      </c>
      <c r="B1488" s="71"/>
      <c r="C1488" s="15"/>
      <c r="D1488" s="16"/>
      <c r="E1488" s="7">
        <v>0</v>
      </c>
      <c r="F1488" s="7">
        <v>0</v>
      </c>
      <c r="G1488" s="254" t="str">
        <f>IF($D1488&lt;&gt;"",VLOOKUP($D1488,科目一覧!$A$5:'科目一覧'!$G$76,5,FALSE),"")</f>
        <v/>
      </c>
      <c r="H1488" s="254" t="str">
        <f>IF($D1488&lt;&gt;"",VLOOKUP($D1488,科目一覧!$A$5:'科目一覧'!$G$76,6,FALSE),"")</f>
        <v/>
      </c>
    </row>
    <row r="1489" spans="1:8" x14ac:dyDescent="0.4">
      <c r="A1489" s="8">
        <v>1486</v>
      </c>
      <c r="B1489" s="71"/>
      <c r="C1489" s="15"/>
      <c r="D1489" s="16"/>
      <c r="E1489" s="7">
        <v>0</v>
      </c>
      <c r="F1489" s="7">
        <v>0</v>
      </c>
      <c r="G1489" s="254" t="str">
        <f>IF($D1489&lt;&gt;"",VLOOKUP($D1489,科目一覧!$A$5:'科目一覧'!$G$76,5,FALSE),"")</f>
        <v/>
      </c>
      <c r="H1489" s="254" t="str">
        <f>IF($D1489&lt;&gt;"",VLOOKUP($D1489,科目一覧!$A$5:'科目一覧'!$G$76,6,FALSE),"")</f>
        <v/>
      </c>
    </row>
    <row r="1490" spans="1:8" x14ac:dyDescent="0.4">
      <c r="A1490" s="8">
        <v>1487</v>
      </c>
      <c r="B1490" s="71"/>
      <c r="C1490" s="15"/>
      <c r="D1490" s="16"/>
      <c r="E1490" s="7">
        <v>0</v>
      </c>
      <c r="F1490" s="7">
        <v>0</v>
      </c>
      <c r="G1490" s="254" t="str">
        <f>IF($D1490&lt;&gt;"",VLOOKUP($D1490,科目一覧!$A$5:'科目一覧'!$G$76,5,FALSE),"")</f>
        <v/>
      </c>
      <c r="H1490" s="254" t="str">
        <f>IF($D1490&lt;&gt;"",VLOOKUP($D1490,科目一覧!$A$5:'科目一覧'!$G$76,6,FALSE),"")</f>
        <v/>
      </c>
    </row>
    <row r="1491" spans="1:8" x14ac:dyDescent="0.4">
      <c r="A1491" s="8">
        <v>1488</v>
      </c>
      <c r="B1491" s="71"/>
      <c r="C1491" s="15"/>
      <c r="D1491" s="16"/>
      <c r="E1491" s="7">
        <v>0</v>
      </c>
      <c r="F1491" s="7">
        <v>0</v>
      </c>
      <c r="G1491" s="254" t="str">
        <f>IF($D1491&lt;&gt;"",VLOOKUP($D1491,科目一覧!$A$5:'科目一覧'!$G$76,5,FALSE),"")</f>
        <v/>
      </c>
      <c r="H1491" s="254" t="str">
        <f>IF($D1491&lt;&gt;"",VLOOKUP($D1491,科目一覧!$A$5:'科目一覧'!$G$76,6,FALSE),"")</f>
        <v/>
      </c>
    </row>
    <row r="1492" spans="1:8" x14ac:dyDescent="0.4">
      <c r="A1492" s="8">
        <v>1489</v>
      </c>
      <c r="B1492" s="71"/>
      <c r="C1492" s="15"/>
      <c r="D1492" s="16"/>
      <c r="E1492" s="7">
        <v>0</v>
      </c>
      <c r="F1492" s="7">
        <v>0</v>
      </c>
      <c r="G1492" s="254" t="str">
        <f>IF($D1492&lt;&gt;"",VLOOKUP($D1492,科目一覧!$A$5:'科目一覧'!$G$76,5,FALSE),"")</f>
        <v/>
      </c>
      <c r="H1492" s="254" t="str">
        <f>IF($D1492&lt;&gt;"",VLOOKUP($D1492,科目一覧!$A$5:'科目一覧'!$G$76,6,FALSE),"")</f>
        <v/>
      </c>
    </row>
    <row r="1493" spans="1:8" x14ac:dyDescent="0.4">
      <c r="A1493" s="8">
        <v>1490</v>
      </c>
      <c r="B1493" s="71"/>
      <c r="C1493" s="15"/>
      <c r="D1493" s="16"/>
      <c r="E1493" s="7">
        <v>0</v>
      </c>
      <c r="F1493" s="7">
        <v>0</v>
      </c>
      <c r="G1493" s="254" t="str">
        <f>IF($D1493&lt;&gt;"",VLOOKUP($D1493,科目一覧!$A$5:'科目一覧'!$G$76,5,FALSE),"")</f>
        <v/>
      </c>
      <c r="H1493" s="254" t="str">
        <f>IF($D1493&lt;&gt;"",VLOOKUP($D1493,科目一覧!$A$5:'科目一覧'!$G$76,6,FALSE),"")</f>
        <v/>
      </c>
    </row>
    <row r="1494" spans="1:8" x14ac:dyDescent="0.4">
      <c r="A1494" s="8">
        <v>1491</v>
      </c>
      <c r="B1494" s="71"/>
      <c r="C1494" s="15"/>
      <c r="D1494" s="16"/>
      <c r="E1494" s="7">
        <v>0</v>
      </c>
      <c r="F1494" s="7">
        <v>0</v>
      </c>
      <c r="G1494" s="254" t="str">
        <f>IF($D1494&lt;&gt;"",VLOOKUP($D1494,科目一覧!$A$5:'科目一覧'!$G$76,5,FALSE),"")</f>
        <v/>
      </c>
      <c r="H1494" s="254" t="str">
        <f>IF($D1494&lt;&gt;"",VLOOKUP($D1494,科目一覧!$A$5:'科目一覧'!$G$76,6,FALSE),"")</f>
        <v/>
      </c>
    </row>
    <row r="1495" spans="1:8" x14ac:dyDescent="0.4">
      <c r="A1495" s="8">
        <v>1492</v>
      </c>
      <c r="B1495" s="71"/>
      <c r="C1495" s="15"/>
      <c r="D1495" s="16"/>
      <c r="E1495" s="7">
        <v>0</v>
      </c>
      <c r="F1495" s="7">
        <v>0</v>
      </c>
      <c r="G1495" s="254" t="str">
        <f>IF($D1495&lt;&gt;"",VLOOKUP($D1495,科目一覧!$A$5:'科目一覧'!$G$76,5,FALSE),"")</f>
        <v/>
      </c>
      <c r="H1495" s="254" t="str">
        <f>IF($D1495&lt;&gt;"",VLOOKUP($D1495,科目一覧!$A$5:'科目一覧'!$G$76,6,FALSE),"")</f>
        <v/>
      </c>
    </row>
    <row r="1496" spans="1:8" x14ac:dyDescent="0.4">
      <c r="A1496" s="8">
        <v>1493</v>
      </c>
      <c r="B1496" s="71"/>
      <c r="C1496" s="15"/>
      <c r="D1496" s="16"/>
      <c r="E1496" s="7">
        <v>0</v>
      </c>
      <c r="F1496" s="7">
        <v>0</v>
      </c>
      <c r="G1496" s="254" t="str">
        <f>IF($D1496&lt;&gt;"",VLOOKUP($D1496,科目一覧!$A$5:'科目一覧'!$G$76,5,FALSE),"")</f>
        <v/>
      </c>
      <c r="H1496" s="254" t="str">
        <f>IF($D1496&lt;&gt;"",VLOOKUP($D1496,科目一覧!$A$5:'科目一覧'!$G$76,6,FALSE),"")</f>
        <v/>
      </c>
    </row>
    <row r="1497" spans="1:8" x14ac:dyDescent="0.4">
      <c r="A1497" s="8">
        <v>1494</v>
      </c>
      <c r="B1497" s="71"/>
      <c r="C1497" s="15"/>
      <c r="D1497" s="16"/>
      <c r="E1497" s="7">
        <v>0</v>
      </c>
      <c r="F1497" s="7">
        <v>0</v>
      </c>
      <c r="G1497" s="254" t="str">
        <f>IF($D1497&lt;&gt;"",VLOOKUP($D1497,科目一覧!$A$5:'科目一覧'!$G$76,5,FALSE),"")</f>
        <v/>
      </c>
      <c r="H1497" s="254" t="str">
        <f>IF($D1497&lt;&gt;"",VLOOKUP($D1497,科目一覧!$A$5:'科目一覧'!$G$76,6,FALSE),"")</f>
        <v/>
      </c>
    </row>
    <row r="1498" spans="1:8" x14ac:dyDescent="0.4">
      <c r="A1498" s="8">
        <v>1495</v>
      </c>
      <c r="B1498" s="71"/>
      <c r="C1498" s="15"/>
      <c r="D1498" s="16"/>
      <c r="E1498" s="7">
        <v>0</v>
      </c>
      <c r="F1498" s="7">
        <v>0</v>
      </c>
      <c r="G1498" s="254" t="str">
        <f>IF($D1498&lt;&gt;"",VLOOKUP($D1498,科目一覧!$A$5:'科目一覧'!$G$76,5,FALSE),"")</f>
        <v/>
      </c>
      <c r="H1498" s="254" t="str">
        <f>IF($D1498&lt;&gt;"",VLOOKUP($D1498,科目一覧!$A$5:'科目一覧'!$G$76,6,FALSE),"")</f>
        <v/>
      </c>
    </row>
    <row r="1499" spans="1:8" x14ac:dyDescent="0.4">
      <c r="A1499" s="8">
        <v>1496</v>
      </c>
      <c r="B1499" s="71"/>
      <c r="C1499" s="15"/>
      <c r="D1499" s="16"/>
      <c r="E1499" s="7">
        <v>0</v>
      </c>
      <c r="F1499" s="7">
        <v>0</v>
      </c>
      <c r="G1499" s="254" t="str">
        <f>IF($D1499&lt;&gt;"",VLOOKUP($D1499,科目一覧!$A$5:'科目一覧'!$G$76,5,FALSE),"")</f>
        <v/>
      </c>
      <c r="H1499" s="254" t="str">
        <f>IF($D1499&lt;&gt;"",VLOOKUP($D1499,科目一覧!$A$5:'科目一覧'!$G$76,6,FALSE),"")</f>
        <v/>
      </c>
    </row>
    <row r="1500" spans="1:8" x14ac:dyDescent="0.4">
      <c r="A1500" s="8">
        <v>1497</v>
      </c>
      <c r="B1500" s="71"/>
      <c r="C1500" s="15"/>
      <c r="D1500" s="16"/>
      <c r="E1500" s="7">
        <v>0</v>
      </c>
      <c r="F1500" s="7">
        <v>0</v>
      </c>
      <c r="G1500" s="254" t="str">
        <f>IF($D1500&lt;&gt;"",VLOOKUP($D1500,科目一覧!$A$5:'科目一覧'!$G$76,5,FALSE),"")</f>
        <v/>
      </c>
      <c r="H1500" s="254" t="str">
        <f>IF($D1500&lt;&gt;"",VLOOKUP($D1500,科目一覧!$A$5:'科目一覧'!$G$76,6,FALSE),"")</f>
        <v/>
      </c>
    </row>
    <row r="1501" spans="1:8" x14ac:dyDescent="0.4">
      <c r="A1501" s="8">
        <v>1498</v>
      </c>
      <c r="B1501" s="71"/>
      <c r="C1501" s="15"/>
      <c r="D1501" s="16"/>
      <c r="E1501" s="7">
        <v>0</v>
      </c>
      <c r="F1501" s="7">
        <v>0</v>
      </c>
      <c r="G1501" s="254" t="str">
        <f>IF($D1501&lt;&gt;"",VLOOKUP($D1501,科目一覧!$A$5:'科目一覧'!$G$76,5,FALSE),"")</f>
        <v/>
      </c>
      <c r="H1501" s="254" t="str">
        <f>IF($D1501&lt;&gt;"",VLOOKUP($D1501,科目一覧!$A$5:'科目一覧'!$G$76,6,FALSE),"")</f>
        <v/>
      </c>
    </row>
    <row r="1502" spans="1:8" x14ac:dyDescent="0.4">
      <c r="A1502" s="8">
        <v>1499</v>
      </c>
      <c r="B1502" s="71"/>
      <c r="C1502" s="15"/>
      <c r="D1502" s="16"/>
      <c r="E1502" s="7">
        <v>0</v>
      </c>
      <c r="F1502" s="7">
        <v>0</v>
      </c>
      <c r="G1502" s="254" t="str">
        <f>IF($D1502&lt;&gt;"",VLOOKUP($D1502,科目一覧!$A$5:'科目一覧'!$G$76,5,FALSE),"")</f>
        <v/>
      </c>
      <c r="H1502" s="254" t="str">
        <f>IF($D1502&lt;&gt;"",VLOOKUP($D1502,科目一覧!$A$5:'科目一覧'!$G$76,6,FALSE),"")</f>
        <v/>
      </c>
    </row>
    <row r="1503" spans="1:8" x14ac:dyDescent="0.4">
      <c r="A1503" s="8">
        <v>1500</v>
      </c>
      <c r="B1503" s="71"/>
      <c r="C1503" s="15"/>
      <c r="D1503" s="16"/>
      <c r="E1503" s="7">
        <v>0</v>
      </c>
      <c r="F1503" s="7">
        <v>0</v>
      </c>
      <c r="G1503" s="254" t="str">
        <f>IF($D1503&lt;&gt;"",VLOOKUP($D1503,科目一覧!$A$5:'科目一覧'!$G$76,5,FALSE),"")</f>
        <v/>
      </c>
      <c r="H1503" s="254" t="str">
        <f>IF($D1503&lt;&gt;"",VLOOKUP($D1503,科目一覧!$A$5:'科目一覧'!$G$76,6,FALSE),"")</f>
        <v/>
      </c>
    </row>
    <row r="1504" spans="1:8" x14ac:dyDescent="0.4">
      <c r="A1504" s="8">
        <v>1501</v>
      </c>
      <c r="B1504" s="71"/>
      <c r="C1504" s="15"/>
      <c r="D1504" s="16"/>
      <c r="E1504" s="7">
        <v>0</v>
      </c>
      <c r="F1504" s="7">
        <v>0</v>
      </c>
      <c r="G1504" s="254" t="str">
        <f>IF($D1504&lt;&gt;"",VLOOKUP($D1504,科目一覧!$A$5:'科目一覧'!$G$76,5,FALSE),"")</f>
        <v/>
      </c>
      <c r="H1504" s="254" t="str">
        <f>IF($D1504&lt;&gt;"",VLOOKUP($D1504,科目一覧!$A$5:'科目一覧'!$G$76,6,FALSE),"")</f>
        <v/>
      </c>
    </row>
    <row r="1505" spans="1:8" x14ac:dyDescent="0.4">
      <c r="A1505" s="8">
        <v>1502</v>
      </c>
      <c r="B1505" s="71"/>
      <c r="C1505" s="15"/>
      <c r="D1505" s="16"/>
      <c r="E1505" s="7">
        <v>0</v>
      </c>
      <c r="F1505" s="7">
        <v>0</v>
      </c>
      <c r="G1505" s="254" t="str">
        <f>IF($D1505&lt;&gt;"",VLOOKUP($D1505,科目一覧!$A$5:'科目一覧'!$G$76,5,FALSE),"")</f>
        <v/>
      </c>
      <c r="H1505" s="254" t="str">
        <f>IF($D1505&lt;&gt;"",VLOOKUP($D1505,科目一覧!$A$5:'科目一覧'!$G$76,6,FALSE),"")</f>
        <v/>
      </c>
    </row>
    <row r="1506" spans="1:8" x14ac:dyDescent="0.4">
      <c r="A1506" s="8">
        <v>1503</v>
      </c>
      <c r="B1506" s="71"/>
      <c r="C1506" s="15"/>
      <c r="D1506" s="16"/>
      <c r="E1506" s="7">
        <v>0</v>
      </c>
      <c r="F1506" s="7">
        <v>0</v>
      </c>
      <c r="G1506" s="254" t="str">
        <f>IF($D1506&lt;&gt;"",VLOOKUP($D1506,科目一覧!$A$5:'科目一覧'!$G$76,5,FALSE),"")</f>
        <v/>
      </c>
      <c r="H1506" s="254" t="str">
        <f>IF($D1506&lt;&gt;"",VLOOKUP($D1506,科目一覧!$A$5:'科目一覧'!$G$76,6,FALSE),"")</f>
        <v/>
      </c>
    </row>
    <row r="1507" spans="1:8" x14ac:dyDescent="0.4">
      <c r="A1507" s="8">
        <v>1504</v>
      </c>
      <c r="B1507" s="71"/>
      <c r="C1507" s="15"/>
      <c r="D1507" s="16"/>
      <c r="E1507" s="7">
        <v>0</v>
      </c>
      <c r="F1507" s="7">
        <v>0</v>
      </c>
      <c r="G1507" s="254" t="str">
        <f>IF($D1507&lt;&gt;"",VLOOKUP($D1507,科目一覧!$A$5:'科目一覧'!$G$76,5,FALSE),"")</f>
        <v/>
      </c>
      <c r="H1507" s="254" t="str">
        <f>IF($D1507&lt;&gt;"",VLOOKUP($D1507,科目一覧!$A$5:'科目一覧'!$G$76,6,FALSE),"")</f>
        <v/>
      </c>
    </row>
    <row r="1508" spans="1:8" x14ac:dyDescent="0.4">
      <c r="A1508" s="8">
        <v>1505</v>
      </c>
      <c r="B1508" s="71"/>
      <c r="C1508" s="15"/>
      <c r="D1508" s="16"/>
      <c r="E1508" s="7">
        <v>0</v>
      </c>
      <c r="F1508" s="7">
        <v>0</v>
      </c>
      <c r="G1508" s="254" t="str">
        <f>IF($D1508&lt;&gt;"",VLOOKUP($D1508,科目一覧!$A$5:'科目一覧'!$G$76,5,FALSE),"")</f>
        <v/>
      </c>
      <c r="H1508" s="254" t="str">
        <f>IF($D1508&lt;&gt;"",VLOOKUP($D1508,科目一覧!$A$5:'科目一覧'!$G$76,6,FALSE),"")</f>
        <v/>
      </c>
    </row>
    <row r="1509" spans="1:8" x14ac:dyDescent="0.4">
      <c r="A1509" s="8">
        <v>1506</v>
      </c>
      <c r="B1509" s="71"/>
      <c r="C1509" s="15"/>
      <c r="D1509" s="16"/>
      <c r="E1509" s="7">
        <v>0</v>
      </c>
      <c r="F1509" s="7">
        <v>0</v>
      </c>
      <c r="G1509" s="254" t="str">
        <f>IF($D1509&lt;&gt;"",VLOOKUP($D1509,科目一覧!$A$5:'科目一覧'!$G$76,5,FALSE),"")</f>
        <v/>
      </c>
      <c r="H1509" s="254" t="str">
        <f>IF($D1509&lt;&gt;"",VLOOKUP($D1509,科目一覧!$A$5:'科目一覧'!$G$76,6,FALSE),"")</f>
        <v/>
      </c>
    </row>
    <row r="1510" spans="1:8" x14ac:dyDescent="0.4">
      <c r="A1510" s="8">
        <v>1507</v>
      </c>
      <c r="B1510" s="71"/>
      <c r="C1510" s="15"/>
      <c r="D1510" s="16"/>
      <c r="E1510" s="7">
        <v>0</v>
      </c>
      <c r="F1510" s="7">
        <v>0</v>
      </c>
      <c r="G1510" s="254" t="str">
        <f>IF($D1510&lt;&gt;"",VLOOKUP($D1510,科目一覧!$A$5:'科目一覧'!$G$76,5,FALSE),"")</f>
        <v/>
      </c>
      <c r="H1510" s="254" t="str">
        <f>IF($D1510&lt;&gt;"",VLOOKUP($D1510,科目一覧!$A$5:'科目一覧'!$G$76,6,FALSE),"")</f>
        <v/>
      </c>
    </row>
    <row r="1511" spans="1:8" x14ac:dyDescent="0.4">
      <c r="A1511" s="8">
        <v>1508</v>
      </c>
      <c r="B1511" s="71"/>
      <c r="C1511" s="15"/>
      <c r="D1511" s="16"/>
      <c r="E1511" s="7">
        <v>0</v>
      </c>
      <c r="F1511" s="7">
        <v>0</v>
      </c>
      <c r="G1511" s="254" t="str">
        <f>IF($D1511&lt;&gt;"",VLOOKUP($D1511,科目一覧!$A$5:'科目一覧'!$G$76,5,FALSE),"")</f>
        <v/>
      </c>
      <c r="H1511" s="254" t="str">
        <f>IF($D1511&lt;&gt;"",VLOOKUP($D1511,科目一覧!$A$5:'科目一覧'!$G$76,6,FALSE),"")</f>
        <v/>
      </c>
    </row>
    <row r="1512" spans="1:8" x14ac:dyDescent="0.4">
      <c r="A1512" s="8">
        <v>1509</v>
      </c>
      <c r="B1512" s="71"/>
      <c r="C1512" s="15"/>
      <c r="D1512" s="16"/>
      <c r="E1512" s="7">
        <v>0</v>
      </c>
      <c r="F1512" s="7">
        <v>0</v>
      </c>
      <c r="G1512" s="254" t="str">
        <f>IF($D1512&lt;&gt;"",VLOOKUP($D1512,科目一覧!$A$5:'科目一覧'!$G$76,5,FALSE),"")</f>
        <v/>
      </c>
      <c r="H1512" s="254" t="str">
        <f>IF($D1512&lt;&gt;"",VLOOKUP($D1512,科目一覧!$A$5:'科目一覧'!$G$76,6,FALSE),"")</f>
        <v/>
      </c>
    </row>
    <row r="1513" spans="1:8" x14ac:dyDescent="0.4">
      <c r="A1513" s="8">
        <v>1510</v>
      </c>
      <c r="B1513" s="71"/>
      <c r="C1513" s="15"/>
      <c r="D1513" s="16"/>
      <c r="E1513" s="7">
        <v>0</v>
      </c>
      <c r="F1513" s="7">
        <v>0</v>
      </c>
      <c r="G1513" s="254" t="str">
        <f>IF($D1513&lt;&gt;"",VLOOKUP($D1513,科目一覧!$A$5:'科目一覧'!$G$76,5,FALSE),"")</f>
        <v/>
      </c>
      <c r="H1513" s="254" t="str">
        <f>IF($D1513&lt;&gt;"",VLOOKUP($D1513,科目一覧!$A$5:'科目一覧'!$G$76,6,FALSE),"")</f>
        <v/>
      </c>
    </row>
    <row r="1514" spans="1:8" x14ac:dyDescent="0.4">
      <c r="A1514" s="8">
        <v>1511</v>
      </c>
      <c r="B1514" s="71"/>
      <c r="C1514" s="15"/>
      <c r="D1514" s="16"/>
      <c r="E1514" s="7">
        <v>0</v>
      </c>
      <c r="F1514" s="7">
        <v>0</v>
      </c>
      <c r="G1514" s="254" t="str">
        <f>IF($D1514&lt;&gt;"",VLOOKUP($D1514,科目一覧!$A$5:'科目一覧'!$G$76,5,FALSE),"")</f>
        <v/>
      </c>
      <c r="H1514" s="254" t="str">
        <f>IF($D1514&lt;&gt;"",VLOOKUP($D1514,科目一覧!$A$5:'科目一覧'!$G$76,6,FALSE),"")</f>
        <v/>
      </c>
    </row>
    <row r="1515" spans="1:8" x14ac:dyDescent="0.4">
      <c r="A1515" s="8">
        <v>1512</v>
      </c>
      <c r="B1515" s="71"/>
      <c r="C1515" s="15"/>
      <c r="D1515" s="16"/>
      <c r="E1515" s="7">
        <v>0</v>
      </c>
      <c r="F1515" s="7">
        <v>0</v>
      </c>
      <c r="G1515" s="254" t="str">
        <f>IF($D1515&lt;&gt;"",VLOOKUP($D1515,科目一覧!$A$5:'科目一覧'!$G$76,5,FALSE),"")</f>
        <v/>
      </c>
      <c r="H1515" s="254" t="str">
        <f>IF($D1515&lt;&gt;"",VLOOKUP($D1515,科目一覧!$A$5:'科目一覧'!$G$76,6,FALSE),"")</f>
        <v/>
      </c>
    </row>
    <row r="1516" spans="1:8" x14ac:dyDescent="0.4">
      <c r="A1516" s="8">
        <v>1513</v>
      </c>
      <c r="B1516" s="71"/>
      <c r="C1516" s="15"/>
      <c r="D1516" s="16"/>
      <c r="E1516" s="7">
        <v>0</v>
      </c>
      <c r="F1516" s="7">
        <v>0</v>
      </c>
      <c r="G1516" s="254" t="str">
        <f>IF($D1516&lt;&gt;"",VLOOKUP($D1516,科目一覧!$A$5:'科目一覧'!$G$76,5,FALSE),"")</f>
        <v/>
      </c>
      <c r="H1516" s="254" t="str">
        <f>IF($D1516&lt;&gt;"",VLOOKUP($D1516,科目一覧!$A$5:'科目一覧'!$G$76,6,FALSE),"")</f>
        <v/>
      </c>
    </row>
    <row r="1517" spans="1:8" x14ac:dyDescent="0.4">
      <c r="A1517" s="8">
        <v>1514</v>
      </c>
      <c r="B1517" s="71"/>
      <c r="C1517" s="15"/>
      <c r="D1517" s="16"/>
      <c r="E1517" s="7">
        <v>0</v>
      </c>
      <c r="F1517" s="7">
        <v>0</v>
      </c>
      <c r="G1517" s="254" t="str">
        <f>IF($D1517&lt;&gt;"",VLOOKUP($D1517,科目一覧!$A$5:'科目一覧'!$G$76,5,FALSE),"")</f>
        <v/>
      </c>
      <c r="H1517" s="254" t="str">
        <f>IF($D1517&lt;&gt;"",VLOOKUP($D1517,科目一覧!$A$5:'科目一覧'!$G$76,6,FALSE),"")</f>
        <v/>
      </c>
    </row>
    <row r="1518" spans="1:8" x14ac:dyDescent="0.4">
      <c r="A1518" s="8">
        <v>1515</v>
      </c>
      <c r="B1518" s="71"/>
      <c r="C1518" s="15"/>
      <c r="D1518" s="16"/>
      <c r="E1518" s="7">
        <v>0</v>
      </c>
      <c r="F1518" s="7">
        <v>0</v>
      </c>
      <c r="G1518" s="254" t="str">
        <f>IF($D1518&lt;&gt;"",VLOOKUP($D1518,科目一覧!$A$5:'科目一覧'!$G$76,5,FALSE),"")</f>
        <v/>
      </c>
      <c r="H1518" s="254" t="str">
        <f>IF($D1518&lt;&gt;"",VLOOKUP($D1518,科目一覧!$A$5:'科目一覧'!$G$76,6,FALSE),"")</f>
        <v/>
      </c>
    </row>
    <row r="1519" spans="1:8" x14ac:dyDescent="0.4">
      <c r="A1519" s="8">
        <v>1516</v>
      </c>
      <c r="B1519" s="71"/>
      <c r="C1519" s="15"/>
      <c r="D1519" s="16"/>
      <c r="E1519" s="7">
        <v>0</v>
      </c>
      <c r="F1519" s="7">
        <v>0</v>
      </c>
      <c r="G1519" s="254" t="str">
        <f>IF($D1519&lt;&gt;"",VLOOKUP($D1519,科目一覧!$A$5:'科目一覧'!$G$76,5,FALSE),"")</f>
        <v/>
      </c>
      <c r="H1519" s="254" t="str">
        <f>IF($D1519&lt;&gt;"",VLOOKUP($D1519,科目一覧!$A$5:'科目一覧'!$G$76,6,FALSE),"")</f>
        <v/>
      </c>
    </row>
    <row r="1520" spans="1:8" x14ac:dyDescent="0.4">
      <c r="A1520" s="8">
        <v>1517</v>
      </c>
      <c r="B1520" s="71"/>
      <c r="C1520" s="15"/>
      <c r="D1520" s="16"/>
      <c r="E1520" s="7">
        <v>0</v>
      </c>
      <c r="F1520" s="7">
        <v>0</v>
      </c>
      <c r="G1520" s="254" t="str">
        <f>IF($D1520&lt;&gt;"",VLOOKUP($D1520,科目一覧!$A$5:'科目一覧'!$G$76,5,FALSE),"")</f>
        <v/>
      </c>
      <c r="H1520" s="254" t="str">
        <f>IF($D1520&lt;&gt;"",VLOOKUP($D1520,科目一覧!$A$5:'科目一覧'!$G$76,6,FALSE),"")</f>
        <v/>
      </c>
    </row>
    <row r="1521" spans="1:8" x14ac:dyDescent="0.4">
      <c r="A1521" s="8">
        <v>1518</v>
      </c>
      <c r="B1521" s="71"/>
      <c r="C1521" s="15"/>
      <c r="D1521" s="16"/>
      <c r="E1521" s="7">
        <v>0</v>
      </c>
      <c r="F1521" s="7">
        <v>0</v>
      </c>
      <c r="G1521" s="254" t="str">
        <f>IF($D1521&lt;&gt;"",VLOOKUP($D1521,科目一覧!$A$5:'科目一覧'!$G$76,5,FALSE),"")</f>
        <v/>
      </c>
      <c r="H1521" s="254" t="str">
        <f>IF($D1521&lt;&gt;"",VLOOKUP($D1521,科目一覧!$A$5:'科目一覧'!$G$76,6,FALSE),"")</f>
        <v/>
      </c>
    </row>
    <row r="1522" spans="1:8" x14ac:dyDescent="0.4">
      <c r="A1522" s="8">
        <v>1519</v>
      </c>
      <c r="B1522" s="71"/>
      <c r="C1522" s="15"/>
      <c r="D1522" s="16"/>
      <c r="E1522" s="7">
        <v>0</v>
      </c>
      <c r="F1522" s="7">
        <v>0</v>
      </c>
      <c r="G1522" s="254" t="str">
        <f>IF($D1522&lt;&gt;"",VLOOKUP($D1522,科目一覧!$A$5:'科目一覧'!$G$76,5,FALSE),"")</f>
        <v/>
      </c>
      <c r="H1522" s="254" t="str">
        <f>IF($D1522&lt;&gt;"",VLOOKUP($D1522,科目一覧!$A$5:'科目一覧'!$G$76,6,FALSE),"")</f>
        <v/>
      </c>
    </row>
    <row r="1523" spans="1:8" x14ac:dyDescent="0.4">
      <c r="A1523" s="8">
        <v>1520</v>
      </c>
      <c r="B1523" s="71"/>
      <c r="C1523" s="15"/>
      <c r="D1523" s="16"/>
      <c r="E1523" s="7">
        <v>0</v>
      </c>
      <c r="F1523" s="7">
        <v>0</v>
      </c>
      <c r="G1523" s="254" t="str">
        <f>IF($D1523&lt;&gt;"",VLOOKUP($D1523,科目一覧!$A$5:'科目一覧'!$G$76,5,FALSE),"")</f>
        <v/>
      </c>
      <c r="H1523" s="254" t="str">
        <f>IF($D1523&lt;&gt;"",VLOOKUP($D1523,科目一覧!$A$5:'科目一覧'!$G$76,6,FALSE),"")</f>
        <v/>
      </c>
    </row>
    <row r="1524" spans="1:8" x14ac:dyDescent="0.4">
      <c r="A1524" s="8">
        <v>1521</v>
      </c>
      <c r="B1524" s="71"/>
      <c r="C1524" s="15"/>
      <c r="D1524" s="16"/>
      <c r="E1524" s="7">
        <v>0</v>
      </c>
      <c r="F1524" s="7">
        <v>0</v>
      </c>
      <c r="G1524" s="254" t="str">
        <f>IF($D1524&lt;&gt;"",VLOOKUP($D1524,科目一覧!$A$5:'科目一覧'!$G$76,5,FALSE),"")</f>
        <v/>
      </c>
      <c r="H1524" s="254" t="str">
        <f>IF($D1524&lt;&gt;"",VLOOKUP($D1524,科目一覧!$A$5:'科目一覧'!$G$76,6,FALSE),"")</f>
        <v/>
      </c>
    </row>
    <row r="1525" spans="1:8" x14ac:dyDescent="0.4">
      <c r="A1525" s="8">
        <v>1522</v>
      </c>
      <c r="B1525" s="71"/>
      <c r="C1525" s="15"/>
      <c r="D1525" s="16"/>
      <c r="E1525" s="7">
        <v>0</v>
      </c>
      <c r="F1525" s="7">
        <v>0</v>
      </c>
      <c r="G1525" s="254" t="str">
        <f>IF($D1525&lt;&gt;"",VLOOKUP($D1525,科目一覧!$A$5:'科目一覧'!$G$76,5,FALSE),"")</f>
        <v/>
      </c>
      <c r="H1525" s="254" t="str">
        <f>IF($D1525&lt;&gt;"",VLOOKUP($D1525,科目一覧!$A$5:'科目一覧'!$G$76,6,FALSE),"")</f>
        <v/>
      </c>
    </row>
    <row r="1526" spans="1:8" x14ac:dyDescent="0.4">
      <c r="A1526" s="8">
        <v>1523</v>
      </c>
      <c r="B1526" s="71"/>
      <c r="C1526" s="15"/>
      <c r="D1526" s="16"/>
      <c r="E1526" s="7">
        <v>0</v>
      </c>
      <c r="F1526" s="7">
        <v>0</v>
      </c>
      <c r="G1526" s="254" t="str">
        <f>IF($D1526&lt;&gt;"",VLOOKUP($D1526,科目一覧!$A$5:'科目一覧'!$G$76,5,FALSE),"")</f>
        <v/>
      </c>
      <c r="H1526" s="254" t="str">
        <f>IF($D1526&lt;&gt;"",VLOOKUP($D1526,科目一覧!$A$5:'科目一覧'!$G$76,6,FALSE),"")</f>
        <v/>
      </c>
    </row>
    <row r="1527" spans="1:8" x14ac:dyDescent="0.4">
      <c r="A1527" s="8">
        <v>1524</v>
      </c>
      <c r="B1527" s="71"/>
      <c r="C1527" s="15"/>
      <c r="D1527" s="16"/>
      <c r="E1527" s="7">
        <v>0</v>
      </c>
      <c r="F1527" s="7">
        <v>0</v>
      </c>
      <c r="G1527" s="254" t="str">
        <f>IF($D1527&lt;&gt;"",VLOOKUP($D1527,科目一覧!$A$5:'科目一覧'!$G$76,5,FALSE),"")</f>
        <v/>
      </c>
      <c r="H1527" s="254" t="str">
        <f>IF($D1527&lt;&gt;"",VLOOKUP($D1527,科目一覧!$A$5:'科目一覧'!$G$76,6,FALSE),"")</f>
        <v/>
      </c>
    </row>
    <row r="1528" spans="1:8" x14ac:dyDescent="0.4">
      <c r="A1528" s="8">
        <v>1525</v>
      </c>
      <c r="B1528" s="71"/>
      <c r="C1528" s="15"/>
      <c r="D1528" s="16"/>
      <c r="E1528" s="7">
        <v>0</v>
      </c>
      <c r="F1528" s="7">
        <v>0</v>
      </c>
      <c r="G1528" s="254" t="str">
        <f>IF($D1528&lt;&gt;"",VLOOKUP($D1528,科目一覧!$A$5:'科目一覧'!$G$76,5,FALSE),"")</f>
        <v/>
      </c>
      <c r="H1528" s="254" t="str">
        <f>IF($D1528&lt;&gt;"",VLOOKUP($D1528,科目一覧!$A$5:'科目一覧'!$G$76,6,FALSE),"")</f>
        <v/>
      </c>
    </row>
    <row r="1529" spans="1:8" x14ac:dyDescent="0.4">
      <c r="A1529" s="8">
        <v>1526</v>
      </c>
      <c r="B1529" s="71"/>
      <c r="C1529" s="15"/>
      <c r="D1529" s="16"/>
      <c r="E1529" s="7">
        <v>0</v>
      </c>
      <c r="F1529" s="7">
        <v>0</v>
      </c>
      <c r="G1529" s="254" t="str">
        <f>IF($D1529&lt;&gt;"",VLOOKUP($D1529,科目一覧!$A$5:'科目一覧'!$G$76,5,FALSE),"")</f>
        <v/>
      </c>
      <c r="H1529" s="254" t="str">
        <f>IF($D1529&lt;&gt;"",VLOOKUP($D1529,科目一覧!$A$5:'科目一覧'!$G$76,6,FALSE),"")</f>
        <v/>
      </c>
    </row>
    <row r="1530" spans="1:8" x14ac:dyDescent="0.4">
      <c r="A1530" s="8">
        <v>1527</v>
      </c>
      <c r="B1530" s="71"/>
      <c r="C1530" s="15"/>
      <c r="D1530" s="16"/>
      <c r="E1530" s="7">
        <v>0</v>
      </c>
      <c r="F1530" s="7">
        <v>0</v>
      </c>
      <c r="G1530" s="254" t="str">
        <f>IF($D1530&lt;&gt;"",VLOOKUP($D1530,科目一覧!$A$5:'科目一覧'!$G$76,5,FALSE),"")</f>
        <v/>
      </c>
      <c r="H1530" s="254" t="str">
        <f>IF($D1530&lt;&gt;"",VLOOKUP($D1530,科目一覧!$A$5:'科目一覧'!$G$76,6,FALSE),"")</f>
        <v/>
      </c>
    </row>
    <row r="1531" spans="1:8" x14ac:dyDescent="0.4">
      <c r="A1531" s="8">
        <v>1528</v>
      </c>
      <c r="B1531" s="71"/>
      <c r="C1531" s="15"/>
      <c r="D1531" s="16"/>
      <c r="E1531" s="7">
        <v>0</v>
      </c>
      <c r="F1531" s="7">
        <v>0</v>
      </c>
      <c r="G1531" s="254" t="str">
        <f>IF($D1531&lt;&gt;"",VLOOKUP($D1531,科目一覧!$A$5:'科目一覧'!$G$76,5,FALSE),"")</f>
        <v/>
      </c>
      <c r="H1531" s="254" t="str">
        <f>IF($D1531&lt;&gt;"",VLOOKUP($D1531,科目一覧!$A$5:'科目一覧'!$G$76,6,FALSE),"")</f>
        <v/>
      </c>
    </row>
    <row r="1532" spans="1:8" x14ac:dyDescent="0.4">
      <c r="A1532" s="8">
        <v>1529</v>
      </c>
      <c r="B1532" s="71"/>
      <c r="C1532" s="15"/>
      <c r="D1532" s="16"/>
      <c r="E1532" s="7">
        <v>0</v>
      </c>
      <c r="F1532" s="7">
        <v>0</v>
      </c>
      <c r="G1532" s="254" t="str">
        <f>IF($D1532&lt;&gt;"",VLOOKUP($D1532,科目一覧!$A$5:'科目一覧'!$G$76,5,FALSE),"")</f>
        <v/>
      </c>
      <c r="H1532" s="254" t="str">
        <f>IF($D1532&lt;&gt;"",VLOOKUP($D1532,科目一覧!$A$5:'科目一覧'!$G$76,6,FALSE),"")</f>
        <v/>
      </c>
    </row>
    <row r="1533" spans="1:8" x14ac:dyDescent="0.4">
      <c r="A1533" s="8">
        <v>1530</v>
      </c>
      <c r="B1533" s="71"/>
      <c r="C1533" s="15"/>
      <c r="D1533" s="16"/>
      <c r="E1533" s="7">
        <v>0</v>
      </c>
      <c r="F1533" s="7">
        <v>0</v>
      </c>
      <c r="G1533" s="254" t="str">
        <f>IF($D1533&lt;&gt;"",VLOOKUP($D1533,科目一覧!$A$5:'科目一覧'!$G$76,5,FALSE),"")</f>
        <v/>
      </c>
      <c r="H1533" s="254" t="str">
        <f>IF($D1533&lt;&gt;"",VLOOKUP($D1533,科目一覧!$A$5:'科目一覧'!$G$76,6,FALSE),"")</f>
        <v/>
      </c>
    </row>
    <row r="1534" spans="1:8" x14ac:dyDescent="0.4">
      <c r="A1534" s="8">
        <v>1531</v>
      </c>
      <c r="B1534" s="71"/>
      <c r="C1534" s="15"/>
      <c r="D1534" s="16"/>
      <c r="E1534" s="7">
        <v>0</v>
      </c>
      <c r="F1534" s="7">
        <v>0</v>
      </c>
      <c r="G1534" s="254" t="str">
        <f>IF($D1534&lt;&gt;"",VLOOKUP($D1534,科目一覧!$A$5:'科目一覧'!$G$76,5,FALSE),"")</f>
        <v/>
      </c>
      <c r="H1534" s="254" t="str">
        <f>IF($D1534&lt;&gt;"",VLOOKUP($D1534,科目一覧!$A$5:'科目一覧'!$G$76,6,FALSE),"")</f>
        <v/>
      </c>
    </row>
    <row r="1535" spans="1:8" x14ac:dyDescent="0.4">
      <c r="A1535" s="8">
        <v>1532</v>
      </c>
      <c r="B1535" s="71"/>
      <c r="C1535" s="15"/>
      <c r="D1535" s="16"/>
      <c r="E1535" s="7">
        <v>0</v>
      </c>
      <c r="F1535" s="7">
        <v>0</v>
      </c>
      <c r="G1535" s="254" t="str">
        <f>IF($D1535&lt;&gt;"",VLOOKUP($D1535,科目一覧!$A$5:'科目一覧'!$G$76,5,FALSE),"")</f>
        <v/>
      </c>
      <c r="H1535" s="254" t="str">
        <f>IF($D1535&lt;&gt;"",VLOOKUP($D1535,科目一覧!$A$5:'科目一覧'!$G$76,6,FALSE),"")</f>
        <v/>
      </c>
    </row>
    <row r="1536" spans="1:8" x14ac:dyDescent="0.4">
      <c r="A1536" s="8">
        <v>1533</v>
      </c>
      <c r="B1536" s="71"/>
      <c r="C1536" s="15"/>
      <c r="D1536" s="16"/>
      <c r="E1536" s="7">
        <v>0</v>
      </c>
      <c r="F1536" s="7">
        <v>0</v>
      </c>
      <c r="G1536" s="254" t="str">
        <f>IF($D1536&lt;&gt;"",VLOOKUP($D1536,科目一覧!$A$5:'科目一覧'!$G$76,5,FALSE),"")</f>
        <v/>
      </c>
      <c r="H1536" s="254" t="str">
        <f>IF($D1536&lt;&gt;"",VLOOKUP($D1536,科目一覧!$A$5:'科目一覧'!$G$76,6,FALSE),"")</f>
        <v/>
      </c>
    </row>
    <row r="1537" spans="1:8" x14ac:dyDescent="0.4">
      <c r="A1537" s="8">
        <v>1534</v>
      </c>
      <c r="B1537" s="71"/>
      <c r="C1537" s="15"/>
      <c r="D1537" s="16"/>
      <c r="E1537" s="7">
        <v>0</v>
      </c>
      <c r="F1537" s="7">
        <v>0</v>
      </c>
      <c r="G1537" s="254" t="str">
        <f>IF($D1537&lt;&gt;"",VLOOKUP($D1537,科目一覧!$A$5:'科目一覧'!$G$76,5,FALSE),"")</f>
        <v/>
      </c>
      <c r="H1537" s="254" t="str">
        <f>IF($D1537&lt;&gt;"",VLOOKUP($D1537,科目一覧!$A$5:'科目一覧'!$G$76,6,FALSE),"")</f>
        <v/>
      </c>
    </row>
    <row r="1538" spans="1:8" x14ac:dyDescent="0.4">
      <c r="A1538" s="8">
        <v>1535</v>
      </c>
      <c r="B1538" s="71"/>
      <c r="C1538" s="15"/>
      <c r="D1538" s="16"/>
      <c r="E1538" s="7">
        <v>0</v>
      </c>
      <c r="F1538" s="7">
        <v>0</v>
      </c>
      <c r="G1538" s="254" t="str">
        <f>IF($D1538&lt;&gt;"",VLOOKUP($D1538,科目一覧!$A$5:'科目一覧'!$G$76,5,FALSE),"")</f>
        <v/>
      </c>
      <c r="H1538" s="254" t="str">
        <f>IF($D1538&lt;&gt;"",VLOOKUP($D1538,科目一覧!$A$5:'科目一覧'!$G$76,6,FALSE),"")</f>
        <v/>
      </c>
    </row>
    <row r="1539" spans="1:8" x14ac:dyDescent="0.4">
      <c r="A1539" s="8">
        <v>1536</v>
      </c>
      <c r="B1539" s="71"/>
      <c r="C1539" s="15"/>
      <c r="D1539" s="16"/>
      <c r="E1539" s="7">
        <v>0</v>
      </c>
      <c r="F1539" s="7">
        <v>0</v>
      </c>
      <c r="G1539" s="254" t="str">
        <f>IF($D1539&lt;&gt;"",VLOOKUP($D1539,科目一覧!$A$5:'科目一覧'!$G$76,5,FALSE),"")</f>
        <v/>
      </c>
      <c r="H1539" s="254" t="str">
        <f>IF($D1539&lt;&gt;"",VLOOKUP($D1539,科目一覧!$A$5:'科目一覧'!$G$76,6,FALSE),"")</f>
        <v/>
      </c>
    </row>
    <row r="1540" spans="1:8" x14ac:dyDescent="0.4">
      <c r="A1540" s="8">
        <v>1537</v>
      </c>
      <c r="B1540" s="71"/>
      <c r="C1540" s="15"/>
      <c r="D1540" s="16"/>
      <c r="E1540" s="7">
        <v>0</v>
      </c>
      <c r="F1540" s="7">
        <v>0</v>
      </c>
      <c r="G1540" s="254" t="str">
        <f>IF($D1540&lt;&gt;"",VLOOKUP($D1540,科目一覧!$A$5:'科目一覧'!$G$76,5,FALSE),"")</f>
        <v/>
      </c>
      <c r="H1540" s="254" t="str">
        <f>IF($D1540&lt;&gt;"",VLOOKUP($D1540,科目一覧!$A$5:'科目一覧'!$G$76,6,FALSE),"")</f>
        <v/>
      </c>
    </row>
    <row r="1541" spans="1:8" x14ac:dyDescent="0.4">
      <c r="A1541" s="8">
        <v>1538</v>
      </c>
      <c r="B1541" s="71"/>
      <c r="C1541" s="15"/>
      <c r="D1541" s="16"/>
      <c r="E1541" s="7">
        <v>0</v>
      </c>
      <c r="F1541" s="7">
        <v>0</v>
      </c>
      <c r="G1541" s="254" t="str">
        <f>IF($D1541&lt;&gt;"",VLOOKUP($D1541,科目一覧!$A$5:'科目一覧'!$G$76,5,FALSE),"")</f>
        <v/>
      </c>
      <c r="H1541" s="254" t="str">
        <f>IF($D1541&lt;&gt;"",VLOOKUP($D1541,科目一覧!$A$5:'科目一覧'!$G$76,6,FALSE),"")</f>
        <v/>
      </c>
    </row>
    <row r="1542" spans="1:8" x14ac:dyDescent="0.4">
      <c r="A1542" s="8">
        <v>1539</v>
      </c>
      <c r="B1542" s="71"/>
      <c r="C1542" s="15"/>
      <c r="D1542" s="16"/>
      <c r="E1542" s="7">
        <v>0</v>
      </c>
      <c r="F1542" s="7">
        <v>0</v>
      </c>
      <c r="G1542" s="254" t="str">
        <f>IF($D1542&lt;&gt;"",VLOOKUP($D1542,科目一覧!$A$5:'科目一覧'!$G$76,5,FALSE),"")</f>
        <v/>
      </c>
      <c r="H1542" s="254" t="str">
        <f>IF($D1542&lt;&gt;"",VLOOKUP($D1542,科目一覧!$A$5:'科目一覧'!$G$76,6,FALSE),"")</f>
        <v/>
      </c>
    </row>
    <row r="1543" spans="1:8" x14ac:dyDescent="0.4">
      <c r="A1543" s="8">
        <v>1540</v>
      </c>
      <c r="B1543" s="71"/>
      <c r="C1543" s="15"/>
      <c r="D1543" s="16"/>
      <c r="E1543" s="7">
        <v>0</v>
      </c>
      <c r="F1543" s="7">
        <v>0</v>
      </c>
      <c r="G1543" s="254" t="str">
        <f>IF($D1543&lt;&gt;"",VLOOKUP($D1543,科目一覧!$A$5:'科目一覧'!$G$76,5,FALSE),"")</f>
        <v/>
      </c>
      <c r="H1543" s="254" t="str">
        <f>IF($D1543&lt;&gt;"",VLOOKUP($D1543,科目一覧!$A$5:'科目一覧'!$G$76,6,FALSE),"")</f>
        <v/>
      </c>
    </row>
    <row r="1544" spans="1:8" x14ac:dyDescent="0.4">
      <c r="A1544" s="8">
        <v>1541</v>
      </c>
      <c r="B1544" s="71"/>
      <c r="C1544" s="15"/>
      <c r="D1544" s="16"/>
      <c r="E1544" s="7">
        <v>0</v>
      </c>
      <c r="F1544" s="7">
        <v>0</v>
      </c>
      <c r="G1544" s="254" t="str">
        <f>IF($D1544&lt;&gt;"",VLOOKUP($D1544,科目一覧!$A$5:'科目一覧'!$G$76,5,FALSE),"")</f>
        <v/>
      </c>
      <c r="H1544" s="254" t="str">
        <f>IF($D1544&lt;&gt;"",VLOOKUP($D1544,科目一覧!$A$5:'科目一覧'!$G$76,6,FALSE),"")</f>
        <v/>
      </c>
    </row>
    <row r="1545" spans="1:8" x14ac:dyDescent="0.4">
      <c r="A1545" s="8">
        <v>1542</v>
      </c>
      <c r="B1545" s="71"/>
      <c r="C1545" s="15"/>
      <c r="D1545" s="16"/>
      <c r="E1545" s="7">
        <v>0</v>
      </c>
      <c r="F1545" s="7">
        <v>0</v>
      </c>
      <c r="G1545" s="254" t="str">
        <f>IF($D1545&lt;&gt;"",VLOOKUP($D1545,科目一覧!$A$5:'科目一覧'!$G$76,5,FALSE),"")</f>
        <v/>
      </c>
      <c r="H1545" s="254" t="str">
        <f>IF($D1545&lt;&gt;"",VLOOKUP($D1545,科目一覧!$A$5:'科目一覧'!$G$76,6,FALSE),"")</f>
        <v/>
      </c>
    </row>
    <row r="1546" spans="1:8" x14ac:dyDescent="0.4">
      <c r="A1546" s="8">
        <v>1543</v>
      </c>
      <c r="B1546" s="71"/>
      <c r="C1546" s="15"/>
      <c r="D1546" s="16"/>
      <c r="E1546" s="7">
        <v>0</v>
      </c>
      <c r="F1546" s="7">
        <v>0</v>
      </c>
      <c r="G1546" s="254" t="str">
        <f>IF($D1546&lt;&gt;"",VLOOKUP($D1546,科目一覧!$A$5:'科目一覧'!$G$76,5,FALSE),"")</f>
        <v/>
      </c>
      <c r="H1546" s="254" t="str">
        <f>IF($D1546&lt;&gt;"",VLOOKUP($D1546,科目一覧!$A$5:'科目一覧'!$G$76,6,FALSE),"")</f>
        <v/>
      </c>
    </row>
    <row r="1547" spans="1:8" x14ac:dyDescent="0.4">
      <c r="A1547" s="8">
        <v>1544</v>
      </c>
      <c r="B1547" s="71"/>
      <c r="C1547" s="15"/>
      <c r="D1547" s="16"/>
      <c r="E1547" s="7">
        <v>0</v>
      </c>
      <c r="F1547" s="7">
        <v>0</v>
      </c>
      <c r="G1547" s="254" t="str">
        <f>IF($D1547&lt;&gt;"",VLOOKUP($D1547,科目一覧!$A$5:'科目一覧'!$G$76,5,FALSE),"")</f>
        <v/>
      </c>
      <c r="H1547" s="254" t="str">
        <f>IF($D1547&lt;&gt;"",VLOOKUP($D1547,科目一覧!$A$5:'科目一覧'!$G$76,6,FALSE),"")</f>
        <v/>
      </c>
    </row>
    <row r="1548" spans="1:8" x14ac:dyDescent="0.4">
      <c r="A1548" s="8">
        <v>1545</v>
      </c>
      <c r="B1548" s="71"/>
      <c r="C1548" s="15"/>
      <c r="D1548" s="16"/>
      <c r="E1548" s="7">
        <v>0</v>
      </c>
      <c r="F1548" s="7">
        <v>0</v>
      </c>
      <c r="G1548" s="254" t="str">
        <f>IF($D1548&lt;&gt;"",VLOOKUP($D1548,科目一覧!$A$5:'科目一覧'!$G$76,5,FALSE),"")</f>
        <v/>
      </c>
      <c r="H1548" s="254" t="str">
        <f>IF($D1548&lt;&gt;"",VLOOKUP($D1548,科目一覧!$A$5:'科目一覧'!$G$76,6,FALSE),"")</f>
        <v/>
      </c>
    </row>
    <row r="1549" spans="1:8" x14ac:dyDescent="0.4">
      <c r="A1549" s="8">
        <v>1546</v>
      </c>
      <c r="B1549" s="71"/>
      <c r="C1549" s="15"/>
      <c r="D1549" s="16"/>
      <c r="E1549" s="7">
        <v>0</v>
      </c>
      <c r="F1549" s="7">
        <v>0</v>
      </c>
      <c r="G1549" s="254" t="str">
        <f>IF($D1549&lt;&gt;"",VLOOKUP($D1549,科目一覧!$A$5:'科目一覧'!$G$76,5,FALSE),"")</f>
        <v/>
      </c>
      <c r="H1549" s="254" t="str">
        <f>IF($D1549&lt;&gt;"",VLOOKUP($D1549,科目一覧!$A$5:'科目一覧'!$G$76,6,FALSE),"")</f>
        <v/>
      </c>
    </row>
    <row r="1550" spans="1:8" x14ac:dyDescent="0.4">
      <c r="A1550" s="8">
        <v>1547</v>
      </c>
      <c r="B1550" s="71"/>
      <c r="C1550" s="15"/>
      <c r="D1550" s="16"/>
      <c r="E1550" s="7">
        <v>0</v>
      </c>
      <c r="F1550" s="7">
        <v>0</v>
      </c>
      <c r="G1550" s="254" t="str">
        <f>IF($D1550&lt;&gt;"",VLOOKUP($D1550,科目一覧!$A$5:'科目一覧'!$G$76,5,FALSE),"")</f>
        <v/>
      </c>
      <c r="H1550" s="254" t="str">
        <f>IF($D1550&lt;&gt;"",VLOOKUP($D1550,科目一覧!$A$5:'科目一覧'!$G$76,6,FALSE),"")</f>
        <v/>
      </c>
    </row>
    <row r="1551" spans="1:8" x14ac:dyDescent="0.4">
      <c r="A1551" s="8">
        <v>1548</v>
      </c>
      <c r="B1551" s="71"/>
      <c r="C1551" s="15"/>
      <c r="D1551" s="16"/>
      <c r="E1551" s="7">
        <v>0</v>
      </c>
      <c r="F1551" s="7">
        <v>0</v>
      </c>
      <c r="G1551" s="254" t="str">
        <f>IF($D1551&lt;&gt;"",VLOOKUP($D1551,科目一覧!$A$5:'科目一覧'!$G$76,5,FALSE),"")</f>
        <v/>
      </c>
      <c r="H1551" s="254" t="str">
        <f>IF($D1551&lt;&gt;"",VLOOKUP($D1551,科目一覧!$A$5:'科目一覧'!$G$76,6,FALSE),"")</f>
        <v/>
      </c>
    </row>
    <row r="1552" spans="1:8" x14ac:dyDescent="0.4">
      <c r="A1552" s="8">
        <v>1549</v>
      </c>
      <c r="B1552" s="71"/>
      <c r="C1552" s="15"/>
      <c r="D1552" s="16"/>
      <c r="E1552" s="7">
        <v>0</v>
      </c>
      <c r="F1552" s="7">
        <v>0</v>
      </c>
      <c r="G1552" s="254" t="str">
        <f>IF($D1552&lt;&gt;"",VLOOKUP($D1552,科目一覧!$A$5:'科目一覧'!$G$76,5,FALSE),"")</f>
        <v/>
      </c>
      <c r="H1552" s="254" t="str">
        <f>IF($D1552&lt;&gt;"",VLOOKUP($D1552,科目一覧!$A$5:'科目一覧'!$G$76,6,FALSE),"")</f>
        <v/>
      </c>
    </row>
    <row r="1553" spans="1:8" x14ac:dyDescent="0.4">
      <c r="A1553" s="8">
        <v>1550</v>
      </c>
      <c r="B1553" s="71"/>
      <c r="C1553" s="15"/>
      <c r="D1553" s="16"/>
      <c r="E1553" s="7">
        <v>0</v>
      </c>
      <c r="F1553" s="7">
        <v>0</v>
      </c>
      <c r="G1553" s="254" t="str">
        <f>IF($D1553&lt;&gt;"",VLOOKUP($D1553,科目一覧!$A$5:'科目一覧'!$G$76,5,FALSE),"")</f>
        <v/>
      </c>
      <c r="H1553" s="254" t="str">
        <f>IF($D1553&lt;&gt;"",VLOOKUP($D1553,科目一覧!$A$5:'科目一覧'!$G$76,6,FALSE),"")</f>
        <v/>
      </c>
    </row>
    <row r="1554" spans="1:8" x14ac:dyDescent="0.4">
      <c r="A1554" s="8">
        <v>1551</v>
      </c>
      <c r="B1554" s="71"/>
      <c r="C1554" s="15"/>
      <c r="D1554" s="16"/>
      <c r="E1554" s="7">
        <v>0</v>
      </c>
      <c r="F1554" s="7">
        <v>0</v>
      </c>
      <c r="G1554" s="254" t="str">
        <f>IF($D1554&lt;&gt;"",VLOOKUP($D1554,科目一覧!$A$5:'科目一覧'!$G$76,5,FALSE),"")</f>
        <v/>
      </c>
      <c r="H1554" s="254" t="str">
        <f>IF($D1554&lt;&gt;"",VLOOKUP($D1554,科目一覧!$A$5:'科目一覧'!$G$76,6,FALSE),"")</f>
        <v/>
      </c>
    </row>
    <row r="1555" spans="1:8" x14ac:dyDescent="0.4">
      <c r="A1555" s="8">
        <v>1552</v>
      </c>
      <c r="B1555" s="71"/>
      <c r="C1555" s="15"/>
      <c r="D1555" s="16"/>
      <c r="E1555" s="7">
        <v>0</v>
      </c>
      <c r="F1555" s="7">
        <v>0</v>
      </c>
      <c r="G1555" s="254" t="str">
        <f>IF($D1555&lt;&gt;"",VLOOKUP($D1555,科目一覧!$A$5:'科目一覧'!$G$76,5,FALSE),"")</f>
        <v/>
      </c>
      <c r="H1555" s="254" t="str">
        <f>IF($D1555&lt;&gt;"",VLOOKUP($D1555,科目一覧!$A$5:'科目一覧'!$G$76,6,FALSE),"")</f>
        <v/>
      </c>
    </row>
    <row r="1556" spans="1:8" x14ac:dyDescent="0.4">
      <c r="A1556" s="8">
        <v>1553</v>
      </c>
      <c r="B1556" s="71"/>
      <c r="C1556" s="15"/>
      <c r="D1556" s="16"/>
      <c r="E1556" s="7">
        <v>0</v>
      </c>
      <c r="F1556" s="7">
        <v>0</v>
      </c>
      <c r="G1556" s="254" t="str">
        <f>IF($D1556&lt;&gt;"",VLOOKUP($D1556,科目一覧!$A$5:'科目一覧'!$G$76,5,FALSE),"")</f>
        <v/>
      </c>
      <c r="H1556" s="254" t="str">
        <f>IF($D1556&lt;&gt;"",VLOOKUP($D1556,科目一覧!$A$5:'科目一覧'!$G$76,6,FALSE),"")</f>
        <v/>
      </c>
    </row>
    <row r="1557" spans="1:8" x14ac:dyDescent="0.4">
      <c r="A1557" s="8">
        <v>1554</v>
      </c>
      <c r="B1557" s="71"/>
      <c r="C1557" s="15"/>
      <c r="D1557" s="16"/>
      <c r="E1557" s="7">
        <v>0</v>
      </c>
      <c r="F1557" s="7">
        <v>0</v>
      </c>
      <c r="G1557" s="254" t="str">
        <f>IF($D1557&lt;&gt;"",VLOOKUP($D1557,科目一覧!$A$5:'科目一覧'!$G$76,5,FALSE),"")</f>
        <v/>
      </c>
      <c r="H1557" s="254" t="str">
        <f>IF($D1557&lt;&gt;"",VLOOKUP($D1557,科目一覧!$A$5:'科目一覧'!$G$76,6,FALSE),"")</f>
        <v/>
      </c>
    </row>
    <row r="1558" spans="1:8" x14ac:dyDescent="0.4">
      <c r="A1558" s="8">
        <v>1555</v>
      </c>
      <c r="B1558" s="71"/>
      <c r="C1558" s="15"/>
      <c r="D1558" s="16"/>
      <c r="E1558" s="7">
        <v>0</v>
      </c>
      <c r="F1558" s="7">
        <v>0</v>
      </c>
      <c r="G1558" s="254" t="str">
        <f>IF($D1558&lt;&gt;"",VLOOKUP($D1558,科目一覧!$A$5:'科目一覧'!$G$76,5,FALSE),"")</f>
        <v/>
      </c>
      <c r="H1558" s="254" t="str">
        <f>IF($D1558&lt;&gt;"",VLOOKUP($D1558,科目一覧!$A$5:'科目一覧'!$G$76,6,FALSE),"")</f>
        <v/>
      </c>
    </row>
    <row r="1559" spans="1:8" x14ac:dyDescent="0.4">
      <c r="A1559" s="8">
        <v>1556</v>
      </c>
      <c r="B1559" s="71"/>
      <c r="C1559" s="15"/>
      <c r="D1559" s="16"/>
      <c r="E1559" s="7">
        <v>0</v>
      </c>
      <c r="F1559" s="7">
        <v>0</v>
      </c>
      <c r="G1559" s="254" t="str">
        <f>IF($D1559&lt;&gt;"",VLOOKUP($D1559,科目一覧!$A$5:'科目一覧'!$G$76,5,FALSE),"")</f>
        <v/>
      </c>
      <c r="H1559" s="254" t="str">
        <f>IF($D1559&lt;&gt;"",VLOOKUP($D1559,科目一覧!$A$5:'科目一覧'!$G$76,6,FALSE),"")</f>
        <v/>
      </c>
    </row>
    <row r="1560" spans="1:8" x14ac:dyDescent="0.4">
      <c r="A1560" s="8">
        <v>1557</v>
      </c>
      <c r="B1560" s="71"/>
      <c r="C1560" s="15"/>
      <c r="D1560" s="16"/>
      <c r="E1560" s="7">
        <v>0</v>
      </c>
      <c r="F1560" s="7">
        <v>0</v>
      </c>
      <c r="G1560" s="254" t="str">
        <f>IF($D1560&lt;&gt;"",VLOOKUP($D1560,科目一覧!$A$5:'科目一覧'!$G$76,5,FALSE),"")</f>
        <v/>
      </c>
      <c r="H1560" s="254" t="str">
        <f>IF($D1560&lt;&gt;"",VLOOKUP($D1560,科目一覧!$A$5:'科目一覧'!$G$76,6,FALSE),"")</f>
        <v/>
      </c>
    </row>
    <row r="1561" spans="1:8" x14ac:dyDescent="0.4">
      <c r="A1561" s="8">
        <v>1558</v>
      </c>
      <c r="B1561" s="71"/>
      <c r="C1561" s="15"/>
      <c r="D1561" s="16"/>
      <c r="E1561" s="7">
        <v>0</v>
      </c>
      <c r="F1561" s="7">
        <v>0</v>
      </c>
      <c r="G1561" s="254" t="str">
        <f>IF($D1561&lt;&gt;"",VLOOKUP($D1561,科目一覧!$A$5:'科目一覧'!$G$76,5,FALSE),"")</f>
        <v/>
      </c>
      <c r="H1561" s="254" t="str">
        <f>IF($D1561&lt;&gt;"",VLOOKUP($D1561,科目一覧!$A$5:'科目一覧'!$G$76,6,FALSE),"")</f>
        <v/>
      </c>
    </row>
    <row r="1562" spans="1:8" x14ac:dyDescent="0.4">
      <c r="A1562" s="8">
        <v>1559</v>
      </c>
      <c r="B1562" s="71"/>
      <c r="C1562" s="15"/>
      <c r="D1562" s="16"/>
      <c r="E1562" s="7">
        <v>0</v>
      </c>
      <c r="F1562" s="7">
        <v>0</v>
      </c>
      <c r="G1562" s="254" t="str">
        <f>IF($D1562&lt;&gt;"",VLOOKUP($D1562,科目一覧!$A$5:'科目一覧'!$G$76,5,FALSE),"")</f>
        <v/>
      </c>
      <c r="H1562" s="254" t="str">
        <f>IF($D1562&lt;&gt;"",VLOOKUP($D1562,科目一覧!$A$5:'科目一覧'!$G$76,6,FALSE),"")</f>
        <v/>
      </c>
    </row>
    <row r="1563" spans="1:8" x14ac:dyDescent="0.4">
      <c r="A1563" s="8">
        <v>1560</v>
      </c>
      <c r="B1563" s="71"/>
      <c r="C1563" s="15"/>
      <c r="D1563" s="16"/>
      <c r="E1563" s="7">
        <v>0</v>
      </c>
      <c r="F1563" s="7">
        <v>0</v>
      </c>
      <c r="G1563" s="254" t="str">
        <f>IF($D1563&lt;&gt;"",VLOOKUP($D1563,科目一覧!$A$5:'科目一覧'!$G$76,5,FALSE),"")</f>
        <v/>
      </c>
      <c r="H1563" s="254" t="str">
        <f>IF($D1563&lt;&gt;"",VLOOKUP($D1563,科目一覧!$A$5:'科目一覧'!$G$76,6,FALSE),"")</f>
        <v/>
      </c>
    </row>
    <row r="1564" spans="1:8" x14ac:dyDescent="0.4">
      <c r="A1564" s="8">
        <v>1561</v>
      </c>
      <c r="B1564" s="71"/>
      <c r="C1564" s="15"/>
      <c r="D1564" s="16"/>
      <c r="E1564" s="7">
        <v>0</v>
      </c>
      <c r="F1564" s="7">
        <v>0</v>
      </c>
      <c r="G1564" s="254" t="str">
        <f>IF($D1564&lt;&gt;"",VLOOKUP($D1564,科目一覧!$A$5:'科目一覧'!$G$76,5,FALSE),"")</f>
        <v/>
      </c>
      <c r="H1564" s="254" t="str">
        <f>IF($D1564&lt;&gt;"",VLOOKUP($D1564,科目一覧!$A$5:'科目一覧'!$G$76,6,FALSE),"")</f>
        <v/>
      </c>
    </row>
    <row r="1565" spans="1:8" x14ac:dyDescent="0.4">
      <c r="A1565" s="8">
        <v>1562</v>
      </c>
      <c r="B1565" s="71"/>
      <c r="C1565" s="15"/>
      <c r="D1565" s="16"/>
      <c r="E1565" s="7">
        <v>0</v>
      </c>
      <c r="F1565" s="7">
        <v>0</v>
      </c>
      <c r="G1565" s="254" t="str">
        <f>IF($D1565&lt;&gt;"",VLOOKUP($D1565,科目一覧!$A$5:'科目一覧'!$G$76,5,FALSE),"")</f>
        <v/>
      </c>
      <c r="H1565" s="254" t="str">
        <f>IF($D1565&lt;&gt;"",VLOOKUP($D1565,科目一覧!$A$5:'科目一覧'!$G$76,6,FALSE),"")</f>
        <v/>
      </c>
    </row>
    <row r="1566" spans="1:8" x14ac:dyDescent="0.4">
      <c r="A1566" s="8">
        <v>1563</v>
      </c>
      <c r="B1566" s="71"/>
      <c r="C1566" s="15"/>
      <c r="D1566" s="16"/>
      <c r="E1566" s="7">
        <v>0</v>
      </c>
      <c r="F1566" s="7">
        <v>0</v>
      </c>
      <c r="G1566" s="254" t="str">
        <f>IF($D1566&lt;&gt;"",VLOOKUP($D1566,科目一覧!$A$5:'科目一覧'!$G$76,5,FALSE),"")</f>
        <v/>
      </c>
      <c r="H1566" s="254" t="str">
        <f>IF($D1566&lt;&gt;"",VLOOKUP($D1566,科目一覧!$A$5:'科目一覧'!$G$76,6,FALSE),"")</f>
        <v/>
      </c>
    </row>
    <row r="1567" spans="1:8" x14ac:dyDescent="0.4">
      <c r="A1567" s="8">
        <v>1564</v>
      </c>
      <c r="B1567" s="71"/>
      <c r="C1567" s="15"/>
      <c r="D1567" s="16"/>
      <c r="E1567" s="7">
        <v>0</v>
      </c>
      <c r="F1567" s="7">
        <v>0</v>
      </c>
      <c r="G1567" s="254" t="str">
        <f>IF($D1567&lt;&gt;"",VLOOKUP($D1567,科目一覧!$A$5:'科目一覧'!$G$76,5,FALSE),"")</f>
        <v/>
      </c>
      <c r="H1567" s="254" t="str">
        <f>IF($D1567&lt;&gt;"",VLOOKUP($D1567,科目一覧!$A$5:'科目一覧'!$G$76,6,FALSE),"")</f>
        <v/>
      </c>
    </row>
    <row r="1568" spans="1:8" x14ac:dyDescent="0.4">
      <c r="A1568" s="8">
        <v>1565</v>
      </c>
      <c r="B1568" s="71"/>
      <c r="C1568" s="15"/>
      <c r="D1568" s="16"/>
      <c r="E1568" s="7">
        <v>0</v>
      </c>
      <c r="F1568" s="7">
        <v>0</v>
      </c>
      <c r="G1568" s="254" t="str">
        <f>IF($D1568&lt;&gt;"",VLOOKUP($D1568,科目一覧!$A$5:'科目一覧'!$G$76,5,FALSE),"")</f>
        <v/>
      </c>
      <c r="H1568" s="254" t="str">
        <f>IF($D1568&lt;&gt;"",VLOOKUP($D1568,科目一覧!$A$5:'科目一覧'!$G$76,6,FALSE),"")</f>
        <v/>
      </c>
    </row>
    <row r="1569" spans="1:8" x14ac:dyDescent="0.4">
      <c r="A1569" s="8">
        <v>1566</v>
      </c>
      <c r="B1569" s="71"/>
      <c r="C1569" s="15"/>
      <c r="D1569" s="16"/>
      <c r="E1569" s="7">
        <v>0</v>
      </c>
      <c r="F1569" s="7">
        <v>0</v>
      </c>
      <c r="G1569" s="254" t="str">
        <f>IF($D1569&lt;&gt;"",VLOOKUP($D1569,科目一覧!$A$5:'科目一覧'!$G$76,5,FALSE),"")</f>
        <v/>
      </c>
      <c r="H1569" s="254" t="str">
        <f>IF($D1569&lt;&gt;"",VLOOKUP($D1569,科目一覧!$A$5:'科目一覧'!$G$76,6,FALSE),"")</f>
        <v/>
      </c>
    </row>
    <row r="1570" spans="1:8" x14ac:dyDescent="0.4">
      <c r="A1570" s="8">
        <v>1567</v>
      </c>
      <c r="B1570" s="71"/>
      <c r="C1570" s="15"/>
      <c r="D1570" s="16"/>
      <c r="E1570" s="7">
        <v>0</v>
      </c>
      <c r="F1570" s="7">
        <v>0</v>
      </c>
      <c r="G1570" s="254" t="str">
        <f>IF($D1570&lt;&gt;"",VLOOKUP($D1570,科目一覧!$A$5:'科目一覧'!$G$76,5,FALSE),"")</f>
        <v/>
      </c>
      <c r="H1570" s="254" t="str">
        <f>IF($D1570&lt;&gt;"",VLOOKUP($D1570,科目一覧!$A$5:'科目一覧'!$G$76,6,FALSE),"")</f>
        <v/>
      </c>
    </row>
    <row r="1571" spans="1:8" x14ac:dyDescent="0.4">
      <c r="A1571" s="8">
        <v>1568</v>
      </c>
      <c r="B1571" s="71"/>
      <c r="C1571" s="15"/>
      <c r="D1571" s="16"/>
      <c r="E1571" s="7">
        <v>0</v>
      </c>
      <c r="F1571" s="7">
        <v>0</v>
      </c>
      <c r="G1571" s="254" t="str">
        <f>IF($D1571&lt;&gt;"",VLOOKUP($D1571,科目一覧!$A$5:'科目一覧'!$G$76,5,FALSE),"")</f>
        <v/>
      </c>
      <c r="H1571" s="254" t="str">
        <f>IF($D1571&lt;&gt;"",VLOOKUP($D1571,科目一覧!$A$5:'科目一覧'!$G$76,6,FALSE),"")</f>
        <v/>
      </c>
    </row>
    <row r="1572" spans="1:8" x14ac:dyDescent="0.4">
      <c r="A1572" s="8">
        <v>1569</v>
      </c>
      <c r="B1572" s="71"/>
      <c r="C1572" s="15"/>
      <c r="D1572" s="16"/>
      <c r="E1572" s="7">
        <v>0</v>
      </c>
      <c r="F1572" s="7">
        <v>0</v>
      </c>
      <c r="G1572" s="254" t="str">
        <f>IF($D1572&lt;&gt;"",VLOOKUP($D1572,科目一覧!$A$5:'科目一覧'!$G$76,5,FALSE),"")</f>
        <v/>
      </c>
      <c r="H1572" s="254" t="str">
        <f>IF($D1572&lt;&gt;"",VLOOKUP($D1572,科目一覧!$A$5:'科目一覧'!$G$76,6,FALSE),"")</f>
        <v/>
      </c>
    </row>
    <row r="1573" spans="1:8" x14ac:dyDescent="0.4">
      <c r="A1573" s="8">
        <v>1570</v>
      </c>
      <c r="B1573" s="71"/>
      <c r="C1573" s="15"/>
      <c r="D1573" s="16"/>
      <c r="E1573" s="7">
        <v>0</v>
      </c>
      <c r="F1573" s="7">
        <v>0</v>
      </c>
      <c r="G1573" s="254" t="str">
        <f>IF($D1573&lt;&gt;"",VLOOKUP($D1573,科目一覧!$A$5:'科目一覧'!$G$76,5,FALSE),"")</f>
        <v/>
      </c>
      <c r="H1573" s="254" t="str">
        <f>IF($D1573&lt;&gt;"",VLOOKUP($D1573,科目一覧!$A$5:'科目一覧'!$G$76,6,FALSE),"")</f>
        <v/>
      </c>
    </row>
    <row r="1574" spans="1:8" x14ac:dyDescent="0.4">
      <c r="A1574" s="8">
        <v>1571</v>
      </c>
      <c r="B1574" s="71"/>
      <c r="C1574" s="15"/>
      <c r="D1574" s="16"/>
      <c r="E1574" s="7">
        <v>0</v>
      </c>
      <c r="F1574" s="7">
        <v>0</v>
      </c>
      <c r="G1574" s="254" t="str">
        <f>IF($D1574&lt;&gt;"",VLOOKUP($D1574,科目一覧!$A$5:'科目一覧'!$G$76,5,FALSE),"")</f>
        <v/>
      </c>
      <c r="H1574" s="254" t="str">
        <f>IF($D1574&lt;&gt;"",VLOOKUP($D1574,科目一覧!$A$5:'科目一覧'!$G$76,6,FALSE),"")</f>
        <v/>
      </c>
    </row>
    <row r="1575" spans="1:8" x14ac:dyDescent="0.4">
      <c r="A1575" s="8">
        <v>1572</v>
      </c>
      <c r="B1575" s="71"/>
      <c r="C1575" s="15"/>
      <c r="D1575" s="16"/>
      <c r="E1575" s="7">
        <v>0</v>
      </c>
      <c r="F1575" s="7">
        <v>0</v>
      </c>
      <c r="G1575" s="254" t="str">
        <f>IF($D1575&lt;&gt;"",VLOOKUP($D1575,科目一覧!$A$5:'科目一覧'!$G$76,5,FALSE),"")</f>
        <v/>
      </c>
      <c r="H1575" s="254" t="str">
        <f>IF($D1575&lt;&gt;"",VLOOKUP($D1575,科目一覧!$A$5:'科目一覧'!$G$76,6,FALSE),"")</f>
        <v/>
      </c>
    </row>
    <row r="1576" spans="1:8" x14ac:dyDescent="0.4">
      <c r="A1576" s="8">
        <v>1573</v>
      </c>
      <c r="B1576" s="71"/>
      <c r="C1576" s="15"/>
      <c r="D1576" s="16"/>
      <c r="E1576" s="7">
        <v>0</v>
      </c>
      <c r="F1576" s="7">
        <v>0</v>
      </c>
      <c r="G1576" s="254" t="str">
        <f>IF($D1576&lt;&gt;"",VLOOKUP($D1576,科目一覧!$A$5:'科目一覧'!$G$76,5,FALSE),"")</f>
        <v/>
      </c>
      <c r="H1576" s="254" t="str">
        <f>IF($D1576&lt;&gt;"",VLOOKUP($D1576,科目一覧!$A$5:'科目一覧'!$G$76,6,FALSE),"")</f>
        <v/>
      </c>
    </row>
    <row r="1577" spans="1:8" x14ac:dyDescent="0.4">
      <c r="A1577" s="8">
        <v>1574</v>
      </c>
      <c r="B1577" s="71"/>
      <c r="C1577" s="15"/>
      <c r="D1577" s="16"/>
      <c r="E1577" s="7">
        <v>0</v>
      </c>
      <c r="F1577" s="7">
        <v>0</v>
      </c>
      <c r="G1577" s="254" t="str">
        <f>IF($D1577&lt;&gt;"",VLOOKUP($D1577,科目一覧!$A$5:'科目一覧'!$G$76,5,FALSE),"")</f>
        <v/>
      </c>
      <c r="H1577" s="254" t="str">
        <f>IF($D1577&lt;&gt;"",VLOOKUP($D1577,科目一覧!$A$5:'科目一覧'!$G$76,6,FALSE),"")</f>
        <v/>
      </c>
    </row>
    <row r="1578" spans="1:8" x14ac:dyDescent="0.4">
      <c r="A1578" s="8">
        <v>1575</v>
      </c>
      <c r="B1578" s="71"/>
      <c r="C1578" s="15"/>
      <c r="D1578" s="16"/>
      <c r="E1578" s="7">
        <v>0</v>
      </c>
      <c r="F1578" s="7">
        <v>0</v>
      </c>
      <c r="G1578" s="254" t="str">
        <f>IF($D1578&lt;&gt;"",VLOOKUP($D1578,科目一覧!$A$5:'科目一覧'!$G$76,5,FALSE),"")</f>
        <v/>
      </c>
      <c r="H1578" s="254" t="str">
        <f>IF($D1578&lt;&gt;"",VLOOKUP($D1578,科目一覧!$A$5:'科目一覧'!$G$76,6,FALSE),"")</f>
        <v/>
      </c>
    </row>
    <row r="1579" spans="1:8" x14ac:dyDescent="0.4">
      <c r="A1579" s="8">
        <v>1576</v>
      </c>
      <c r="B1579" s="71"/>
      <c r="C1579" s="15"/>
      <c r="D1579" s="16"/>
      <c r="E1579" s="7">
        <v>0</v>
      </c>
      <c r="F1579" s="7">
        <v>0</v>
      </c>
      <c r="G1579" s="254" t="str">
        <f>IF($D1579&lt;&gt;"",VLOOKUP($D1579,科目一覧!$A$5:'科目一覧'!$G$76,5,FALSE),"")</f>
        <v/>
      </c>
      <c r="H1579" s="254" t="str">
        <f>IF($D1579&lt;&gt;"",VLOOKUP($D1579,科目一覧!$A$5:'科目一覧'!$G$76,6,FALSE),"")</f>
        <v/>
      </c>
    </row>
    <row r="1580" spans="1:8" x14ac:dyDescent="0.4">
      <c r="A1580" s="8">
        <v>1577</v>
      </c>
      <c r="B1580" s="71"/>
      <c r="C1580" s="15"/>
      <c r="D1580" s="16"/>
      <c r="E1580" s="7">
        <v>0</v>
      </c>
      <c r="F1580" s="7">
        <v>0</v>
      </c>
      <c r="G1580" s="254" t="str">
        <f>IF($D1580&lt;&gt;"",VLOOKUP($D1580,科目一覧!$A$5:'科目一覧'!$G$76,5,FALSE),"")</f>
        <v/>
      </c>
      <c r="H1580" s="254" t="str">
        <f>IF($D1580&lt;&gt;"",VLOOKUP($D1580,科目一覧!$A$5:'科目一覧'!$G$76,6,FALSE),"")</f>
        <v/>
      </c>
    </row>
    <row r="1581" spans="1:8" x14ac:dyDescent="0.4">
      <c r="A1581" s="8">
        <v>1578</v>
      </c>
      <c r="B1581" s="71"/>
      <c r="C1581" s="15"/>
      <c r="D1581" s="16"/>
      <c r="E1581" s="7">
        <v>0</v>
      </c>
      <c r="F1581" s="7">
        <v>0</v>
      </c>
      <c r="G1581" s="254" t="str">
        <f>IF($D1581&lt;&gt;"",VLOOKUP($D1581,科目一覧!$A$5:'科目一覧'!$G$76,5,FALSE),"")</f>
        <v/>
      </c>
      <c r="H1581" s="254" t="str">
        <f>IF($D1581&lt;&gt;"",VLOOKUP($D1581,科目一覧!$A$5:'科目一覧'!$G$76,6,FALSE),"")</f>
        <v/>
      </c>
    </row>
    <row r="1582" spans="1:8" x14ac:dyDescent="0.4">
      <c r="A1582" s="8">
        <v>1579</v>
      </c>
      <c r="B1582" s="71"/>
      <c r="C1582" s="15"/>
      <c r="D1582" s="16"/>
      <c r="E1582" s="7">
        <v>0</v>
      </c>
      <c r="F1582" s="7">
        <v>0</v>
      </c>
      <c r="G1582" s="254" t="str">
        <f>IF($D1582&lt;&gt;"",VLOOKUP($D1582,科目一覧!$A$5:'科目一覧'!$G$76,5,FALSE),"")</f>
        <v/>
      </c>
      <c r="H1582" s="254" t="str">
        <f>IF($D1582&lt;&gt;"",VLOOKUP($D1582,科目一覧!$A$5:'科目一覧'!$G$76,6,FALSE),"")</f>
        <v/>
      </c>
    </row>
    <row r="1583" spans="1:8" x14ac:dyDescent="0.4">
      <c r="A1583" s="8">
        <v>1580</v>
      </c>
      <c r="B1583" s="71"/>
      <c r="C1583" s="15"/>
      <c r="D1583" s="16"/>
      <c r="E1583" s="7">
        <v>0</v>
      </c>
      <c r="F1583" s="7">
        <v>0</v>
      </c>
      <c r="G1583" s="254" t="str">
        <f>IF($D1583&lt;&gt;"",VLOOKUP($D1583,科目一覧!$A$5:'科目一覧'!$G$76,5,FALSE),"")</f>
        <v/>
      </c>
      <c r="H1583" s="254" t="str">
        <f>IF($D1583&lt;&gt;"",VLOOKUP($D1583,科目一覧!$A$5:'科目一覧'!$G$76,6,FALSE),"")</f>
        <v/>
      </c>
    </row>
    <row r="1584" spans="1:8" x14ac:dyDescent="0.4">
      <c r="A1584" s="8">
        <v>1581</v>
      </c>
      <c r="B1584" s="71"/>
      <c r="C1584" s="15"/>
      <c r="D1584" s="16"/>
      <c r="E1584" s="7">
        <v>0</v>
      </c>
      <c r="F1584" s="7">
        <v>0</v>
      </c>
      <c r="G1584" s="254" t="str">
        <f>IF($D1584&lt;&gt;"",VLOOKUP($D1584,科目一覧!$A$5:'科目一覧'!$G$76,5,FALSE),"")</f>
        <v/>
      </c>
      <c r="H1584" s="254" t="str">
        <f>IF($D1584&lt;&gt;"",VLOOKUP($D1584,科目一覧!$A$5:'科目一覧'!$G$76,6,FALSE),"")</f>
        <v/>
      </c>
    </row>
    <row r="1585" spans="1:8" x14ac:dyDescent="0.4">
      <c r="A1585" s="8">
        <v>1582</v>
      </c>
      <c r="B1585" s="71"/>
      <c r="C1585" s="15"/>
      <c r="D1585" s="16"/>
      <c r="E1585" s="7">
        <v>0</v>
      </c>
      <c r="F1585" s="7">
        <v>0</v>
      </c>
      <c r="G1585" s="254" t="str">
        <f>IF($D1585&lt;&gt;"",VLOOKUP($D1585,科目一覧!$A$5:'科目一覧'!$G$76,5,FALSE),"")</f>
        <v/>
      </c>
      <c r="H1585" s="254" t="str">
        <f>IF($D1585&lt;&gt;"",VLOOKUP($D1585,科目一覧!$A$5:'科目一覧'!$G$76,6,FALSE),"")</f>
        <v/>
      </c>
    </row>
    <row r="1586" spans="1:8" x14ac:dyDescent="0.4">
      <c r="A1586" s="8">
        <v>1583</v>
      </c>
      <c r="B1586" s="71"/>
      <c r="C1586" s="15"/>
      <c r="D1586" s="16"/>
      <c r="E1586" s="7">
        <v>0</v>
      </c>
      <c r="F1586" s="7">
        <v>0</v>
      </c>
      <c r="G1586" s="254" t="str">
        <f>IF($D1586&lt;&gt;"",VLOOKUP($D1586,科目一覧!$A$5:'科目一覧'!$G$76,5,FALSE),"")</f>
        <v/>
      </c>
      <c r="H1586" s="254" t="str">
        <f>IF($D1586&lt;&gt;"",VLOOKUP($D1586,科目一覧!$A$5:'科目一覧'!$G$76,6,FALSE),"")</f>
        <v/>
      </c>
    </row>
    <row r="1587" spans="1:8" x14ac:dyDescent="0.4">
      <c r="A1587" s="8">
        <v>1584</v>
      </c>
      <c r="B1587" s="71"/>
      <c r="C1587" s="15"/>
      <c r="D1587" s="16"/>
      <c r="E1587" s="7">
        <v>0</v>
      </c>
      <c r="F1587" s="7">
        <v>0</v>
      </c>
      <c r="G1587" s="254" t="str">
        <f>IF($D1587&lt;&gt;"",VLOOKUP($D1587,科目一覧!$A$5:'科目一覧'!$G$76,5,FALSE),"")</f>
        <v/>
      </c>
      <c r="H1587" s="254" t="str">
        <f>IF($D1587&lt;&gt;"",VLOOKUP($D1587,科目一覧!$A$5:'科目一覧'!$G$76,6,FALSE),"")</f>
        <v/>
      </c>
    </row>
    <row r="1588" spans="1:8" x14ac:dyDescent="0.4">
      <c r="A1588" s="8">
        <v>1585</v>
      </c>
      <c r="B1588" s="71"/>
      <c r="C1588" s="15"/>
      <c r="D1588" s="16"/>
      <c r="E1588" s="7">
        <v>0</v>
      </c>
      <c r="F1588" s="7">
        <v>0</v>
      </c>
      <c r="G1588" s="254" t="str">
        <f>IF($D1588&lt;&gt;"",VLOOKUP($D1588,科目一覧!$A$5:'科目一覧'!$G$76,5,FALSE),"")</f>
        <v/>
      </c>
      <c r="H1588" s="254" t="str">
        <f>IF($D1588&lt;&gt;"",VLOOKUP($D1588,科目一覧!$A$5:'科目一覧'!$G$76,6,FALSE),"")</f>
        <v/>
      </c>
    </row>
    <row r="1589" spans="1:8" x14ac:dyDescent="0.4">
      <c r="A1589" s="8">
        <v>1586</v>
      </c>
      <c r="B1589" s="71"/>
      <c r="C1589" s="15"/>
      <c r="D1589" s="16"/>
      <c r="E1589" s="7">
        <v>0</v>
      </c>
      <c r="F1589" s="7">
        <v>0</v>
      </c>
      <c r="G1589" s="254" t="str">
        <f>IF($D1589&lt;&gt;"",VLOOKUP($D1589,科目一覧!$A$5:'科目一覧'!$G$76,5,FALSE),"")</f>
        <v/>
      </c>
      <c r="H1589" s="254" t="str">
        <f>IF($D1589&lt;&gt;"",VLOOKUP($D1589,科目一覧!$A$5:'科目一覧'!$G$76,6,FALSE),"")</f>
        <v/>
      </c>
    </row>
    <row r="1590" spans="1:8" x14ac:dyDescent="0.4">
      <c r="A1590" s="8">
        <v>1587</v>
      </c>
      <c r="B1590" s="71"/>
      <c r="C1590" s="15"/>
      <c r="D1590" s="16"/>
      <c r="E1590" s="7">
        <v>0</v>
      </c>
      <c r="F1590" s="7">
        <v>0</v>
      </c>
      <c r="G1590" s="254" t="str">
        <f>IF($D1590&lt;&gt;"",VLOOKUP($D1590,科目一覧!$A$5:'科目一覧'!$G$76,5,FALSE),"")</f>
        <v/>
      </c>
      <c r="H1590" s="254" t="str">
        <f>IF($D1590&lt;&gt;"",VLOOKUP($D1590,科目一覧!$A$5:'科目一覧'!$G$76,6,FALSE),"")</f>
        <v/>
      </c>
    </row>
    <row r="1591" spans="1:8" x14ac:dyDescent="0.4">
      <c r="A1591" s="8">
        <v>1588</v>
      </c>
      <c r="B1591" s="71"/>
      <c r="C1591" s="15"/>
      <c r="D1591" s="16"/>
      <c r="E1591" s="7">
        <v>0</v>
      </c>
      <c r="F1591" s="7">
        <v>0</v>
      </c>
      <c r="G1591" s="254" t="str">
        <f>IF($D1591&lt;&gt;"",VLOOKUP($D1591,科目一覧!$A$5:'科目一覧'!$G$76,5,FALSE),"")</f>
        <v/>
      </c>
      <c r="H1591" s="254" t="str">
        <f>IF($D1591&lt;&gt;"",VLOOKUP($D1591,科目一覧!$A$5:'科目一覧'!$G$76,6,FALSE),"")</f>
        <v/>
      </c>
    </row>
    <row r="1592" spans="1:8" x14ac:dyDescent="0.4">
      <c r="A1592" s="8">
        <v>1589</v>
      </c>
      <c r="B1592" s="71"/>
      <c r="C1592" s="15"/>
      <c r="D1592" s="16"/>
      <c r="E1592" s="7">
        <v>0</v>
      </c>
      <c r="F1592" s="7">
        <v>0</v>
      </c>
      <c r="G1592" s="254" t="str">
        <f>IF($D1592&lt;&gt;"",VLOOKUP($D1592,科目一覧!$A$5:'科目一覧'!$G$76,5,FALSE),"")</f>
        <v/>
      </c>
      <c r="H1592" s="254" t="str">
        <f>IF($D1592&lt;&gt;"",VLOOKUP($D1592,科目一覧!$A$5:'科目一覧'!$G$76,6,FALSE),"")</f>
        <v/>
      </c>
    </row>
    <row r="1593" spans="1:8" x14ac:dyDescent="0.4">
      <c r="A1593" s="8">
        <v>1590</v>
      </c>
      <c r="B1593" s="71"/>
      <c r="C1593" s="15"/>
      <c r="D1593" s="16"/>
      <c r="E1593" s="7">
        <v>0</v>
      </c>
      <c r="F1593" s="7">
        <v>0</v>
      </c>
      <c r="G1593" s="254" t="str">
        <f>IF($D1593&lt;&gt;"",VLOOKUP($D1593,科目一覧!$A$5:'科目一覧'!$G$76,5,FALSE),"")</f>
        <v/>
      </c>
      <c r="H1593" s="254" t="str">
        <f>IF($D1593&lt;&gt;"",VLOOKUP($D1593,科目一覧!$A$5:'科目一覧'!$G$76,6,FALSE),"")</f>
        <v/>
      </c>
    </row>
    <row r="1594" spans="1:8" x14ac:dyDescent="0.4">
      <c r="A1594" s="8">
        <v>1591</v>
      </c>
      <c r="B1594" s="71"/>
      <c r="C1594" s="15"/>
      <c r="D1594" s="16"/>
      <c r="E1594" s="7">
        <v>0</v>
      </c>
      <c r="F1594" s="7">
        <v>0</v>
      </c>
      <c r="G1594" s="254" t="str">
        <f>IF($D1594&lt;&gt;"",VLOOKUP($D1594,科目一覧!$A$5:'科目一覧'!$G$76,5,FALSE),"")</f>
        <v/>
      </c>
      <c r="H1594" s="254" t="str">
        <f>IF($D1594&lt;&gt;"",VLOOKUP($D1594,科目一覧!$A$5:'科目一覧'!$G$76,6,FALSE),"")</f>
        <v/>
      </c>
    </row>
    <row r="1595" spans="1:8" x14ac:dyDescent="0.4">
      <c r="A1595" s="8">
        <v>1592</v>
      </c>
      <c r="B1595" s="71"/>
      <c r="C1595" s="15"/>
      <c r="D1595" s="16"/>
      <c r="E1595" s="7">
        <v>0</v>
      </c>
      <c r="F1595" s="7">
        <v>0</v>
      </c>
      <c r="G1595" s="254" t="str">
        <f>IF($D1595&lt;&gt;"",VLOOKUP($D1595,科目一覧!$A$5:'科目一覧'!$G$76,5,FALSE),"")</f>
        <v/>
      </c>
      <c r="H1595" s="254" t="str">
        <f>IF($D1595&lt;&gt;"",VLOOKUP($D1595,科目一覧!$A$5:'科目一覧'!$G$76,6,FALSE),"")</f>
        <v/>
      </c>
    </row>
    <row r="1596" spans="1:8" x14ac:dyDescent="0.4">
      <c r="A1596" s="8">
        <v>1593</v>
      </c>
      <c r="B1596" s="71"/>
      <c r="C1596" s="15"/>
      <c r="D1596" s="16"/>
      <c r="E1596" s="7">
        <v>0</v>
      </c>
      <c r="F1596" s="7">
        <v>0</v>
      </c>
      <c r="G1596" s="254" t="str">
        <f>IF($D1596&lt;&gt;"",VLOOKUP($D1596,科目一覧!$A$5:'科目一覧'!$G$76,5,FALSE),"")</f>
        <v/>
      </c>
      <c r="H1596" s="254" t="str">
        <f>IF($D1596&lt;&gt;"",VLOOKUP($D1596,科目一覧!$A$5:'科目一覧'!$G$76,6,FALSE),"")</f>
        <v/>
      </c>
    </row>
    <row r="1597" spans="1:8" x14ac:dyDescent="0.4">
      <c r="A1597" s="8">
        <v>1594</v>
      </c>
      <c r="B1597" s="71"/>
      <c r="C1597" s="15"/>
      <c r="D1597" s="16"/>
      <c r="E1597" s="7">
        <v>0</v>
      </c>
      <c r="F1597" s="7">
        <v>0</v>
      </c>
      <c r="G1597" s="254" t="str">
        <f>IF($D1597&lt;&gt;"",VLOOKUP($D1597,科目一覧!$A$5:'科目一覧'!$G$76,5,FALSE),"")</f>
        <v/>
      </c>
      <c r="H1597" s="254" t="str">
        <f>IF($D1597&lt;&gt;"",VLOOKUP($D1597,科目一覧!$A$5:'科目一覧'!$G$76,6,FALSE),"")</f>
        <v/>
      </c>
    </row>
    <row r="1598" spans="1:8" x14ac:dyDescent="0.4">
      <c r="A1598" s="8">
        <v>1595</v>
      </c>
      <c r="B1598" s="71"/>
      <c r="C1598" s="15"/>
      <c r="D1598" s="16"/>
      <c r="E1598" s="7">
        <v>0</v>
      </c>
      <c r="F1598" s="7">
        <v>0</v>
      </c>
      <c r="G1598" s="254" t="str">
        <f>IF($D1598&lt;&gt;"",VLOOKUP($D1598,科目一覧!$A$5:'科目一覧'!$G$76,5,FALSE),"")</f>
        <v/>
      </c>
      <c r="H1598" s="254" t="str">
        <f>IF($D1598&lt;&gt;"",VLOOKUP($D1598,科目一覧!$A$5:'科目一覧'!$G$76,6,FALSE),"")</f>
        <v/>
      </c>
    </row>
    <row r="1599" spans="1:8" x14ac:dyDescent="0.4">
      <c r="A1599" s="8">
        <v>1596</v>
      </c>
      <c r="B1599" s="71"/>
      <c r="C1599" s="15"/>
      <c r="D1599" s="16"/>
      <c r="E1599" s="7">
        <v>0</v>
      </c>
      <c r="F1599" s="7">
        <v>0</v>
      </c>
      <c r="G1599" s="254" t="str">
        <f>IF($D1599&lt;&gt;"",VLOOKUP($D1599,科目一覧!$A$5:'科目一覧'!$G$76,5,FALSE),"")</f>
        <v/>
      </c>
      <c r="H1599" s="254" t="str">
        <f>IF($D1599&lt;&gt;"",VLOOKUP($D1599,科目一覧!$A$5:'科目一覧'!$G$76,6,FALSE),"")</f>
        <v/>
      </c>
    </row>
    <row r="1600" spans="1:8" x14ac:dyDescent="0.4">
      <c r="A1600" s="8">
        <v>1597</v>
      </c>
      <c r="B1600" s="71"/>
      <c r="C1600" s="15"/>
      <c r="D1600" s="16"/>
      <c r="E1600" s="7">
        <v>0</v>
      </c>
      <c r="F1600" s="7">
        <v>0</v>
      </c>
      <c r="G1600" s="254" t="str">
        <f>IF($D1600&lt;&gt;"",VLOOKUP($D1600,科目一覧!$A$5:'科目一覧'!$G$76,5,FALSE),"")</f>
        <v/>
      </c>
      <c r="H1600" s="254" t="str">
        <f>IF($D1600&lt;&gt;"",VLOOKUP($D1600,科目一覧!$A$5:'科目一覧'!$G$76,6,FALSE),"")</f>
        <v/>
      </c>
    </row>
    <row r="1601" spans="1:8" x14ac:dyDescent="0.4">
      <c r="A1601" s="8">
        <v>1598</v>
      </c>
      <c r="B1601" s="71"/>
      <c r="C1601" s="15"/>
      <c r="D1601" s="16"/>
      <c r="E1601" s="7">
        <v>0</v>
      </c>
      <c r="F1601" s="7">
        <v>0</v>
      </c>
      <c r="G1601" s="254" t="str">
        <f>IF($D1601&lt;&gt;"",VLOOKUP($D1601,科目一覧!$A$5:'科目一覧'!$G$76,5,FALSE),"")</f>
        <v/>
      </c>
      <c r="H1601" s="254" t="str">
        <f>IF($D1601&lt;&gt;"",VLOOKUP($D1601,科目一覧!$A$5:'科目一覧'!$G$76,6,FALSE),"")</f>
        <v/>
      </c>
    </row>
    <row r="1602" spans="1:8" x14ac:dyDescent="0.4">
      <c r="A1602" s="8">
        <v>1599</v>
      </c>
      <c r="B1602" s="71"/>
      <c r="C1602" s="15"/>
      <c r="D1602" s="16"/>
      <c r="E1602" s="7">
        <v>0</v>
      </c>
      <c r="F1602" s="7">
        <v>0</v>
      </c>
      <c r="G1602" s="254" t="str">
        <f>IF($D1602&lt;&gt;"",VLOOKUP($D1602,科目一覧!$A$5:'科目一覧'!$G$76,5,FALSE),"")</f>
        <v/>
      </c>
      <c r="H1602" s="254" t="str">
        <f>IF($D1602&lt;&gt;"",VLOOKUP($D1602,科目一覧!$A$5:'科目一覧'!$G$76,6,FALSE),"")</f>
        <v/>
      </c>
    </row>
    <row r="1603" spans="1:8" x14ac:dyDescent="0.4">
      <c r="A1603" s="8">
        <v>1600</v>
      </c>
      <c r="B1603" s="71"/>
      <c r="C1603" s="15"/>
      <c r="D1603" s="16"/>
      <c r="E1603" s="7">
        <v>0</v>
      </c>
      <c r="F1603" s="7">
        <v>0</v>
      </c>
      <c r="G1603" s="254" t="str">
        <f>IF($D1603&lt;&gt;"",VLOOKUP($D1603,科目一覧!$A$5:'科目一覧'!$G$76,5,FALSE),"")</f>
        <v/>
      </c>
      <c r="H1603" s="254" t="str">
        <f>IF($D1603&lt;&gt;"",VLOOKUP($D1603,科目一覧!$A$5:'科目一覧'!$G$76,6,FALSE),"")</f>
        <v/>
      </c>
    </row>
    <row r="1604" spans="1:8" x14ac:dyDescent="0.4">
      <c r="A1604" s="8">
        <v>1601</v>
      </c>
      <c r="B1604" s="71"/>
      <c r="C1604" s="15"/>
      <c r="D1604" s="16"/>
      <c r="E1604" s="7">
        <v>0</v>
      </c>
      <c r="F1604" s="7">
        <v>0</v>
      </c>
      <c r="G1604" s="254" t="str">
        <f>IF($D1604&lt;&gt;"",VLOOKUP($D1604,科目一覧!$A$5:'科目一覧'!$G$76,5,FALSE),"")</f>
        <v/>
      </c>
      <c r="H1604" s="254" t="str">
        <f>IF($D1604&lt;&gt;"",VLOOKUP($D1604,科目一覧!$A$5:'科目一覧'!$G$76,6,FALSE),"")</f>
        <v/>
      </c>
    </row>
    <row r="1605" spans="1:8" x14ac:dyDescent="0.4">
      <c r="A1605" s="8">
        <v>1602</v>
      </c>
      <c r="B1605" s="71"/>
      <c r="C1605" s="15"/>
      <c r="D1605" s="16"/>
      <c r="E1605" s="7">
        <v>0</v>
      </c>
      <c r="F1605" s="7">
        <v>0</v>
      </c>
      <c r="G1605" s="254" t="str">
        <f>IF($D1605&lt;&gt;"",VLOOKUP($D1605,科目一覧!$A$5:'科目一覧'!$G$76,5,FALSE),"")</f>
        <v/>
      </c>
      <c r="H1605" s="254" t="str">
        <f>IF($D1605&lt;&gt;"",VLOOKUP($D1605,科目一覧!$A$5:'科目一覧'!$G$76,6,FALSE),"")</f>
        <v/>
      </c>
    </row>
    <row r="1606" spans="1:8" x14ac:dyDescent="0.4">
      <c r="A1606" s="8">
        <v>1603</v>
      </c>
      <c r="B1606" s="71"/>
      <c r="C1606" s="15"/>
      <c r="D1606" s="16"/>
      <c r="E1606" s="7">
        <v>0</v>
      </c>
      <c r="F1606" s="7">
        <v>0</v>
      </c>
      <c r="G1606" s="254" t="str">
        <f>IF($D1606&lt;&gt;"",VLOOKUP($D1606,科目一覧!$A$5:'科目一覧'!$G$76,5,FALSE),"")</f>
        <v/>
      </c>
      <c r="H1606" s="254" t="str">
        <f>IF($D1606&lt;&gt;"",VLOOKUP($D1606,科目一覧!$A$5:'科目一覧'!$G$76,6,FALSE),"")</f>
        <v/>
      </c>
    </row>
    <row r="1607" spans="1:8" x14ac:dyDescent="0.4">
      <c r="A1607" s="8">
        <v>1604</v>
      </c>
      <c r="B1607" s="71"/>
      <c r="C1607" s="15"/>
      <c r="D1607" s="16"/>
      <c r="E1607" s="7">
        <v>0</v>
      </c>
      <c r="F1607" s="7">
        <v>0</v>
      </c>
      <c r="G1607" s="254" t="str">
        <f>IF($D1607&lt;&gt;"",VLOOKUP($D1607,科目一覧!$A$5:'科目一覧'!$G$76,5,FALSE),"")</f>
        <v/>
      </c>
      <c r="H1607" s="254" t="str">
        <f>IF($D1607&lt;&gt;"",VLOOKUP($D1607,科目一覧!$A$5:'科目一覧'!$G$76,6,FALSE),"")</f>
        <v/>
      </c>
    </row>
    <row r="1608" spans="1:8" x14ac:dyDescent="0.4">
      <c r="A1608" s="8">
        <v>1605</v>
      </c>
      <c r="B1608" s="71"/>
      <c r="C1608" s="15"/>
      <c r="D1608" s="16"/>
      <c r="E1608" s="7">
        <v>0</v>
      </c>
      <c r="F1608" s="7">
        <v>0</v>
      </c>
      <c r="G1608" s="254" t="str">
        <f>IF($D1608&lt;&gt;"",VLOOKUP($D1608,科目一覧!$A$5:'科目一覧'!$G$76,5,FALSE),"")</f>
        <v/>
      </c>
      <c r="H1608" s="254" t="str">
        <f>IF($D1608&lt;&gt;"",VLOOKUP($D1608,科目一覧!$A$5:'科目一覧'!$G$76,6,FALSE),"")</f>
        <v/>
      </c>
    </row>
    <row r="1609" spans="1:8" x14ac:dyDescent="0.4">
      <c r="A1609" s="8">
        <v>1606</v>
      </c>
      <c r="B1609" s="71"/>
      <c r="C1609" s="15"/>
      <c r="D1609" s="16"/>
      <c r="E1609" s="7">
        <v>0</v>
      </c>
      <c r="F1609" s="7">
        <v>0</v>
      </c>
      <c r="G1609" s="254" t="str">
        <f>IF($D1609&lt;&gt;"",VLOOKUP($D1609,科目一覧!$A$5:'科目一覧'!$G$76,5,FALSE),"")</f>
        <v/>
      </c>
      <c r="H1609" s="254" t="str">
        <f>IF($D1609&lt;&gt;"",VLOOKUP($D1609,科目一覧!$A$5:'科目一覧'!$G$76,6,FALSE),"")</f>
        <v/>
      </c>
    </row>
    <row r="1610" spans="1:8" x14ac:dyDescent="0.4">
      <c r="A1610" s="8">
        <v>1607</v>
      </c>
      <c r="B1610" s="71"/>
      <c r="C1610" s="15"/>
      <c r="D1610" s="16"/>
      <c r="E1610" s="7">
        <v>0</v>
      </c>
      <c r="F1610" s="7">
        <v>0</v>
      </c>
      <c r="G1610" s="254" t="str">
        <f>IF($D1610&lt;&gt;"",VLOOKUP($D1610,科目一覧!$A$5:'科目一覧'!$G$76,5,FALSE),"")</f>
        <v/>
      </c>
      <c r="H1610" s="254" t="str">
        <f>IF($D1610&lt;&gt;"",VLOOKUP($D1610,科目一覧!$A$5:'科目一覧'!$G$76,6,FALSE),"")</f>
        <v/>
      </c>
    </row>
    <row r="1611" spans="1:8" x14ac:dyDescent="0.4">
      <c r="A1611" s="8">
        <v>1608</v>
      </c>
      <c r="B1611" s="71"/>
      <c r="C1611" s="15"/>
      <c r="D1611" s="16"/>
      <c r="E1611" s="7">
        <v>0</v>
      </c>
      <c r="F1611" s="7">
        <v>0</v>
      </c>
      <c r="G1611" s="254" t="str">
        <f>IF($D1611&lt;&gt;"",VLOOKUP($D1611,科目一覧!$A$5:'科目一覧'!$G$76,5,FALSE),"")</f>
        <v/>
      </c>
      <c r="H1611" s="254" t="str">
        <f>IF($D1611&lt;&gt;"",VLOOKUP($D1611,科目一覧!$A$5:'科目一覧'!$G$76,6,FALSE),"")</f>
        <v/>
      </c>
    </row>
    <row r="1612" spans="1:8" x14ac:dyDescent="0.4">
      <c r="A1612" s="8">
        <v>1609</v>
      </c>
      <c r="B1612" s="71"/>
      <c r="C1612" s="15"/>
      <c r="D1612" s="16"/>
      <c r="E1612" s="7">
        <v>0</v>
      </c>
      <c r="F1612" s="7">
        <v>0</v>
      </c>
      <c r="G1612" s="254" t="str">
        <f>IF($D1612&lt;&gt;"",VLOOKUP($D1612,科目一覧!$A$5:'科目一覧'!$G$76,5,FALSE),"")</f>
        <v/>
      </c>
      <c r="H1612" s="254" t="str">
        <f>IF($D1612&lt;&gt;"",VLOOKUP($D1612,科目一覧!$A$5:'科目一覧'!$G$76,6,FALSE),"")</f>
        <v/>
      </c>
    </row>
    <row r="1613" spans="1:8" x14ac:dyDescent="0.4">
      <c r="A1613" s="8">
        <v>1610</v>
      </c>
      <c r="B1613" s="71"/>
      <c r="C1613" s="15"/>
      <c r="D1613" s="16"/>
      <c r="E1613" s="7">
        <v>0</v>
      </c>
      <c r="F1613" s="7">
        <v>0</v>
      </c>
      <c r="G1613" s="254" t="str">
        <f>IF($D1613&lt;&gt;"",VLOOKUP($D1613,科目一覧!$A$5:'科目一覧'!$G$76,5,FALSE),"")</f>
        <v/>
      </c>
      <c r="H1613" s="254" t="str">
        <f>IF($D1613&lt;&gt;"",VLOOKUP($D1613,科目一覧!$A$5:'科目一覧'!$G$76,6,FALSE),"")</f>
        <v/>
      </c>
    </row>
    <row r="1614" spans="1:8" x14ac:dyDescent="0.4">
      <c r="A1614" s="8">
        <v>1611</v>
      </c>
      <c r="B1614" s="71"/>
      <c r="C1614" s="15"/>
      <c r="D1614" s="16"/>
      <c r="E1614" s="7">
        <v>0</v>
      </c>
      <c r="F1614" s="7">
        <v>0</v>
      </c>
      <c r="G1614" s="254" t="str">
        <f>IF($D1614&lt;&gt;"",VLOOKUP($D1614,科目一覧!$A$5:'科目一覧'!$G$76,5,FALSE),"")</f>
        <v/>
      </c>
      <c r="H1614" s="254" t="str">
        <f>IF($D1614&lt;&gt;"",VLOOKUP($D1614,科目一覧!$A$5:'科目一覧'!$G$76,6,FALSE),"")</f>
        <v/>
      </c>
    </row>
    <row r="1615" spans="1:8" x14ac:dyDescent="0.4">
      <c r="A1615" s="8">
        <v>1612</v>
      </c>
      <c r="B1615" s="71"/>
      <c r="C1615" s="15"/>
      <c r="D1615" s="16"/>
      <c r="E1615" s="7">
        <v>0</v>
      </c>
      <c r="F1615" s="7">
        <v>0</v>
      </c>
      <c r="G1615" s="254" t="str">
        <f>IF($D1615&lt;&gt;"",VLOOKUP($D1615,科目一覧!$A$5:'科目一覧'!$G$76,5,FALSE),"")</f>
        <v/>
      </c>
      <c r="H1615" s="254" t="str">
        <f>IF($D1615&lt;&gt;"",VLOOKUP($D1615,科目一覧!$A$5:'科目一覧'!$G$76,6,FALSE),"")</f>
        <v/>
      </c>
    </row>
    <row r="1616" spans="1:8" x14ac:dyDescent="0.4">
      <c r="A1616" s="8">
        <v>1613</v>
      </c>
      <c r="B1616" s="71"/>
      <c r="C1616" s="15"/>
      <c r="D1616" s="16"/>
      <c r="E1616" s="7">
        <v>0</v>
      </c>
      <c r="F1616" s="7">
        <v>0</v>
      </c>
      <c r="G1616" s="254" t="str">
        <f>IF($D1616&lt;&gt;"",VLOOKUP($D1616,科目一覧!$A$5:'科目一覧'!$G$76,5,FALSE),"")</f>
        <v/>
      </c>
      <c r="H1616" s="254" t="str">
        <f>IF($D1616&lt;&gt;"",VLOOKUP($D1616,科目一覧!$A$5:'科目一覧'!$G$76,6,FALSE),"")</f>
        <v/>
      </c>
    </row>
    <row r="1617" spans="1:8" x14ac:dyDescent="0.4">
      <c r="A1617" s="8">
        <v>1614</v>
      </c>
      <c r="B1617" s="71"/>
      <c r="C1617" s="15"/>
      <c r="D1617" s="16"/>
      <c r="E1617" s="7">
        <v>0</v>
      </c>
      <c r="F1617" s="7">
        <v>0</v>
      </c>
      <c r="G1617" s="254" t="str">
        <f>IF($D1617&lt;&gt;"",VLOOKUP($D1617,科目一覧!$A$5:'科目一覧'!$G$76,5,FALSE),"")</f>
        <v/>
      </c>
      <c r="H1617" s="254" t="str">
        <f>IF($D1617&lt;&gt;"",VLOOKUP($D1617,科目一覧!$A$5:'科目一覧'!$G$76,6,FALSE),"")</f>
        <v/>
      </c>
    </row>
    <row r="1618" spans="1:8" x14ac:dyDescent="0.4">
      <c r="A1618" s="8">
        <v>1615</v>
      </c>
      <c r="B1618" s="71"/>
      <c r="C1618" s="15"/>
      <c r="D1618" s="16"/>
      <c r="E1618" s="7">
        <v>0</v>
      </c>
      <c r="F1618" s="7">
        <v>0</v>
      </c>
      <c r="G1618" s="254" t="str">
        <f>IF($D1618&lt;&gt;"",VLOOKUP($D1618,科目一覧!$A$5:'科目一覧'!$G$76,5,FALSE),"")</f>
        <v/>
      </c>
      <c r="H1618" s="254" t="str">
        <f>IF($D1618&lt;&gt;"",VLOOKUP($D1618,科目一覧!$A$5:'科目一覧'!$G$76,6,FALSE),"")</f>
        <v/>
      </c>
    </row>
    <row r="1619" spans="1:8" x14ac:dyDescent="0.4">
      <c r="A1619" s="8">
        <v>1616</v>
      </c>
      <c r="B1619" s="71"/>
      <c r="C1619" s="15"/>
      <c r="D1619" s="16"/>
      <c r="E1619" s="7">
        <v>0</v>
      </c>
      <c r="F1619" s="7">
        <v>0</v>
      </c>
      <c r="G1619" s="254" t="str">
        <f>IF($D1619&lt;&gt;"",VLOOKUP($D1619,科目一覧!$A$5:'科目一覧'!$G$76,5,FALSE),"")</f>
        <v/>
      </c>
      <c r="H1619" s="254" t="str">
        <f>IF($D1619&lt;&gt;"",VLOOKUP($D1619,科目一覧!$A$5:'科目一覧'!$G$76,6,FALSE),"")</f>
        <v/>
      </c>
    </row>
    <row r="1620" spans="1:8" x14ac:dyDescent="0.4">
      <c r="A1620" s="8">
        <v>1617</v>
      </c>
      <c r="B1620" s="71"/>
      <c r="C1620" s="15"/>
      <c r="D1620" s="16"/>
      <c r="E1620" s="7">
        <v>0</v>
      </c>
      <c r="F1620" s="7">
        <v>0</v>
      </c>
      <c r="G1620" s="254" t="str">
        <f>IF($D1620&lt;&gt;"",VLOOKUP($D1620,科目一覧!$A$5:'科目一覧'!$G$76,5,FALSE),"")</f>
        <v/>
      </c>
      <c r="H1620" s="254" t="str">
        <f>IF($D1620&lt;&gt;"",VLOOKUP($D1620,科目一覧!$A$5:'科目一覧'!$G$76,6,FALSE),"")</f>
        <v/>
      </c>
    </row>
    <row r="1621" spans="1:8" x14ac:dyDescent="0.4">
      <c r="A1621" s="8">
        <v>1618</v>
      </c>
      <c r="B1621" s="71"/>
      <c r="C1621" s="15"/>
      <c r="D1621" s="16"/>
      <c r="E1621" s="7">
        <v>0</v>
      </c>
      <c r="F1621" s="7">
        <v>0</v>
      </c>
      <c r="G1621" s="254" t="str">
        <f>IF($D1621&lt;&gt;"",VLOOKUP($D1621,科目一覧!$A$5:'科目一覧'!$G$76,5,FALSE),"")</f>
        <v/>
      </c>
      <c r="H1621" s="254" t="str">
        <f>IF($D1621&lt;&gt;"",VLOOKUP($D1621,科目一覧!$A$5:'科目一覧'!$G$76,6,FALSE),"")</f>
        <v/>
      </c>
    </row>
    <row r="1622" spans="1:8" x14ac:dyDescent="0.4">
      <c r="A1622" s="8">
        <v>1619</v>
      </c>
      <c r="B1622" s="71"/>
      <c r="C1622" s="15"/>
      <c r="D1622" s="16"/>
      <c r="E1622" s="7">
        <v>0</v>
      </c>
      <c r="F1622" s="7">
        <v>0</v>
      </c>
      <c r="G1622" s="254" t="str">
        <f>IF($D1622&lt;&gt;"",VLOOKUP($D1622,科目一覧!$A$5:'科目一覧'!$G$76,5,FALSE),"")</f>
        <v/>
      </c>
      <c r="H1622" s="254" t="str">
        <f>IF($D1622&lt;&gt;"",VLOOKUP($D1622,科目一覧!$A$5:'科目一覧'!$G$76,6,FALSE),"")</f>
        <v/>
      </c>
    </row>
    <row r="1623" spans="1:8" x14ac:dyDescent="0.4">
      <c r="A1623" s="8">
        <v>1620</v>
      </c>
      <c r="B1623" s="71"/>
      <c r="C1623" s="15"/>
      <c r="D1623" s="16"/>
      <c r="E1623" s="7">
        <v>0</v>
      </c>
      <c r="F1623" s="7">
        <v>0</v>
      </c>
      <c r="G1623" s="254" t="str">
        <f>IF($D1623&lt;&gt;"",VLOOKUP($D1623,科目一覧!$A$5:'科目一覧'!$G$76,5,FALSE),"")</f>
        <v/>
      </c>
      <c r="H1623" s="254" t="str">
        <f>IF($D1623&lt;&gt;"",VLOOKUP($D1623,科目一覧!$A$5:'科目一覧'!$G$76,6,FALSE),"")</f>
        <v/>
      </c>
    </row>
    <row r="1624" spans="1:8" x14ac:dyDescent="0.4">
      <c r="A1624" s="8">
        <v>1621</v>
      </c>
      <c r="B1624" s="71"/>
      <c r="C1624" s="15"/>
      <c r="D1624" s="16"/>
      <c r="E1624" s="7">
        <v>0</v>
      </c>
      <c r="F1624" s="7">
        <v>0</v>
      </c>
      <c r="G1624" s="254" t="str">
        <f>IF($D1624&lt;&gt;"",VLOOKUP($D1624,科目一覧!$A$5:'科目一覧'!$G$76,5,FALSE),"")</f>
        <v/>
      </c>
      <c r="H1624" s="254" t="str">
        <f>IF($D1624&lt;&gt;"",VLOOKUP($D1624,科目一覧!$A$5:'科目一覧'!$G$76,6,FALSE),"")</f>
        <v/>
      </c>
    </row>
    <row r="1625" spans="1:8" x14ac:dyDescent="0.4">
      <c r="A1625" s="8">
        <v>1622</v>
      </c>
      <c r="B1625" s="71"/>
      <c r="C1625" s="15"/>
      <c r="D1625" s="16"/>
      <c r="E1625" s="7">
        <v>0</v>
      </c>
      <c r="F1625" s="7">
        <v>0</v>
      </c>
      <c r="G1625" s="254" t="str">
        <f>IF($D1625&lt;&gt;"",VLOOKUP($D1625,科目一覧!$A$5:'科目一覧'!$G$76,5,FALSE),"")</f>
        <v/>
      </c>
      <c r="H1625" s="254" t="str">
        <f>IF($D1625&lt;&gt;"",VLOOKUP($D1625,科目一覧!$A$5:'科目一覧'!$G$76,6,FALSE),"")</f>
        <v/>
      </c>
    </row>
    <row r="1626" spans="1:8" x14ac:dyDescent="0.4">
      <c r="A1626" s="8">
        <v>1623</v>
      </c>
      <c r="B1626" s="71"/>
      <c r="C1626" s="15"/>
      <c r="D1626" s="16"/>
      <c r="E1626" s="7">
        <v>0</v>
      </c>
      <c r="F1626" s="7">
        <v>0</v>
      </c>
      <c r="G1626" s="254" t="str">
        <f>IF($D1626&lt;&gt;"",VLOOKUP($D1626,科目一覧!$A$5:'科目一覧'!$G$76,5,FALSE),"")</f>
        <v/>
      </c>
      <c r="H1626" s="254" t="str">
        <f>IF($D1626&lt;&gt;"",VLOOKUP($D1626,科目一覧!$A$5:'科目一覧'!$G$76,6,FALSE),"")</f>
        <v/>
      </c>
    </row>
    <row r="1627" spans="1:8" x14ac:dyDescent="0.4">
      <c r="A1627" s="8">
        <v>1624</v>
      </c>
      <c r="B1627" s="71"/>
      <c r="C1627" s="15"/>
      <c r="D1627" s="16"/>
      <c r="E1627" s="7">
        <v>0</v>
      </c>
      <c r="F1627" s="7">
        <v>0</v>
      </c>
      <c r="G1627" s="254" t="str">
        <f>IF($D1627&lt;&gt;"",VLOOKUP($D1627,科目一覧!$A$5:'科目一覧'!$G$76,5,FALSE),"")</f>
        <v/>
      </c>
      <c r="H1627" s="254" t="str">
        <f>IF($D1627&lt;&gt;"",VLOOKUP($D1627,科目一覧!$A$5:'科目一覧'!$G$76,6,FALSE),"")</f>
        <v/>
      </c>
    </row>
    <row r="1628" spans="1:8" x14ac:dyDescent="0.4">
      <c r="A1628" s="8">
        <v>1625</v>
      </c>
      <c r="B1628" s="71"/>
      <c r="C1628" s="15"/>
      <c r="D1628" s="16"/>
      <c r="E1628" s="7">
        <v>0</v>
      </c>
      <c r="F1628" s="7">
        <v>0</v>
      </c>
      <c r="G1628" s="254" t="str">
        <f>IF($D1628&lt;&gt;"",VLOOKUP($D1628,科目一覧!$A$5:'科目一覧'!$G$76,5,FALSE),"")</f>
        <v/>
      </c>
      <c r="H1628" s="254" t="str">
        <f>IF($D1628&lt;&gt;"",VLOOKUP($D1628,科目一覧!$A$5:'科目一覧'!$G$76,6,FALSE),"")</f>
        <v/>
      </c>
    </row>
    <row r="1629" spans="1:8" x14ac:dyDescent="0.4">
      <c r="A1629" s="8">
        <v>1626</v>
      </c>
      <c r="B1629" s="71"/>
      <c r="C1629" s="15"/>
      <c r="D1629" s="16"/>
      <c r="E1629" s="7">
        <v>0</v>
      </c>
      <c r="F1629" s="7">
        <v>0</v>
      </c>
      <c r="G1629" s="254" t="str">
        <f>IF($D1629&lt;&gt;"",VLOOKUP($D1629,科目一覧!$A$5:'科目一覧'!$G$76,5,FALSE),"")</f>
        <v/>
      </c>
      <c r="H1629" s="254" t="str">
        <f>IF($D1629&lt;&gt;"",VLOOKUP($D1629,科目一覧!$A$5:'科目一覧'!$G$76,6,FALSE),"")</f>
        <v/>
      </c>
    </row>
    <row r="1630" spans="1:8" x14ac:dyDescent="0.4">
      <c r="A1630" s="8">
        <v>1627</v>
      </c>
      <c r="B1630" s="71"/>
      <c r="C1630" s="15"/>
      <c r="D1630" s="16"/>
      <c r="E1630" s="7">
        <v>0</v>
      </c>
      <c r="F1630" s="7">
        <v>0</v>
      </c>
      <c r="G1630" s="254" t="str">
        <f>IF($D1630&lt;&gt;"",VLOOKUP($D1630,科目一覧!$A$5:'科目一覧'!$G$76,5,FALSE),"")</f>
        <v/>
      </c>
      <c r="H1630" s="254" t="str">
        <f>IF($D1630&lt;&gt;"",VLOOKUP($D1630,科目一覧!$A$5:'科目一覧'!$G$76,6,FALSE),"")</f>
        <v/>
      </c>
    </row>
    <row r="1631" spans="1:8" x14ac:dyDescent="0.4">
      <c r="A1631" s="8">
        <v>1628</v>
      </c>
      <c r="B1631" s="71"/>
      <c r="C1631" s="15"/>
      <c r="D1631" s="16"/>
      <c r="E1631" s="7">
        <v>0</v>
      </c>
      <c r="F1631" s="7">
        <v>0</v>
      </c>
      <c r="G1631" s="254" t="str">
        <f>IF($D1631&lt;&gt;"",VLOOKUP($D1631,科目一覧!$A$5:'科目一覧'!$G$76,5,FALSE),"")</f>
        <v/>
      </c>
      <c r="H1631" s="254" t="str">
        <f>IF($D1631&lt;&gt;"",VLOOKUP($D1631,科目一覧!$A$5:'科目一覧'!$G$76,6,FALSE),"")</f>
        <v/>
      </c>
    </row>
    <row r="1632" spans="1:8" x14ac:dyDescent="0.4">
      <c r="A1632" s="8">
        <v>1629</v>
      </c>
      <c r="B1632" s="71"/>
      <c r="C1632" s="15"/>
      <c r="D1632" s="16"/>
      <c r="E1632" s="7">
        <v>0</v>
      </c>
      <c r="F1632" s="7">
        <v>0</v>
      </c>
      <c r="G1632" s="254" t="str">
        <f>IF($D1632&lt;&gt;"",VLOOKUP($D1632,科目一覧!$A$5:'科目一覧'!$G$76,5,FALSE),"")</f>
        <v/>
      </c>
      <c r="H1632" s="254" t="str">
        <f>IF($D1632&lt;&gt;"",VLOOKUP($D1632,科目一覧!$A$5:'科目一覧'!$G$76,6,FALSE),"")</f>
        <v/>
      </c>
    </row>
    <row r="1633" spans="1:8" x14ac:dyDescent="0.4">
      <c r="A1633" s="8">
        <v>1630</v>
      </c>
      <c r="B1633" s="71"/>
      <c r="C1633" s="15"/>
      <c r="D1633" s="16"/>
      <c r="E1633" s="7">
        <v>0</v>
      </c>
      <c r="F1633" s="7">
        <v>0</v>
      </c>
      <c r="G1633" s="254" t="str">
        <f>IF($D1633&lt;&gt;"",VLOOKUP($D1633,科目一覧!$A$5:'科目一覧'!$G$76,5,FALSE),"")</f>
        <v/>
      </c>
      <c r="H1633" s="254" t="str">
        <f>IF($D1633&lt;&gt;"",VLOOKUP($D1633,科目一覧!$A$5:'科目一覧'!$G$76,6,FALSE),"")</f>
        <v/>
      </c>
    </row>
    <row r="1634" spans="1:8" x14ac:dyDescent="0.4">
      <c r="A1634" s="8">
        <v>1631</v>
      </c>
      <c r="B1634" s="71"/>
      <c r="C1634" s="15"/>
      <c r="D1634" s="16"/>
      <c r="E1634" s="7">
        <v>0</v>
      </c>
      <c r="F1634" s="7">
        <v>0</v>
      </c>
      <c r="G1634" s="254" t="str">
        <f>IF($D1634&lt;&gt;"",VLOOKUP($D1634,科目一覧!$A$5:'科目一覧'!$G$76,5,FALSE),"")</f>
        <v/>
      </c>
      <c r="H1634" s="254" t="str">
        <f>IF($D1634&lt;&gt;"",VLOOKUP($D1634,科目一覧!$A$5:'科目一覧'!$G$76,6,FALSE),"")</f>
        <v/>
      </c>
    </row>
    <row r="1635" spans="1:8" x14ac:dyDescent="0.4">
      <c r="A1635" s="8">
        <v>1632</v>
      </c>
      <c r="B1635" s="71"/>
      <c r="C1635" s="15"/>
      <c r="D1635" s="16"/>
      <c r="E1635" s="7">
        <v>0</v>
      </c>
      <c r="F1635" s="7">
        <v>0</v>
      </c>
      <c r="G1635" s="254" t="str">
        <f>IF($D1635&lt;&gt;"",VLOOKUP($D1635,科目一覧!$A$5:'科目一覧'!$G$76,5,FALSE),"")</f>
        <v/>
      </c>
      <c r="H1635" s="254" t="str">
        <f>IF($D1635&lt;&gt;"",VLOOKUP($D1635,科目一覧!$A$5:'科目一覧'!$G$76,6,FALSE),"")</f>
        <v/>
      </c>
    </row>
    <row r="1636" spans="1:8" x14ac:dyDescent="0.4">
      <c r="A1636" s="8">
        <v>1633</v>
      </c>
      <c r="B1636" s="71"/>
      <c r="C1636" s="15"/>
      <c r="D1636" s="16"/>
      <c r="E1636" s="7">
        <v>0</v>
      </c>
      <c r="F1636" s="7">
        <v>0</v>
      </c>
      <c r="G1636" s="254" t="str">
        <f>IF($D1636&lt;&gt;"",VLOOKUP($D1636,科目一覧!$A$5:'科目一覧'!$G$76,5,FALSE),"")</f>
        <v/>
      </c>
      <c r="H1636" s="254" t="str">
        <f>IF($D1636&lt;&gt;"",VLOOKUP($D1636,科目一覧!$A$5:'科目一覧'!$G$76,6,FALSE),"")</f>
        <v/>
      </c>
    </row>
    <row r="1637" spans="1:8" x14ac:dyDescent="0.4">
      <c r="A1637" s="8">
        <v>1634</v>
      </c>
      <c r="B1637" s="71"/>
      <c r="C1637" s="15"/>
      <c r="D1637" s="16"/>
      <c r="E1637" s="7">
        <v>0</v>
      </c>
      <c r="F1637" s="7">
        <v>0</v>
      </c>
      <c r="G1637" s="254" t="str">
        <f>IF($D1637&lt;&gt;"",VLOOKUP($D1637,科目一覧!$A$5:'科目一覧'!$G$76,5,FALSE),"")</f>
        <v/>
      </c>
      <c r="H1637" s="254" t="str">
        <f>IF($D1637&lt;&gt;"",VLOOKUP($D1637,科目一覧!$A$5:'科目一覧'!$G$76,6,FALSE),"")</f>
        <v/>
      </c>
    </row>
    <row r="1638" spans="1:8" x14ac:dyDescent="0.4">
      <c r="A1638" s="8">
        <v>1635</v>
      </c>
      <c r="B1638" s="71"/>
      <c r="C1638" s="15"/>
      <c r="D1638" s="16"/>
      <c r="E1638" s="7">
        <v>0</v>
      </c>
      <c r="F1638" s="7">
        <v>0</v>
      </c>
      <c r="G1638" s="254" t="str">
        <f>IF($D1638&lt;&gt;"",VLOOKUP($D1638,科目一覧!$A$5:'科目一覧'!$G$76,5,FALSE),"")</f>
        <v/>
      </c>
      <c r="H1638" s="254" t="str">
        <f>IF($D1638&lt;&gt;"",VLOOKUP($D1638,科目一覧!$A$5:'科目一覧'!$G$76,6,FALSE),"")</f>
        <v/>
      </c>
    </row>
    <row r="1639" spans="1:8" x14ac:dyDescent="0.4">
      <c r="A1639" s="8">
        <v>1636</v>
      </c>
      <c r="B1639" s="71"/>
      <c r="C1639" s="15"/>
      <c r="D1639" s="16"/>
      <c r="E1639" s="7">
        <v>0</v>
      </c>
      <c r="F1639" s="7">
        <v>0</v>
      </c>
      <c r="G1639" s="254" t="str">
        <f>IF($D1639&lt;&gt;"",VLOOKUP($D1639,科目一覧!$A$5:'科目一覧'!$G$76,5,FALSE),"")</f>
        <v/>
      </c>
      <c r="H1639" s="254" t="str">
        <f>IF($D1639&lt;&gt;"",VLOOKUP($D1639,科目一覧!$A$5:'科目一覧'!$G$76,6,FALSE),"")</f>
        <v/>
      </c>
    </row>
    <row r="1640" spans="1:8" x14ac:dyDescent="0.4">
      <c r="A1640" s="8">
        <v>1637</v>
      </c>
      <c r="B1640" s="71"/>
      <c r="C1640" s="15"/>
      <c r="D1640" s="16"/>
      <c r="E1640" s="7">
        <v>0</v>
      </c>
      <c r="F1640" s="7">
        <v>0</v>
      </c>
      <c r="G1640" s="254" t="str">
        <f>IF($D1640&lt;&gt;"",VLOOKUP($D1640,科目一覧!$A$5:'科目一覧'!$G$76,5,FALSE),"")</f>
        <v/>
      </c>
      <c r="H1640" s="254" t="str">
        <f>IF($D1640&lt;&gt;"",VLOOKUP($D1640,科目一覧!$A$5:'科目一覧'!$G$76,6,FALSE),"")</f>
        <v/>
      </c>
    </row>
    <row r="1641" spans="1:8" x14ac:dyDescent="0.4">
      <c r="A1641" s="8">
        <v>1638</v>
      </c>
      <c r="B1641" s="71"/>
      <c r="C1641" s="15"/>
      <c r="D1641" s="16"/>
      <c r="E1641" s="7">
        <v>0</v>
      </c>
      <c r="F1641" s="7">
        <v>0</v>
      </c>
      <c r="G1641" s="254" t="str">
        <f>IF($D1641&lt;&gt;"",VLOOKUP($D1641,科目一覧!$A$5:'科目一覧'!$G$76,5,FALSE),"")</f>
        <v/>
      </c>
      <c r="H1641" s="254" t="str">
        <f>IF($D1641&lt;&gt;"",VLOOKUP($D1641,科目一覧!$A$5:'科目一覧'!$G$76,6,FALSE),"")</f>
        <v/>
      </c>
    </row>
    <row r="1642" spans="1:8" x14ac:dyDescent="0.4">
      <c r="A1642" s="8">
        <v>1639</v>
      </c>
      <c r="B1642" s="71"/>
      <c r="C1642" s="15"/>
      <c r="D1642" s="16"/>
      <c r="E1642" s="7">
        <v>0</v>
      </c>
      <c r="F1642" s="7">
        <v>0</v>
      </c>
      <c r="G1642" s="254" t="str">
        <f>IF($D1642&lt;&gt;"",VLOOKUP($D1642,科目一覧!$A$5:'科目一覧'!$G$76,5,FALSE),"")</f>
        <v/>
      </c>
      <c r="H1642" s="254" t="str">
        <f>IF($D1642&lt;&gt;"",VLOOKUP($D1642,科目一覧!$A$5:'科目一覧'!$G$76,6,FALSE),"")</f>
        <v/>
      </c>
    </row>
    <row r="1643" spans="1:8" x14ac:dyDescent="0.4">
      <c r="A1643" s="8">
        <v>1640</v>
      </c>
      <c r="B1643" s="71"/>
      <c r="C1643" s="15"/>
      <c r="D1643" s="16"/>
      <c r="E1643" s="7">
        <v>0</v>
      </c>
      <c r="F1643" s="7">
        <v>0</v>
      </c>
      <c r="G1643" s="254" t="str">
        <f>IF($D1643&lt;&gt;"",VLOOKUP($D1643,科目一覧!$A$5:'科目一覧'!$G$76,5,FALSE),"")</f>
        <v/>
      </c>
      <c r="H1643" s="254" t="str">
        <f>IF($D1643&lt;&gt;"",VLOOKUP($D1643,科目一覧!$A$5:'科目一覧'!$G$76,6,FALSE),"")</f>
        <v/>
      </c>
    </row>
    <row r="1644" spans="1:8" x14ac:dyDescent="0.4">
      <c r="A1644" s="8">
        <v>1641</v>
      </c>
      <c r="B1644" s="71"/>
      <c r="C1644" s="15"/>
      <c r="D1644" s="16"/>
      <c r="E1644" s="7">
        <v>0</v>
      </c>
      <c r="F1644" s="7">
        <v>0</v>
      </c>
      <c r="G1644" s="254" t="str">
        <f>IF($D1644&lt;&gt;"",VLOOKUP($D1644,科目一覧!$A$5:'科目一覧'!$G$76,5,FALSE),"")</f>
        <v/>
      </c>
      <c r="H1644" s="254" t="str">
        <f>IF($D1644&lt;&gt;"",VLOOKUP($D1644,科目一覧!$A$5:'科目一覧'!$G$76,6,FALSE),"")</f>
        <v/>
      </c>
    </row>
    <row r="1645" spans="1:8" x14ac:dyDescent="0.4">
      <c r="A1645" s="8">
        <v>1642</v>
      </c>
      <c r="B1645" s="71"/>
      <c r="C1645" s="15"/>
      <c r="D1645" s="16"/>
      <c r="E1645" s="7">
        <v>0</v>
      </c>
      <c r="F1645" s="7">
        <v>0</v>
      </c>
      <c r="G1645" s="254" t="str">
        <f>IF($D1645&lt;&gt;"",VLOOKUP($D1645,科目一覧!$A$5:'科目一覧'!$G$76,5,FALSE),"")</f>
        <v/>
      </c>
      <c r="H1645" s="254" t="str">
        <f>IF($D1645&lt;&gt;"",VLOOKUP($D1645,科目一覧!$A$5:'科目一覧'!$G$76,6,FALSE),"")</f>
        <v/>
      </c>
    </row>
    <row r="1646" spans="1:8" x14ac:dyDescent="0.4">
      <c r="A1646" s="8">
        <v>1643</v>
      </c>
      <c r="B1646" s="71"/>
      <c r="C1646" s="15"/>
      <c r="D1646" s="16"/>
      <c r="E1646" s="7">
        <v>0</v>
      </c>
      <c r="F1646" s="7">
        <v>0</v>
      </c>
      <c r="G1646" s="254" t="str">
        <f>IF($D1646&lt;&gt;"",VLOOKUP($D1646,科目一覧!$A$5:'科目一覧'!$G$76,5,FALSE),"")</f>
        <v/>
      </c>
      <c r="H1646" s="254" t="str">
        <f>IF($D1646&lt;&gt;"",VLOOKUP($D1646,科目一覧!$A$5:'科目一覧'!$G$76,6,FALSE),"")</f>
        <v/>
      </c>
    </row>
    <row r="1647" spans="1:8" x14ac:dyDescent="0.4">
      <c r="A1647" s="8">
        <v>1644</v>
      </c>
      <c r="B1647" s="71"/>
      <c r="C1647" s="15"/>
      <c r="D1647" s="16"/>
      <c r="E1647" s="7">
        <v>0</v>
      </c>
      <c r="F1647" s="7">
        <v>0</v>
      </c>
      <c r="G1647" s="254" t="str">
        <f>IF($D1647&lt;&gt;"",VLOOKUP($D1647,科目一覧!$A$5:'科目一覧'!$G$76,5,FALSE),"")</f>
        <v/>
      </c>
      <c r="H1647" s="254" t="str">
        <f>IF($D1647&lt;&gt;"",VLOOKUP($D1647,科目一覧!$A$5:'科目一覧'!$G$76,6,FALSE),"")</f>
        <v/>
      </c>
    </row>
    <row r="1648" spans="1:8" x14ac:dyDescent="0.4">
      <c r="A1648" s="8">
        <v>1645</v>
      </c>
      <c r="B1648" s="71"/>
      <c r="C1648" s="15"/>
      <c r="D1648" s="16"/>
      <c r="E1648" s="7">
        <v>0</v>
      </c>
      <c r="F1648" s="7">
        <v>0</v>
      </c>
      <c r="G1648" s="254" t="str">
        <f>IF($D1648&lt;&gt;"",VLOOKUP($D1648,科目一覧!$A$5:'科目一覧'!$G$76,5,FALSE),"")</f>
        <v/>
      </c>
      <c r="H1648" s="254" t="str">
        <f>IF($D1648&lt;&gt;"",VLOOKUP($D1648,科目一覧!$A$5:'科目一覧'!$G$76,6,FALSE),"")</f>
        <v/>
      </c>
    </row>
    <row r="1649" spans="1:8" x14ac:dyDescent="0.4">
      <c r="A1649" s="8">
        <v>1646</v>
      </c>
      <c r="B1649" s="71"/>
      <c r="C1649" s="15"/>
      <c r="D1649" s="16"/>
      <c r="E1649" s="7">
        <v>0</v>
      </c>
      <c r="F1649" s="7">
        <v>0</v>
      </c>
      <c r="G1649" s="254" t="str">
        <f>IF($D1649&lt;&gt;"",VLOOKUP($D1649,科目一覧!$A$5:'科目一覧'!$G$76,5,FALSE),"")</f>
        <v/>
      </c>
      <c r="H1649" s="254" t="str">
        <f>IF($D1649&lt;&gt;"",VLOOKUP($D1649,科目一覧!$A$5:'科目一覧'!$G$76,6,FALSE),"")</f>
        <v/>
      </c>
    </row>
    <row r="1650" spans="1:8" x14ac:dyDescent="0.4">
      <c r="A1650" s="8">
        <v>1647</v>
      </c>
      <c r="B1650" s="71"/>
      <c r="C1650" s="15"/>
      <c r="D1650" s="16"/>
      <c r="E1650" s="7">
        <v>0</v>
      </c>
      <c r="F1650" s="7">
        <v>0</v>
      </c>
      <c r="G1650" s="254" t="str">
        <f>IF($D1650&lt;&gt;"",VLOOKUP($D1650,科目一覧!$A$5:'科目一覧'!$G$76,5,FALSE),"")</f>
        <v/>
      </c>
      <c r="H1650" s="254" t="str">
        <f>IF($D1650&lt;&gt;"",VLOOKUP($D1650,科目一覧!$A$5:'科目一覧'!$G$76,6,FALSE),"")</f>
        <v/>
      </c>
    </row>
    <row r="1651" spans="1:8" x14ac:dyDescent="0.4">
      <c r="A1651" s="8">
        <v>1648</v>
      </c>
      <c r="B1651" s="71"/>
      <c r="C1651" s="15"/>
      <c r="D1651" s="16"/>
      <c r="E1651" s="7">
        <v>0</v>
      </c>
      <c r="F1651" s="7">
        <v>0</v>
      </c>
      <c r="G1651" s="254" t="str">
        <f>IF($D1651&lt;&gt;"",VLOOKUP($D1651,科目一覧!$A$5:'科目一覧'!$G$76,5,FALSE),"")</f>
        <v/>
      </c>
      <c r="H1651" s="254" t="str">
        <f>IF($D1651&lt;&gt;"",VLOOKUP($D1651,科目一覧!$A$5:'科目一覧'!$G$76,6,FALSE),"")</f>
        <v/>
      </c>
    </row>
    <row r="1652" spans="1:8" x14ac:dyDescent="0.4">
      <c r="A1652" s="8">
        <v>1649</v>
      </c>
      <c r="B1652" s="71"/>
      <c r="C1652" s="15"/>
      <c r="D1652" s="16"/>
      <c r="E1652" s="7">
        <v>0</v>
      </c>
      <c r="F1652" s="7">
        <v>0</v>
      </c>
      <c r="G1652" s="254" t="str">
        <f>IF($D1652&lt;&gt;"",VLOOKUP($D1652,科目一覧!$A$5:'科目一覧'!$G$76,5,FALSE),"")</f>
        <v/>
      </c>
      <c r="H1652" s="254" t="str">
        <f>IF($D1652&lt;&gt;"",VLOOKUP($D1652,科目一覧!$A$5:'科目一覧'!$G$76,6,FALSE),"")</f>
        <v/>
      </c>
    </row>
    <row r="1653" spans="1:8" x14ac:dyDescent="0.4">
      <c r="A1653" s="8">
        <v>1650</v>
      </c>
      <c r="B1653" s="71"/>
      <c r="C1653" s="15"/>
      <c r="D1653" s="16"/>
      <c r="E1653" s="7">
        <v>0</v>
      </c>
      <c r="F1653" s="7">
        <v>0</v>
      </c>
      <c r="G1653" s="254" t="str">
        <f>IF($D1653&lt;&gt;"",VLOOKUP($D1653,科目一覧!$A$5:'科目一覧'!$G$76,5,FALSE),"")</f>
        <v/>
      </c>
      <c r="H1653" s="254" t="str">
        <f>IF($D1653&lt;&gt;"",VLOOKUP($D1653,科目一覧!$A$5:'科目一覧'!$G$76,6,FALSE),"")</f>
        <v/>
      </c>
    </row>
    <row r="1654" spans="1:8" x14ac:dyDescent="0.4">
      <c r="A1654" s="8">
        <v>1651</v>
      </c>
      <c r="B1654" s="71"/>
      <c r="C1654" s="15"/>
      <c r="D1654" s="16"/>
      <c r="E1654" s="7">
        <v>0</v>
      </c>
      <c r="F1654" s="7">
        <v>0</v>
      </c>
      <c r="G1654" s="254" t="str">
        <f>IF($D1654&lt;&gt;"",VLOOKUP($D1654,科目一覧!$A$5:'科目一覧'!$G$76,5,FALSE),"")</f>
        <v/>
      </c>
      <c r="H1654" s="254" t="str">
        <f>IF($D1654&lt;&gt;"",VLOOKUP($D1654,科目一覧!$A$5:'科目一覧'!$G$76,6,FALSE),"")</f>
        <v/>
      </c>
    </row>
    <row r="1655" spans="1:8" x14ac:dyDescent="0.4">
      <c r="A1655" s="8">
        <v>1652</v>
      </c>
      <c r="B1655" s="71"/>
      <c r="C1655" s="15"/>
      <c r="D1655" s="16"/>
      <c r="E1655" s="7">
        <v>0</v>
      </c>
      <c r="F1655" s="7">
        <v>0</v>
      </c>
      <c r="G1655" s="254" t="str">
        <f>IF($D1655&lt;&gt;"",VLOOKUP($D1655,科目一覧!$A$5:'科目一覧'!$G$76,5,FALSE),"")</f>
        <v/>
      </c>
      <c r="H1655" s="254" t="str">
        <f>IF($D1655&lt;&gt;"",VLOOKUP($D1655,科目一覧!$A$5:'科目一覧'!$G$76,6,FALSE),"")</f>
        <v/>
      </c>
    </row>
    <row r="1656" spans="1:8" x14ac:dyDescent="0.4">
      <c r="A1656" s="8">
        <v>1653</v>
      </c>
      <c r="B1656" s="71"/>
      <c r="C1656" s="15"/>
      <c r="D1656" s="16"/>
      <c r="E1656" s="7">
        <v>0</v>
      </c>
      <c r="F1656" s="7">
        <v>0</v>
      </c>
      <c r="G1656" s="254" t="str">
        <f>IF($D1656&lt;&gt;"",VLOOKUP($D1656,科目一覧!$A$5:'科目一覧'!$G$76,5,FALSE),"")</f>
        <v/>
      </c>
      <c r="H1656" s="254" t="str">
        <f>IF($D1656&lt;&gt;"",VLOOKUP($D1656,科目一覧!$A$5:'科目一覧'!$G$76,6,FALSE),"")</f>
        <v/>
      </c>
    </row>
    <row r="1657" spans="1:8" x14ac:dyDescent="0.4">
      <c r="A1657" s="8">
        <v>1654</v>
      </c>
      <c r="B1657" s="71"/>
      <c r="C1657" s="15"/>
      <c r="D1657" s="16"/>
      <c r="E1657" s="7">
        <v>0</v>
      </c>
      <c r="F1657" s="7">
        <v>0</v>
      </c>
      <c r="G1657" s="254" t="str">
        <f>IF($D1657&lt;&gt;"",VLOOKUP($D1657,科目一覧!$A$5:'科目一覧'!$G$76,5,FALSE),"")</f>
        <v/>
      </c>
      <c r="H1657" s="254" t="str">
        <f>IF($D1657&lt;&gt;"",VLOOKUP($D1657,科目一覧!$A$5:'科目一覧'!$G$76,6,FALSE),"")</f>
        <v/>
      </c>
    </row>
    <row r="1658" spans="1:8" x14ac:dyDescent="0.4">
      <c r="A1658" s="8">
        <v>1655</v>
      </c>
      <c r="B1658" s="71"/>
      <c r="C1658" s="15"/>
      <c r="D1658" s="16"/>
      <c r="E1658" s="7">
        <v>0</v>
      </c>
      <c r="F1658" s="7">
        <v>0</v>
      </c>
      <c r="G1658" s="254" t="str">
        <f>IF($D1658&lt;&gt;"",VLOOKUP($D1658,科目一覧!$A$5:'科目一覧'!$G$76,5,FALSE),"")</f>
        <v/>
      </c>
      <c r="H1658" s="254" t="str">
        <f>IF($D1658&lt;&gt;"",VLOOKUP($D1658,科目一覧!$A$5:'科目一覧'!$G$76,6,FALSE),"")</f>
        <v/>
      </c>
    </row>
    <row r="1659" spans="1:8" x14ac:dyDescent="0.4">
      <c r="A1659" s="8">
        <v>1656</v>
      </c>
      <c r="B1659" s="71"/>
      <c r="C1659" s="15"/>
      <c r="D1659" s="16"/>
      <c r="E1659" s="7">
        <v>0</v>
      </c>
      <c r="F1659" s="7">
        <v>0</v>
      </c>
      <c r="G1659" s="254" t="str">
        <f>IF($D1659&lt;&gt;"",VLOOKUP($D1659,科目一覧!$A$5:'科目一覧'!$G$76,5,FALSE),"")</f>
        <v/>
      </c>
      <c r="H1659" s="254" t="str">
        <f>IF($D1659&lt;&gt;"",VLOOKUP($D1659,科目一覧!$A$5:'科目一覧'!$G$76,6,FALSE),"")</f>
        <v/>
      </c>
    </row>
    <row r="1660" spans="1:8" x14ac:dyDescent="0.4">
      <c r="A1660" s="8">
        <v>1657</v>
      </c>
      <c r="B1660" s="71"/>
      <c r="C1660" s="15"/>
      <c r="D1660" s="16"/>
      <c r="E1660" s="7">
        <v>0</v>
      </c>
      <c r="F1660" s="7">
        <v>0</v>
      </c>
      <c r="G1660" s="254" t="str">
        <f>IF($D1660&lt;&gt;"",VLOOKUP($D1660,科目一覧!$A$5:'科目一覧'!$G$76,5,FALSE),"")</f>
        <v/>
      </c>
      <c r="H1660" s="254" t="str">
        <f>IF($D1660&lt;&gt;"",VLOOKUP($D1660,科目一覧!$A$5:'科目一覧'!$G$76,6,FALSE),"")</f>
        <v/>
      </c>
    </row>
    <row r="1661" spans="1:8" x14ac:dyDescent="0.4">
      <c r="A1661" s="8">
        <v>1658</v>
      </c>
      <c r="B1661" s="71"/>
      <c r="C1661" s="15"/>
      <c r="D1661" s="16"/>
      <c r="E1661" s="7">
        <v>0</v>
      </c>
      <c r="F1661" s="7">
        <v>0</v>
      </c>
      <c r="G1661" s="254" t="str">
        <f>IF($D1661&lt;&gt;"",VLOOKUP($D1661,科目一覧!$A$5:'科目一覧'!$G$76,5,FALSE),"")</f>
        <v/>
      </c>
      <c r="H1661" s="254" t="str">
        <f>IF($D1661&lt;&gt;"",VLOOKUP($D1661,科目一覧!$A$5:'科目一覧'!$G$76,6,FALSE),"")</f>
        <v/>
      </c>
    </row>
    <row r="1662" spans="1:8" x14ac:dyDescent="0.4">
      <c r="A1662" s="8">
        <v>1659</v>
      </c>
      <c r="B1662" s="71"/>
      <c r="C1662" s="15"/>
      <c r="D1662" s="16"/>
      <c r="E1662" s="7">
        <v>0</v>
      </c>
      <c r="F1662" s="7">
        <v>0</v>
      </c>
      <c r="G1662" s="254" t="str">
        <f>IF($D1662&lt;&gt;"",VLOOKUP($D1662,科目一覧!$A$5:'科目一覧'!$G$76,5,FALSE),"")</f>
        <v/>
      </c>
      <c r="H1662" s="254" t="str">
        <f>IF($D1662&lt;&gt;"",VLOOKUP($D1662,科目一覧!$A$5:'科目一覧'!$G$76,6,FALSE),"")</f>
        <v/>
      </c>
    </row>
    <row r="1663" spans="1:8" x14ac:dyDescent="0.4">
      <c r="A1663" s="8">
        <v>1660</v>
      </c>
      <c r="B1663" s="71"/>
      <c r="C1663" s="15"/>
      <c r="D1663" s="16"/>
      <c r="E1663" s="7">
        <v>0</v>
      </c>
      <c r="F1663" s="7">
        <v>0</v>
      </c>
      <c r="G1663" s="254" t="str">
        <f>IF($D1663&lt;&gt;"",VLOOKUP($D1663,科目一覧!$A$5:'科目一覧'!$G$76,5,FALSE),"")</f>
        <v/>
      </c>
      <c r="H1663" s="254" t="str">
        <f>IF($D1663&lt;&gt;"",VLOOKUP($D1663,科目一覧!$A$5:'科目一覧'!$G$76,6,FALSE),"")</f>
        <v/>
      </c>
    </row>
    <row r="1664" spans="1:8" x14ac:dyDescent="0.4">
      <c r="A1664" s="8">
        <v>1661</v>
      </c>
      <c r="B1664" s="71"/>
      <c r="C1664" s="15"/>
      <c r="D1664" s="16"/>
      <c r="E1664" s="7">
        <v>0</v>
      </c>
      <c r="F1664" s="7">
        <v>0</v>
      </c>
      <c r="G1664" s="254" t="str">
        <f>IF($D1664&lt;&gt;"",VLOOKUP($D1664,科目一覧!$A$5:'科目一覧'!$G$76,5,FALSE),"")</f>
        <v/>
      </c>
      <c r="H1664" s="254" t="str">
        <f>IF($D1664&lt;&gt;"",VLOOKUP($D1664,科目一覧!$A$5:'科目一覧'!$G$76,6,FALSE),"")</f>
        <v/>
      </c>
    </row>
    <row r="1665" spans="1:8" x14ac:dyDescent="0.4">
      <c r="A1665" s="8">
        <v>1662</v>
      </c>
      <c r="B1665" s="71"/>
      <c r="C1665" s="15"/>
      <c r="D1665" s="16"/>
      <c r="E1665" s="7">
        <v>0</v>
      </c>
      <c r="F1665" s="7">
        <v>0</v>
      </c>
      <c r="G1665" s="254" t="str">
        <f>IF($D1665&lt;&gt;"",VLOOKUP($D1665,科目一覧!$A$5:'科目一覧'!$G$76,5,FALSE),"")</f>
        <v/>
      </c>
      <c r="H1665" s="254" t="str">
        <f>IF($D1665&lt;&gt;"",VLOOKUP($D1665,科目一覧!$A$5:'科目一覧'!$G$76,6,FALSE),"")</f>
        <v/>
      </c>
    </row>
    <row r="1666" spans="1:8" x14ac:dyDescent="0.4">
      <c r="A1666" s="8">
        <v>1663</v>
      </c>
      <c r="B1666" s="71"/>
      <c r="C1666" s="15"/>
      <c r="D1666" s="16"/>
      <c r="E1666" s="7">
        <v>0</v>
      </c>
      <c r="F1666" s="7">
        <v>0</v>
      </c>
      <c r="G1666" s="254" t="str">
        <f>IF($D1666&lt;&gt;"",VLOOKUP($D1666,科目一覧!$A$5:'科目一覧'!$G$76,5,FALSE),"")</f>
        <v/>
      </c>
      <c r="H1666" s="254" t="str">
        <f>IF($D1666&lt;&gt;"",VLOOKUP($D1666,科目一覧!$A$5:'科目一覧'!$G$76,6,FALSE),"")</f>
        <v/>
      </c>
    </row>
    <row r="1667" spans="1:8" x14ac:dyDescent="0.4">
      <c r="A1667" s="8">
        <v>1664</v>
      </c>
      <c r="B1667" s="71"/>
      <c r="C1667" s="15"/>
      <c r="D1667" s="16"/>
      <c r="E1667" s="7">
        <v>0</v>
      </c>
      <c r="F1667" s="7">
        <v>0</v>
      </c>
      <c r="G1667" s="254" t="str">
        <f>IF($D1667&lt;&gt;"",VLOOKUP($D1667,科目一覧!$A$5:'科目一覧'!$G$76,5,FALSE),"")</f>
        <v/>
      </c>
      <c r="H1667" s="254" t="str">
        <f>IF($D1667&lt;&gt;"",VLOOKUP($D1667,科目一覧!$A$5:'科目一覧'!$G$76,6,FALSE),"")</f>
        <v/>
      </c>
    </row>
    <row r="1668" spans="1:8" x14ac:dyDescent="0.4">
      <c r="A1668" s="8">
        <v>1665</v>
      </c>
      <c r="B1668" s="71"/>
      <c r="C1668" s="15"/>
      <c r="D1668" s="16"/>
      <c r="E1668" s="7">
        <v>0</v>
      </c>
      <c r="F1668" s="7">
        <v>0</v>
      </c>
      <c r="G1668" s="254" t="str">
        <f>IF($D1668&lt;&gt;"",VLOOKUP($D1668,科目一覧!$A$5:'科目一覧'!$G$76,5,FALSE),"")</f>
        <v/>
      </c>
      <c r="H1668" s="254" t="str">
        <f>IF($D1668&lt;&gt;"",VLOOKUP($D1668,科目一覧!$A$5:'科目一覧'!$G$76,6,FALSE),"")</f>
        <v/>
      </c>
    </row>
    <row r="1669" spans="1:8" x14ac:dyDescent="0.4">
      <c r="A1669" s="8">
        <v>1666</v>
      </c>
      <c r="B1669" s="71"/>
      <c r="C1669" s="15"/>
      <c r="D1669" s="16"/>
      <c r="E1669" s="7">
        <v>0</v>
      </c>
      <c r="F1669" s="7">
        <v>0</v>
      </c>
      <c r="G1669" s="254" t="str">
        <f>IF($D1669&lt;&gt;"",VLOOKUP($D1669,科目一覧!$A$5:'科目一覧'!$G$76,5,FALSE),"")</f>
        <v/>
      </c>
      <c r="H1669" s="254" t="str">
        <f>IF($D1669&lt;&gt;"",VLOOKUP($D1669,科目一覧!$A$5:'科目一覧'!$G$76,6,FALSE),"")</f>
        <v/>
      </c>
    </row>
    <row r="1670" spans="1:8" x14ac:dyDescent="0.4">
      <c r="A1670" s="8">
        <v>1667</v>
      </c>
      <c r="B1670" s="71"/>
      <c r="C1670" s="15"/>
      <c r="D1670" s="16"/>
      <c r="E1670" s="7">
        <v>0</v>
      </c>
      <c r="F1670" s="7">
        <v>0</v>
      </c>
      <c r="G1670" s="254" t="str">
        <f>IF($D1670&lt;&gt;"",VLOOKUP($D1670,科目一覧!$A$5:'科目一覧'!$G$76,5,FALSE),"")</f>
        <v/>
      </c>
      <c r="H1670" s="254" t="str">
        <f>IF($D1670&lt;&gt;"",VLOOKUP($D1670,科目一覧!$A$5:'科目一覧'!$G$76,6,FALSE),"")</f>
        <v/>
      </c>
    </row>
    <row r="1671" spans="1:8" x14ac:dyDescent="0.4">
      <c r="A1671" s="8">
        <v>1668</v>
      </c>
      <c r="B1671" s="71"/>
      <c r="C1671" s="15"/>
      <c r="D1671" s="16"/>
      <c r="E1671" s="7">
        <v>0</v>
      </c>
      <c r="F1671" s="7">
        <v>0</v>
      </c>
      <c r="G1671" s="254" t="str">
        <f>IF($D1671&lt;&gt;"",VLOOKUP($D1671,科目一覧!$A$5:'科目一覧'!$G$76,5,FALSE),"")</f>
        <v/>
      </c>
      <c r="H1671" s="254" t="str">
        <f>IF($D1671&lt;&gt;"",VLOOKUP($D1671,科目一覧!$A$5:'科目一覧'!$G$76,6,FALSE),"")</f>
        <v/>
      </c>
    </row>
    <row r="1672" spans="1:8" x14ac:dyDescent="0.4">
      <c r="A1672" s="8">
        <v>1669</v>
      </c>
      <c r="B1672" s="71"/>
      <c r="C1672" s="15"/>
      <c r="D1672" s="16"/>
      <c r="E1672" s="7">
        <v>0</v>
      </c>
      <c r="F1672" s="7">
        <v>0</v>
      </c>
      <c r="G1672" s="254" t="str">
        <f>IF($D1672&lt;&gt;"",VLOOKUP($D1672,科目一覧!$A$5:'科目一覧'!$G$76,5,FALSE),"")</f>
        <v/>
      </c>
      <c r="H1672" s="254" t="str">
        <f>IF($D1672&lt;&gt;"",VLOOKUP($D1672,科目一覧!$A$5:'科目一覧'!$G$76,6,FALSE),"")</f>
        <v/>
      </c>
    </row>
    <row r="1673" spans="1:8" x14ac:dyDescent="0.4">
      <c r="A1673" s="8">
        <v>1670</v>
      </c>
      <c r="B1673" s="71"/>
      <c r="C1673" s="15"/>
      <c r="D1673" s="16"/>
      <c r="E1673" s="7">
        <v>0</v>
      </c>
      <c r="F1673" s="7">
        <v>0</v>
      </c>
      <c r="G1673" s="254" t="str">
        <f>IF($D1673&lt;&gt;"",VLOOKUP($D1673,科目一覧!$A$5:'科目一覧'!$G$76,5,FALSE),"")</f>
        <v/>
      </c>
      <c r="H1673" s="254" t="str">
        <f>IF($D1673&lt;&gt;"",VLOOKUP($D1673,科目一覧!$A$5:'科目一覧'!$G$76,6,FALSE),"")</f>
        <v/>
      </c>
    </row>
    <row r="1674" spans="1:8" x14ac:dyDescent="0.4">
      <c r="A1674" s="8">
        <v>1671</v>
      </c>
      <c r="B1674" s="71"/>
      <c r="C1674" s="15"/>
      <c r="D1674" s="16"/>
      <c r="E1674" s="7">
        <v>0</v>
      </c>
      <c r="F1674" s="7">
        <v>0</v>
      </c>
      <c r="G1674" s="254" t="str">
        <f>IF($D1674&lt;&gt;"",VLOOKUP($D1674,科目一覧!$A$5:'科目一覧'!$G$76,5,FALSE),"")</f>
        <v/>
      </c>
      <c r="H1674" s="254" t="str">
        <f>IF($D1674&lt;&gt;"",VLOOKUP($D1674,科目一覧!$A$5:'科目一覧'!$G$76,6,FALSE),"")</f>
        <v/>
      </c>
    </row>
    <row r="1675" spans="1:8" x14ac:dyDescent="0.4">
      <c r="A1675" s="8">
        <v>1672</v>
      </c>
      <c r="B1675" s="71"/>
      <c r="C1675" s="15"/>
      <c r="D1675" s="16"/>
      <c r="E1675" s="7">
        <v>0</v>
      </c>
      <c r="F1675" s="7">
        <v>0</v>
      </c>
      <c r="G1675" s="254" t="str">
        <f>IF($D1675&lt;&gt;"",VLOOKUP($D1675,科目一覧!$A$5:'科目一覧'!$G$76,5,FALSE),"")</f>
        <v/>
      </c>
      <c r="H1675" s="254" t="str">
        <f>IF($D1675&lt;&gt;"",VLOOKUP($D1675,科目一覧!$A$5:'科目一覧'!$G$76,6,FALSE),"")</f>
        <v/>
      </c>
    </row>
    <row r="1676" spans="1:8" x14ac:dyDescent="0.4">
      <c r="A1676" s="8">
        <v>1673</v>
      </c>
      <c r="B1676" s="71"/>
      <c r="C1676" s="15"/>
      <c r="D1676" s="16"/>
      <c r="E1676" s="7">
        <v>0</v>
      </c>
      <c r="F1676" s="7">
        <v>0</v>
      </c>
      <c r="G1676" s="254" t="str">
        <f>IF($D1676&lt;&gt;"",VLOOKUP($D1676,科目一覧!$A$5:'科目一覧'!$G$76,5,FALSE),"")</f>
        <v/>
      </c>
      <c r="H1676" s="254" t="str">
        <f>IF($D1676&lt;&gt;"",VLOOKUP($D1676,科目一覧!$A$5:'科目一覧'!$G$76,6,FALSE),"")</f>
        <v/>
      </c>
    </row>
    <row r="1677" spans="1:8" x14ac:dyDescent="0.4">
      <c r="A1677" s="8">
        <v>1674</v>
      </c>
      <c r="B1677" s="71"/>
      <c r="C1677" s="15"/>
      <c r="D1677" s="16"/>
      <c r="E1677" s="7">
        <v>0</v>
      </c>
      <c r="F1677" s="7">
        <v>0</v>
      </c>
      <c r="G1677" s="254" t="str">
        <f>IF($D1677&lt;&gt;"",VLOOKUP($D1677,科目一覧!$A$5:'科目一覧'!$G$76,5,FALSE),"")</f>
        <v/>
      </c>
      <c r="H1677" s="254" t="str">
        <f>IF($D1677&lt;&gt;"",VLOOKUP($D1677,科目一覧!$A$5:'科目一覧'!$G$76,6,FALSE),"")</f>
        <v/>
      </c>
    </row>
    <row r="1678" spans="1:8" x14ac:dyDescent="0.4">
      <c r="A1678" s="8">
        <v>1675</v>
      </c>
      <c r="B1678" s="71"/>
      <c r="C1678" s="15"/>
      <c r="D1678" s="16"/>
      <c r="E1678" s="7">
        <v>0</v>
      </c>
      <c r="F1678" s="7">
        <v>0</v>
      </c>
      <c r="G1678" s="254" t="str">
        <f>IF($D1678&lt;&gt;"",VLOOKUP($D1678,科目一覧!$A$5:'科目一覧'!$G$76,5,FALSE),"")</f>
        <v/>
      </c>
      <c r="H1678" s="254" t="str">
        <f>IF($D1678&lt;&gt;"",VLOOKUP($D1678,科目一覧!$A$5:'科目一覧'!$G$76,6,FALSE),"")</f>
        <v/>
      </c>
    </row>
    <row r="1679" spans="1:8" x14ac:dyDescent="0.4">
      <c r="A1679" s="8">
        <v>1676</v>
      </c>
      <c r="B1679" s="71"/>
      <c r="C1679" s="15"/>
      <c r="D1679" s="16"/>
      <c r="E1679" s="7">
        <v>0</v>
      </c>
      <c r="F1679" s="7">
        <v>0</v>
      </c>
      <c r="G1679" s="254" t="str">
        <f>IF($D1679&lt;&gt;"",VLOOKUP($D1679,科目一覧!$A$5:'科目一覧'!$G$76,5,FALSE),"")</f>
        <v/>
      </c>
      <c r="H1679" s="254" t="str">
        <f>IF($D1679&lt;&gt;"",VLOOKUP($D1679,科目一覧!$A$5:'科目一覧'!$G$76,6,FALSE),"")</f>
        <v/>
      </c>
    </row>
    <row r="1680" spans="1:8" x14ac:dyDescent="0.4">
      <c r="A1680" s="8">
        <v>1677</v>
      </c>
      <c r="B1680" s="71"/>
      <c r="C1680" s="15"/>
      <c r="D1680" s="16"/>
      <c r="E1680" s="7">
        <v>0</v>
      </c>
      <c r="F1680" s="7">
        <v>0</v>
      </c>
      <c r="G1680" s="254" t="str">
        <f>IF($D1680&lt;&gt;"",VLOOKUP($D1680,科目一覧!$A$5:'科目一覧'!$G$76,5,FALSE),"")</f>
        <v/>
      </c>
      <c r="H1680" s="254" t="str">
        <f>IF($D1680&lt;&gt;"",VLOOKUP($D1680,科目一覧!$A$5:'科目一覧'!$G$76,6,FALSE),"")</f>
        <v/>
      </c>
    </row>
    <row r="1681" spans="1:8" x14ac:dyDescent="0.4">
      <c r="A1681" s="8">
        <v>1678</v>
      </c>
      <c r="B1681" s="71"/>
      <c r="C1681" s="15"/>
      <c r="D1681" s="16"/>
      <c r="E1681" s="7">
        <v>0</v>
      </c>
      <c r="F1681" s="7">
        <v>0</v>
      </c>
      <c r="G1681" s="254" t="str">
        <f>IF($D1681&lt;&gt;"",VLOOKUP($D1681,科目一覧!$A$5:'科目一覧'!$G$76,5,FALSE),"")</f>
        <v/>
      </c>
      <c r="H1681" s="254" t="str">
        <f>IF($D1681&lt;&gt;"",VLOOKUP($D1681,科目一覧!$A$5:'科目一覧'!$G$76,6,FALSE),"")</f>
        <v/>
      </c>
    </row>
    <row r="1682" spans="1:8" x14ac:dyDescent="0.4">
      <c r="A1682" s="8">
        <v>1679</v>
      </c>
      <c r="B1682" s="71"/>
      <c r="C1682" s="15"/>
      <c r="D1682" s="16"/>
      <c r="E1682" s="7">
        <v>0</v>
      </c>
      <c r="F1682" s="7">
        <v>0</v>
      </c>
      <c r="G1682" s="254" t="str">
        <f>IF($D1682&lt;&gt;"",VLOOKUP($D1682,科目一覧!$A$5:'科目一覧'!$G$76,5,FALSE),"")</f>
        <v/>
      </c>
      <c r="H1682" s="254" t="str">
        <f>IF($D1682&lt;&gt;"",VLOOKUP($D1682,科目一覧!$A$5:'科目一覧'!$G$76,6,FALSE),"")</f>
        <v/>
      </c>
    </row>
    <row r="1683" spans="1:8" x14ac:dyDescent="0.4">
      <c r="A1683" s="8">
        <v>1680</v>
      </c>
      <c r="B1683" s="71"/>
      <c r="C1683" s="15"/>
      <c r="D1683" s="16"/>
      <c r="E1683" s="7">
        <v>0</v>
      </c>
      <c r="F1683" s="7">
        <v>0</v>
      </c>
      <c r="G1683" s="254" t="str">
        <f>IF($D1683&lt;&gt;"",VLOOKUP($D1683,科目一覧!$A$5:'科目一覧'!$G$76,5,FALSE),"")</f>
        <v/>
      </c>
      <c r="H1683" s="254" t="str">
        <f>IF($D1683&lt;&gt;"",VLOOKUP($D1683,科目一覧!$A$5:'科目一覧'!$G$76,6,FALSE),"")</f>
        <v/>
      </c>
    </row>
    <row r="1684" spans="1:8" x14ac:dyDescent="0.4">
      <c r="A1684" s="8">
        <v>1681</v>
      </c>
      <c r="B1684" s="71"/>
      <c r="C1684" s="15"/>
      <c r="D1684" s="16"/>
      <c r="E1684" s="7">
        <v>0</v>
      </c>
      <c r="F1684" s="7">
        <v>0</v>
      </c>
      <c r="G1684" s="254" t="str">
        <f>IF($D1684&lt;&gt;"",VLOOKUP($D1684,科目一覧!$A$5:'科目一覧'!$G$76,5,FALSE),"")</f>
        <v/>
      </c>
      <c r="H1684" s="254" t="str">
        <f>IF($D1684&lt;&gt;"",VLOOKUP($D1684,科目一覧!$A$5:'科目一覧'!$G$76,6,FALSE),"")</f>
        <v/>
      </c>
    </row>
    <row r="1685" spans="1:8" x14ac:dyDescent="0.4">
      <c r="A1685" s="8">
        <v>1682</v>
      </c>
      <c r="B1685" s="71"/>
      <c r="C1685" s="15"/>
      <c r="D1685" s="16"/>
      <c r="E1685" s="7">
        <v>0</v>
      </c>
      <c r="F1685" s="7">
        <v>0</v>
      </c>
      <c r="G1685" s="254" t="str">
        <f>IF($D1685&lt;&gt;"",VLOOKUP($D1685,科目一覧!$A$5:'科目一覧'!$G$76,5,FALSE),"")</f>
        <v/>
      </c>
      <c r="H1685" s="254" t="str">
        <f>IF($D1685&lt;&gt;"",VLOOKUP($D1685,科目一覧!$A$5:'科目一覧'!$G$76,6,FALSE),"")</f>
        <v/>
      </c>
    </row>
    <row r="1686" spans="1:8" x14ac:dyDescent="0.4">
      <c r="A1686" s="8">
        <v>1683</v>
      </c>
      <c r="B1686" s="71"/>
      <c r="C1686" s="15"/>
      <c r="D1686" s="16"/>
      <c r="E1686" s="7">
        <v>0</v>
      </c>
      <c r="F1686" s="7">
        <v>0</v>
      </c>
      <c r="G1686" s="254" t="str">
        <f>IF($D1686&lt;&gt;"",VLOOKUP($D1686,科目一覧!$A$5:'科目一覧'!$G$76,5,FALSE),"")</f>
        <v/>
      </c>
      <c r="H1686" s="254" t="str">
        <f>IF($D1686&lt;&gt;"",VLOOKUP($D1686,科目一覧!$A$5:'科目一覧'!$G$76,6,FALSE),"")</f>
        <v/>
      </c>
    </row>
    <row r="1687" spans="1:8" x14ac:dyDescent="0.4">
      <c r="A1687" s="8">
        <v>1684</v>
      </c>
      <c r="B1687" s="71"/>
      <c r="C1687" s="15"/>
      <c r="D1687" s="16"/>
      <c r="E1687" s="7">
        <v>0</v>
      </c>
      <c r="F1687" s="7">
        <v>0</v>
      </c>
      <c r="G1687" s="254" t="str">
        <f>IF($D1687&lt;&gt;"",VLOOKUP($D1687,科目一覧!$A$5:'科目一覧'!$G$76,5,FALSE),"")</f>
        <v/>
      </c>
      <c r="H1687" s="254" t="str">
        <f>IF($D1687&lt;&gt;"",VLOOKUP($D1687,科目一覧!$A$5:'科目一覧'!$G$76,6,FALSE),"")</f>
        <v/>
      </c>
    </row>
    <row r="1688" spans="1:8" x14ac:dyDescent="0.4">
      <c r="A1688" s="8">
        <v>1685</v>
      </c>
      <c r="B1688" s="71"/>
      <c r="C1688" s="15"/>
      <c r="D1688" s="16"/>
      <c r="E1688" s="7">
        <v>0</v>
      </c>
      <c r="F1688" s="7">
        <v>0</v>
      </c>
      <c r="G1688" s="254" t="str">
        <f>IF($D1688&lt;&gt;"",VLOOKUP($D1688,科目一覧!$A$5:'科目一覧'!$G$76,5,FALSE),"")</f>
        <v/>
      </c>
      <c r="H1688" s="254" t="str">
        <f>IF($D1688&lt;&gt;"",VLOOKUP($D1688,科目一覧!$A$5:'科目一覧'!$G$76,6,FALSE),"")</f>
        <v/>
      </c>
    </row>
    <row r="1689" spans="1:8" x14ac:dyDescent="0.4">
      <c r="A1689" s="8">
        <v>1686</v>
      </c>
      <c r="B1689" s="71"/>
      <c r="C1689" s="15"/>
      <c r="D1689" s="16"/>
      <c r="E1689" s="7">
        <v>0</v>
      </c>
      <c r="F1689" s="7">
        <v>0</v>
      </c>
      <c r="G1689" s="254" t="str">
        <f>IF($D1689&lt;&gt;"",VLOOKUP($D1689,科目一覧!$A$5:'科目一覧'!$G$76,5,FALSE),"")</f>
        <v/>
      </c>
      <c r="H1689" s="254" t="str">
        <f>IF($D1689&lt;&gt;"",VLOOKUP($D1689,科目一覧!$A$5:'科目一覧'!$G$76,6,FALSE),"")</f>
        <v/>
      </c>
    </row>
    <row r="1690" spans="1:8" x14ac:dyDescent="0.4">
      <c r="A1690" s="8">
        <v>1687</v>
      </c>
      <c r="B1690" s="71"/>
      <c r="C1690" s="15"/>
      <c r="D1690" s="16"/>
      <c r="E1690" s="7">
        <v>0</v>
      </c>
      <c r="F1690" s="7">
        <v>0</v>
      </c>
      <c r="G1690" s="254" t="str">
        <f>IF($D1690&lt;&gt;"",VLOOKUP($D1690,科目一覧!$A$5:'科目一覧'!$G$76,5,FALSE),"")</f>
        <v/>
      </c>
      <c r="H1690" s="254" t="str">
        <f>IF($D1690&lt;&gt;"",VLOOKUP($D1690,科目一覧!$A$5:'科目一覧'!$G$76,6,FALSE),"")</f>
        <v/>
      </c>
    </row>
    <row r="1691" spans="1:8" x14ac:dyDescent="0.4">
      <c r="A1691" s="8">
        <v>1688</v>
      </c>
      <c r="B1691" s="71"/>
      <c r="C1691" s="15"/>
      <c r="D1691" s="16"/>
      <c r="E1691" s="7">
        <v>0</v>
      </c>
      <c r="F1691" s="7">
        <v>0</v>
      </c>
      <c r="G1691" s="254" t="str">
        <f>IF($D1691&lt;&gt;"",VLOOKUP($D1691,科目一覧!$A$5:'科目一覧'!$G$76,5,FALSE),"")</f>
        <v/>
      </c>
      <c r="H1691" s="254" t="str">
        <f>IF($D1691&lt;&gt;"",VLOOKUP($D1691,科目一覧!$A$5:'科目一覧'!$G$76,6,FALSE),"")</f>
        <v/>
      </c>
    </row>
    <row r="1692" spans="1:8" x14ac:dyDescent="0.4">
      <c r="A1692" s="8">
        <v>1689</v>
      </c>
      <c r="B1692" s="71"/>
      <c r="C1692" s="15"/>
      <c r="D1692" s="16"/>
      <c r="E1692" s="7">
        <v>0</v>
      </c>
      <c r="F1692" s="7">
        <v>0</v>
      </c>
      <c r="G1692" s="254" t="str">
        <f>IF($D1692&lt;&gt;"",VLOOKUP($D1692,科目一覧!$A$5:'科目一覧'!$G$76,5,FALSE),"")</f>
        <v/>
      </c>
      <c r="H1692" s="254" t="str">
        <f>IF($D1692&lt;&gt;"",VLOOKUP($D1692,科目一覧!$A$5:'科目一覧'!$G$76,6,FALSE),"")</f>
        <v/>
      </c>
    </row>
    <row r="1693" spans="1:8" x14ac:dyDescent="0.4">
      <c r="A1693" s="8">
        <v>1690</v>
      </c>
      <c r="B1693" s="71"/>
      <c r="C1693" s="15"/>
      <c r="D1693" s="16"/>
      <c r="E1693" s="7">
        <v>0</v>
      </c>
      <c r="F1693" s="7">
        <v>0</v>
      </c>
      <c r="G1693" s="254" t="str">
        <f>IF($D1693&lt;&gt;"",VLOOKUP($D1693,科目一覧!$A$5:'科目一覧'!$G$76,5,FALSE),"")</f>
        <v/>
      </c>
      <c r="H1693" s="254" t="str">
        <f>IF($D1693&lt;&gt;"",VLOOKUP($D1693,科目一覧!$A$5:'科目一覧'!$G$76,6,FALSE),"")</f>
        <v/>
      </c>
    </row>
    <row r="1694" spans="1:8" x14ac:dyDescent="0.4">
      <c r="A1694" s="8">
        <v>1691</v>
      </c>
      <c r="B1694" s="71"/>
      <c r="C1694" s="15"/>
      <c r="D1694" s="16"/>
      <c r="E1694" s="7">
        <v>0</v>
      </c>
      <c r="F1694" s="7">
        <v>0</v>
      </c>
      <c r="G1694" s="254" t="str">
        <f>IF($D1694&lt;&gt;"",VLOOKUP($D1694,科目一覧!$A$5:'科目一覧'!$G$76,5,FALSE),"")</f>
        <v/>
      </c>
      <c r="H1694" s="254" t="str">
        <f>IF($D1694&lt;&gt;"",VLOOKUP($D1694,科目一覧!$A$5:'科目一覧'!$G$76,6,FALSE),"")</f>
        <v/>
      </c>
    </row>
    <row r="1695" spans="1:8" x14ac:dyDescent="0.4">
      <c r="A1695" s="8">
        <v>1692</v>
      </c>
      <c r="B1695" s="71"/>
      <c r="C1695" s="15"/>
      <c r="D1695" s="16"/>
      <c r="E1695" s="7">
        <v>0</v>
      </c>
      <c r="F1695" s="7">
        <v>0</v>
      </c>
      <c r="G1695" s="254" t="str">
        <f>IF($D1695&lt;&gt;"",VLOOKUP($D1695,科目一覧!$A$5:'科目一覧'!$G$76,5,FALSE),"")</f>
        <v/>
      </c>
      <c r="H1695" s="254" t="str">
        <f>IF($D1695&lt;&gt;"",VLOOKUP($D1695,科目一覧!$A$5:'科目一覧'!$G$76,6,FALSE),"")</f>
        <v/>
      </c>
    </row>
    <row r="1696" spans="1:8" x14ac:dyDescent="0.4">
      <c r="A1696" s="8">
        <v>1693</v>
      </c>
      <c r="B1696" s="71"/>
      <c r="C1696" s="15"/>
      <c r="D1696" s="16"/>
      <c r="E1696" s="7">
        <v>0</v>
      </c>
      <c r="F1696" s="7">
        <v>0</v>
      </c>
      <c r="G1696" s="254" t="str">
        <f>IF($D1696&lt;&gt;"",VLOOKUP($D1696,科目一覧!$A$5:'科目一覧'!$G$76,5,FALSE),"")</f>
        <v/>
      </c>
      <c r="H1696" s="254" t="str">
        <f>IF($D1696&lt;&gt;"",VLOOKUP($D1696,科目一覧!$A$5:'科目一覧'!$G$76,6,FALSE),"")</f>
        <v/>
      </c>
    </row>
    <row r="1697" spans="1:8" x14ac:dyDescent="0.4">
      <c r="A1697" s="8">
        <v>1694</v>
      </c>
      <c r="B1697" s="71"/>
      <c r="C1697" s="15"/>
      <c r="D1697" s="16"/>
      <c r="E1697" s="7">
        <v>0</v>
      </c>
      <c r="F1697" s="7">
        <v>0</v>
      </c>
      <c r="G1697" s="254" t="str">
        <f>IF($D1697&lt;&gt;"",VLOOKUP($D1697,科目一覧!$A$5:'科目一覧'!$G$76,5,FALSE),"")</f>
        <v/>
      </c>
      <c r="H1697" s="254" t="str">
        <f>IF($D1697&lt;&gt;"",VLOOKUP($D1697,科目一覧!$A$5:'科目一覧'!$G$76,6,FALSE),"")</f>
        <v/>
      </c>
    </row>
    <row r="1698" spans="1:8" x14ac:dyDescent="0.4">
      <c r="A1698" s="8">
        <v>1695</v>
      </c>
      <c r="B1698" s="71"/>
      <c r="C1698" s="15"/>
      <c r="D1698" s="16"/>
      <c r="E1698" s="7">
        <v>0</v>
      </c>
      <c r="F1698" s="7">
        <v>0</v>
      </c>
      <c r="G1698" s="254" t="str">
        <f>IF($D1698&lt;&gt;"",VLOOKUP($D1698,科目一覧!$A$5:'科目一覧'!$G$76,5,FALSE),"")</f>
        <v/>
      </c>
      <c r="H1698" s="254" t="str">
        <f>IF($D1698&lt;&gt;"",VLOOKUP($D1698,科目一覧!$A$5:'科目一覧'!$G$76,6,FALSE),"")</f>
        <v/>
      </c>
    </row>
    <row r="1699" spans="1:8" x14ac:dyDescent="0.4">
      <c r="A1699" s="8">
        <v>1696</v>
      </c>
      <c r="B1699" s="71"/>
      <c r="C1699" s="15"/>
      <c r="D1699" s="16"/>
      <c r="E1699" s="7">
        <v>0</v>
      </c>
      <c r="F1699" s="7">
        <v>0</v>
      </c>
      <c r="G1699" s="254" t="str">
        <f>IF($D1699&lt;&gt;"",VLOOKUP($D1699,科目一覧!$A$5:'科目一覧'!$G$76,5,FALSE),"")</f>
        <v/>
      </c>
      <c r="H1699" s="254" t="str">
        <f>IF($D1699&lt;&gt;"",VLOOKUP($D1699,科目一覧!$A$5:'科目一覧'!$G$76,6,FALSE),"")</f>
        <v/>
      </c>
    </row>
    <row r="1700" spans="1:8" x14ac:dyDescent="0.4">
      <c r="A1700" s="8">
        <v>1697</v>
      </c>
      <c r="B1700" s="71"/>
      <c r="C1700" s="15"/>
      <c r="D1700" s="16"/>
      <c r="E1700" s="7">
        <v>0</v>
      </c>
      <c r="F1700" s="7">
        <v>0</v>
      </c>
      <c r="G1700" s="254" t="str">
        <f>IF($D1700&lt;&gt;"",VLOOKUP($D1700,科目一覧!$A$5:'科目一覧'!$G$76,5,FALSE),"")</f>
        <v/>
      </c>
      <c r="H1700" s="254" t="str">
        <f>IF($D1700&lt;&gt;"",VLOOKUP($D1700,科目一覧!$A$5:'科目一覧'!$G$76,6,FALSE),"")</f>
        <v/>
      </c>
    </row>
    <row r="1701" spans="1:8" x14ac:dyDescent="0.4">
      <c r="A1701" s="8">
        <v>1698</v>
      </c>
      <c r="B1701" s="71"/>
      <c r="C1701" s="15"/>
      <c r="D1701" s="16"/>
      <c r="E1701" s="7">
        <v>0</v>
      </c>
      <c r="F1701" s="7">
        <v>0</v>
      </c>
      <c r="G1701" s="254" t="str">
        <f>IF($D1701&lt;&gt;"",VLOOKUP($D1701,科目一覧!$A$5:'科目一覧'!$G$76,5,FALSE),"")</f>
        <v/>
      </c>
      <c r="H1701" s="254" t="str">
        <f>IF($D1701&lt;&gt;"",VLOOKUP($D1701,科目一覧!$A$5:'科目一覧'!$G$76,6,FALSE),"")</f>
        <v/>
      </c>
    </row>
    <row r="1702" spans="1:8" x14ac:dyDescent="0.4">
      <c r="A1702" s="8">
        <v>1699</v>
      </c>
      <c r="B1702" s="71"/>
      <c r="C1702" s="15"/>
      <c r="D1702" s="16"/>
      <c r="E1702" s="7">
        <v>0</v>
      </c>
      <c r="F1702" s="7">
        <v>0</v>
      </c>
      <c r="G1702" s="254" t="str">
        <f>IF($D1702&lt;&gt;"",VLOOKUP($D1702,科目一覧!$A$5:'科目一覧'!$G$76,5,FALSE),"")</f>
        <v/>
      </c>
      <c r="H1702" s="254" t="str">
        <f>IF($D1702&lt;&gt;"",VLOOKUP($D1702,科目一覧!$A$5:'科目一覧'!$G$76,6,FALSE),"")</f>
        <v/>
      </c>
    </row>
    <row r="1703" spans="1:8" x14ac:dyDescent="0.4">
      <c r="A1703" s="8">
        <v>1700</v>
      </c>
      <c r="B1703" s="71"/>
      <c r="C1703" s="15"/>
      <c r="D1703" s="16"/>
      <c r="E1703" s="7">
        <v>0</v>
      </c>
      <c r="F1703" s="7">
        <v>0</v>
      </c>
      <c r="G1703" s="254" t="str">
        <f>IF($D1703&lt;&gt;"",VLOOKUP($D1703,科目一覧!$A$5:'科目一覧'!$G$76,5,FALSE),"")</f>
        <v/>
      </c>
      <c r="H1703" s="254" t="str">
        <f>IF($D1703&lt;&gt;"",VLOOKUP($D1703,科目一覧!$A$5:'科目一覧'!$G$76,6,FALSE),"")</f>
        <v/>
      </c>
    </row>
    <row r="1704" spans="1:8" x14ac:dyDescent="0.4">
      <c r="A1704" s="8">
        <v>1701</v>
      </c>
      <c r="B1704" s="71"/>
      <c r="C1704" s="15"/>
      <c r="D1704" s="16"/>
      <c r="E1704" s="7">
        <v>0</v>
      </c>
      <c r="F1704" s="7">
        <v>0</v>
      </c>
      <c r="G1704" s="254" t="str">
        <f>IF($D1704&lt;&gt;"",VLOOKUP($D1704,科目一覧!$A$5:'科目一覧'!$G$76,5,FALSE),"")</f>
        <v/>
      </c>
      <c r="H1704" s="254" t="str">
        <f>IF($D1704&lt;&gt;"",VLOOKUP($D1704,科目一覧!$A$5:'科目一覧'!$G$76,6,FALSE),"")</f>
        <v/>
      </c>
    </row>
    <row r="1705" spans="1:8" x14ac:dyDescent="0.4">
      <c r="A1705" s="8">
        <v>1702</v>
      </c>
      <c r="B1705" s="71"/>
      <c r="C1705" s="15"/>
      <c r="D1705" s="16"/>
      <c r="E1705" s="7">
        <v>0</v>
      </c>
      <c r="F1705" s="7">
        <v>0</v>
      </c>
      <c r="G1705" s="254" t="str">
        <f>IF($D1705&lt;&gt;"",VLOOKUP($D1705,科目一覧!$A$5:'科目一覧'!$G$76,5,FALSE),"")</f>
        <v/>
      </c>
      <c r="H1705" s="254" t="str">
        <f>IF($D1705&lt;&gt;"",VLOOKUP($D1705,科目一覧!$A$5:'科目一覧'!$G$76,6,FALSE),"")</f>
        <v/>
      </c>
    </row>
    <row r="1706" spans="1:8" x14ac:dyDescent="0.4">
      <c r="A1706" s="8">
        <v>1703</v>
      </c>
      <c r="B1706" s="71"/>
      <c r="C1706" s="15"/>
      <c r="D1706" s="16"/>
      <c r="E1706" s="7">
        <v>0</v>
      </c>
      <c r="F1706" s="7">
        <v>0</v>
      </c>
      <c r="G1706" s="254" t="str">
        <f>IF($D1706&lt;&gt;"",VLOOKUP($D1706,科目一覧!$A$5:'科目一覧'!$G$76,5,FALSE),"")</f>
        <v/>
      </c>
      <c r="H1706" s="254" t="str">
        <f>IF($D1706&lt;&gt;"",VLOOKUP($D1706,科目一覧!$A$5:'科目一覧'!$G$76,6,FALSE),"")</f>
        <v/>
      </c>
    </row>
    <row r="1707" spans="1:8" x14ac:dyDescent="0.4">
      <c r="A1707" s="8">
        <v>1704</v>
      </c>
      <c r="B1707" s="71"/>
      <c r="C1707" s="15"/>
      <c r="D1707" s="16"/>
      <c r="E1707" s="7">
        <v>0</v>
      </c>
      <c r="F1707" s="7">
        <v>0</v>
      </c>
      <c r="G1707" s="254" t="str">
        <f>IF($D1707&lt;&gt;"",VLOOKUP($D1707,科目一覧!$A$5:'科目一覧'!$G$76,5,FALSE),"")</f>
        <v/>
      </c>
      <c r="H1707" s="254" t="str">
        <f>IF($D1707&lt;&gt;"",VLOOKUP($D1707,科目一覧!$A$5:'科目一覧'!$G$76,6,FALSE),"")</f>
        <v/>
      </c>
    </row>
    <row r="1708" spans="1:8" x14ac:dyDescent="0.4">
      <c r="A1708" s="8">
        <v>1705</v>
      </c>
      <c r="B1708" s="71"/>
      <c r="C1708" s="15"/>
      <c r="D1708" s="16"/>
      <c r="E1708" s="7">
        <v>0</v>
      </c>
      <c r="F1708" s="7">
        <v>0</v>
      </c>
      <c r="G1708" s="254" t="str">
        <f>IF($D1708&lt;&gt;"",VLOOKUP($D1708,科目一覧!$A$5:'科目一覧'!$G$76,5,FALSE),"")</f>
        <v/>
      </c>
      <c r="H1708" s="254" t="str">
        <f>IF($D1708&lt;&gt;"",VLOOKUP($D1708,科目一覧!$A$5:'科目一覧'!$G$76,6,FALSE),"")</f>
        <v/>
      </c>
    </row>
    <row r="1709" spans="1:8" x14ac:dyDescent="0.4">
      <c r="A1709" s="8">
        <v>1706</v>
      </c>
      <c r="B1709" s="71"/>
      <c r="C1709" s="15"/>
      <c r="D1709" s="16"/>
      <c r="E1709" s="7">
        <v>0</v>
      </c>
      <c r="F1709" s="7">
        <v>0</v>
      </c>
      <c r="G1709" s="254" t="str">
        <f>IF($D1709&lt;&gt;"",VLOOKUP($D1709,科目一覧!$A$5:'科目一覧'!$G$76,5,FALSE),"")</f>
        <v/>
      </c>
      <c r="H1709" s="254" t="str">
        <f>IF($D1709&lt;&gt;"",VLOOKUP($D1709,科目一覧!$A$5:'科目一覧'!$G$76,6,FALSE),"")</f>
        <v/>
      </c>
    </row>
    <row r="1710" spans="1:8" x14ac:dyDescent="0.4">
      <c r="A1710" s="8">
        <v>1707</v>
      </c>
      <c r="B1710" s="71"/>
      <c r="C1710" s="15"/>
      <c r="D1710" s="16"/>
      <c r="E1710" s="7">
        <v>0</v>
      </c>
      <c r="F1710" s="7">
        <v>0</v>
      </c>
      <c r="G1710" s="254" t="str">
        <f>IF($D1710&lt;&gt;"",VLOOKUP($D1710,科目一覧!$A$5:'科目一覧'!$G$76,5,FALSE),"")</f>
        <v/>
      </c>
      <c r="H1710" s="254" t="str">
        <f>IF($D1710&lt;&gt;"",VLOOKUP($D1710,科目一覧!$A$5:'科目一覧'!$G$76,6,FALSE),"")</f>
        <v/>
      </c>
    </row>
    <row r="1711" spans="1:8" x14ac:dyDescent="0.4">
      <c r="A1711" s="8">
        <v>1708</v>
      </c>
      <c r="B1711" s="71"/>
      <c r="C1711" s="15"/>
      <c r="D1711" s="16"/>
      <c r="E1711" s="7">
        <v>0</v>
      </c>
      <c r="F1711" s="7">
        <v>0</v>
      </c>
      <c r="G1711" s="254" t="str">
        <f>IF($D1711&lt;&gt;"",VLOOKUP($D1711,科目一覧!$A$5:'科目一覧'!$G$76,5,FALSE),"")</f>
        <v/>
      </c>
      <c r="H1711" s="254" t="str">
        <f>IF($D1711&lt;&gt;"",VLOOKUP($D1711,科目一覧!$A$5:'科目一覧'!$G$76,6,FALSE),"")</f>
        <v/>
      </c>
    </row>
    <row r="1712" spans="1:8" x14ac:dyDescent="0.4">
      <c r="A1712" s="8">
        <v>1709</v>
      </c>
      <c r="B1712" s="71"/>
      <c r="C1712" s="15"/>
      <c r="D1712" s="16"/>
      <c r="E1712" s="7">
        <v>0</v>
      </c>
      <c r="F1712" s="7">
        <v>0</v>
      </c>
      <c r="G1712" s="254" t="str">
        <f>IF($D1712&lt;&gt;"",VLOOKUP($D1712,科目一覧!$A$5:'科目一覧'!$G$76,5,FALSE),"")</f>
        <v/>
      </c>
      <c r="H1712" s="254" t="str">
        <f>IF($D1712&lt;&gt;"",VLOOKUP($D1712,科目一覧!$A$5:'科目一覧'!$G$76,6,FALSE),"")</f>
        <v/>
      </c>
    </row>
    <row r="1713" spans="1:8" x14ac:dyDescent="0.4">
      <c r="A1713" s="8">
        <v>1710</v>
      </c>
      <c r="B1713" s="71"/>
      <c r="C1713" s="15"/>
      <c r="D1713" s="16"/>
      <c r="E1713" s="7">
        <v>0</v>
      </c>
      <c r="F1713" s="7">
        <v>0</v>
      </c>
      <c r="G1713" s="254" t="str">
        <f>IF($D1713&lt;&gt;"",VLOOKUP($D1713,科目一覧!$A$5:'科目一覧'!$G$76,5,FALSE),"")</f>
        <v/>
      </c>
      <c r="H1713" s="254" t="str">
        <f>IF($D1713&lt;&gt;"",VLOOKUP($D1713,科目一覧!$A$5:'科目一覧'!$G$76,6,FALSE),"")</f>
        <v/>
      </c>
    </row>
    <row r="1714" spans="1:8" x14ac:dyDescent="0.4">
      <c r="A1714" s="8">
        <v>1711</v>
      </c>
      <c r="B1714" s="71"/>
      <c r="C1714" s="15"/>
      <c r="D1714" s="16"/>
      <c r="E1714" s="7">
        <v>0</v>
      </c>
      <c r="F1714" s="7">
        <v>0</v>
      </c>
      <c r="G1714" s="254" t="str">
        <f>IF($D1714&lt;&gt;"",VLOOKUP($D1714,科目一覧!$A$5:'科目一覧'!$G$76,5,FALSE),"")</f>
        <v/>
      </c>
      <c r="H1714" s="254" t="str">
        <f>IF($D1714&lt;&gt;"",VLOOKUP($D1714,科目一覧!$A$5:'科目一覧'!$G$76,6,FALSE),"")</f>
        <v/>
      </c>
    </row>
    <row r="1715" spans="1:8" x14ac:dyDescent="0.4">
      <c r="A1715" s="8">
        <v>1712</v>
      </c>
      <c r="B1715" s="71"/>
      <c r="C1715" s="15"/>
      <c r="D1715" s="16"/>
      <c r="E1715" s="7">
        <v>0</v>
      </c>
      <c r="F1715" s="7">
        <v>0</v>
      </c>
      <c r="G1715" s="254" t="str">
        <f>IF($D1715&lt;&gt;"",VLOOKUP($D1715,科目一覧!$A$5:'科目一覧'!$G$76,5,FALSE),"")</f>
        <v/>
      </c>
      <c r="H1715" s="254" t="str">
        <f>IF($D1715&lt;&gt;"",VLOOKUP($D1715,科目一覧!$A$5:'科目一覧'!$G$76,6,FALSE),"")</f>
        <v/>
      </c>
    </row>
    <row r="1716" spans="1:8" x14ac:dyDescent="0.4">
      <c r="A1716" s="8">
        <v>1713</v>
      </c>
      <c r="B1716" s="71"/>
      <c r="C1716" s="15"/>
      <c r="D1716" s="16"/>
      <c r="E1716" s="7">
        <v>0</v>
      </c>
      <c r="F1716" s="7">
        <v>0</v>
      </c>
      <c r="G1716" s="254" t="str">
        <f>IF($D1716&lt;&gt;"",VLOOKUP($D1716,科目一覧!$A$5:'科目一覧'!$G$76,5,FALSE),"")</f>
        <v/>
      </c>
      <c r="H1716" s="254" t="str">
        <f>IF($D1716&lt;&gt;"",VLOOKUP($D1716,科目一覧!$A$5:'科目一覧'!$G$76,6,FALSE),"")</f>
        <v/>
      </c>
    </row>
    <row r="1717" spans="1:8" x14ac:dyDescent="0.4">
      <c r="A1717" s="8">
        <v>1714</v>
      </c>
      <c r="B1717" s="71"/>
      <c r="C1717" s="15"/>
      <c r="D1717" s="16"/>
      <c r="E1717" s="7">
        <v>0</v>
      </c>
      <c r="F1717" s="7">
        <v>0</v>
      </c>
      <c r="G1717" s="254" t="str">
        <f>IF($D1717&lt;&gt;"",VLOOKUP($D1717,科目一覧!$A$5:'科目一覧'!$G$76,5,FALSE),"")</f>
        <v/>
      </c>
      <c r="H1717" s="254" t="str">
        <f>IF($D1717&lt;&gt;"",VLOOKUP($D1717,科目一覧!$A$5:'科目一覧'!$G$76,6,FALSE),"")</f>
        <v/>
      </c>
    </row>
    <row r="1718" spans="1:8" x14ac:dyDescent="0.4">
      <c r="A1718" s="8">
        <v>1715</v>
      </c>
      <c r="B1718" s="71"/>
      <c r="C1718" s="15"/>
      <c r="D1718" s="16"/>
      <c r="E1718" s="7">
        <v>0</v>
      </c>
      <c r="F1718" s="7">
        <v>0</v>
      </c>
      <c r="G1718" s="254" t="str">
        <f>IF($D1718&lt;&gt;"",VLOOKUP($D1718,科目一覧!$A$5:'科目一覧'!$G$76,5,FALSE),"")</f>
        <v/>
      </c>
      <c r="H1718" s="254" t="str">
        <f>IF($D1718&lt;&gt;"",VLOOKUP($D1718,科目一覧!$A$5:'科目一覧'!$G$76,6,FALSE),"")</f>
        <v/>
      </c>
    </row>
    <row r="1719" spans="1:8" x14ac:dyDescent="0.4">
      <c r="A1719" s="8">
        <v>1716</v>
      </c>
      <c r="B1719" s="71"/>
      <c r="C1719" s="15"/>
      <c r="D1719" s="16"/>
      <c r="E1719" s="7">
        <v>0</v>
      </c>
      <c r="F1719" s="7">
        <v>0</v>
      </c>
      <c r="G1719" s="254" t="str">
        <f>IF($D1719&lt;&gt;"",VLOOKUP($D1719,科目一覧!$A$5:'科目一覧'!$G$76,5,FALSE),"")</f>
        <v/>
      </c>
      <c r="H1719" s="254" t="str">
        <f>IF($D1719&lt;&gt;"",VLOOKUP($D1719,科目一覧!$A$5:'科目一覧'!$G$76,6,FALSE),"")</f>
        <v/>
      </c>
    </row>
    <row r="1720" spans="1:8" x14ac:dyDescent="0.4">
      <c r="A1720" s="8">
        <v>1717</v>
      </c>
      <c r="B1720" s="71"/>
      <c r="C1720" s="15"/>
      <c r="D1720" s="16"/>
      <c r="E1720" s="7">
        <v>0</v>
      </c>
      <c r="F1720" s="7">
        <v>0</v>
      </c>
      <c r="G1720" s="254" t="str">
        <f>IF($D1720&lt;&gt;"",VLOOKUP($D1720,科目一覧!$A$5:'科目一覧'!$G$76,5,FALSE),"")</f>
        <v/>
      </c>
      <c r="H1720" s="254" t="str">
        <f>IF($D1720&lt;&gt;"",VLOOKUP($D1720,科目一覧!$A$5:'科目一覧'!$G$76,6,FALSE),"")</f>
        <v/>
      </c>
    </row>
    <row r="1721" spans="1:8" x14ac:dyDescent="0.4">
      <c r="A1721" s="8">
        <v>1718</v>
      </c>
      <c r="B1721" s="71"/>
      <c r="C1721" s="15"/>
      <c r="D1721" s="16"/>
      <c r="E1721" s="7">
        <v>0</v>
      </c>
      <c r="F1721" s="7">
        <v>0</v>
      </c>
      <c r="G1721" s="254" t="str">
        <f>IF($D1721&lt;&gt;"",VLOOKUP($D1721,科目一覧!$A$5:'科目一覧'!$G$76,5,FALSE),"")</f>
        <v/>
      </c>
      <c r="H1721" s="254" t="str">
        <f>IF($D1721&lt;&gt;"",VLOOKUP($D1721,科目一覧!$A$5:'科目一覧'!$G$76,6,FALSE),"")</f>
        <v/>
      </c>
    </row>
    <row r="1722" spans="1:8" x14ac:dyDescent="0.4">
      <c r="A1722" s="8">
        <v>1719</v>
      </c>
      <c r="B1722" s="71"/>
      <c r="C1722" s="15"/>
      <c r="D1722" s="16"/>
      <c r="E1722" s="7">
        <v>0</v>
      </c>
      <c r="F1722" s="7">
        <v>0</v>
      </c>
      <c r="G1722" s="254" t="str">
        <f>IF($D1722&lt;&gt;"",VLOOKUP($D1722,科目一覧!$A$5:'科目一覧'!$G$76,5,FALSE),"")</f>
        <v/>
      </c>
      <c r="H1722" s="254" t="str">
        <f>IF($D1722&lt;&gt;"",VLOOKUP($D1722,科目一覧!$A$5:'科目一覧'!$G$76,6,FALSE),"")</f>
        <v/>
      </c>
    </row>
    <row r="1723" spans="1:8" x14ac:dyDescent="0.4">
      <c r="A1723" s="8">
        <v>1720</v>
      </c>
      <c r="B1723" s="71"/>
      <c r="C1723" s="15"/>
      <c r="D1723" s="16"/>
      <c r="E1723" s="7">
        <v>0</v>
      </c>
      <c r="F1723" s="7">
        <v>0</v>
      </c>
      <c r="G1723" s="254" t="str">
        <f>IF($D1723&lt;&gt;"",VLOOKUP($D1723,科目一覧!$A$5:'科目一覧'!$G$76,5,FALSE),"")</f>
        <v/>
      </c>
      <c r="H1723" s="254" t="str">
        <f>IF($D1723&lt;&gt;"",VLOOKUP($D1723,科目一覧!$A$5:'科目一覧'!$G$76,6,FALSE),"")</f>
        <v/>
      </c>
    </row>
    <row r="1724" spans="1:8" x14ac:dyDescent="0.4">
      <c r="A1724" s="8">
        <v>1721</v>
      </c>
      <c r="B1724" s="71"/>
      <c r="C1724" s="15"/>
      <c r="D1724" s="16"/>
      <c r="E1724" s="7">
        <v>0</v>
      </c>
      <c r="F1724" s="7">
        <v>0</v>
      </c>
      <c r="G1724" s="254" t="str">
        <f>IF($D1724&lt;&gt;"",VLOOKUP($D1724,科目一覧!$A$5:'科目一覧'!$G$76,5,FALSE),"")</f>
        <v/>
      </c>
      <c r="H1724" s="254" t="str">
        <f>IF($D1724&lt;&gt;"",VLOOKUP($D1724,科目一覧!$A$5:'科目一覧'!$G$76,6,FALSE),"")</f>
        <v/>
      </c>
    </row>
    <row r="1725" spans="1:8" x14ac:dyDescent="0.4">
      <c r="A1725" s="8">
        <v>1722</v>
      </c>
      <c r="B1725" s="71"/>
      <c r="C1725" s="15"/>
      <c r="D1725" s="16"/>
      <c r="E1725" s="7">
        <v>0</v>
      </c>
      <c r="F1725" s="7">
        <v>0</v>
      </c>
      <c r="G1725" s="254" t="str">
        <f>IF($D1725&lt;&gt;"",VLOOKUP($D1725,科目一覧!$A$5:'科目一覧'!$G$76,5,FALSE),"")</f>
        <v/>
      </c>
      <c r="H1725" s="254" t="str">
        <f>IF($D1725&lt;&gt;"",VLOOKUP($D1725,科目一覧!$A$5:'科目一覧'!$G$76,6,FALSE),"")</f>
        <v/>
      </c>
    </row>
    <row r="1726" spans="1:8" x14ac:dyDescent="0.4">
      <c r="A1726" s="8">
        <v>1723</v>
      </c>
      <c r="B1726" s="71"/>
      <c r="C1726" s="15"/>
      <c r="D1726" s="16"/>
      <c r="E1726" s="7">
        <v>0</v>
      </c>
      <c r="F1726" s="7">
        <v>0</v>
      </c>
      <c r="G1726" s="254" t="str">
        <f>IF($D1726&lt;&gt;"",VLOOKUP($D1726,科目一覧!$A$5:'科目一覧'!$G$76,5,FALSE),"")</f>
        <v/>
      </c>
      <c r="H1726" s="254" t="str">
        <f>IF($D1726&lt;&gt;"",VLOOKUP($D1726,科目一覧!$A$5:'科目一覧'!$G$76,6,FALSE),"")</f>
        <v/>
      </c>
    </row>
    <row r="1727" spans="1:8" x14ac:dyDescent="0.4">
      <c r="A1727" s="8">
        <v>1724</v>
      </c>
      <c r="B1727" s="71"/>
      <c r="C1727" s="15"/>
      <c r="D1727" s="16"/>
      <c r="E1727" s="7">
        <v>0</v>
      </c>
      <c r="F1727" s="7">
        <v>0</v>
      </c>
      <c r="G1727" s="254" t="str">
        <f>IF($D1727&lt;&gt;"",VLOOKUP($D1727,科目一覧!$A$5:'科目一覧'!$G$76,5,FALSE),"")</f>
        <v/>
      </c>
      <c r="H1727" s="254" t="str">
        <f>IF($D1727&lt;&gt;"",VLOOKUP($D1727,科目一覧!$A$5:'科目一覧'!$G$76,6,FALSE),"")</f>
        <v/>
      </c>
    </row>
    <row r="1728" spans="1:8" x14ac:dyDescent="0.4">
      <c r="A1728" s="8">
        <v>1725</v>
      </c>
      <c r="B1728" s="71"/>
      <c r="C1728" s="15"/>
      <c r="D1728" s="16"/>
      <c r="E1728" s="7">
        <v>0</v>
      </c>
      <c r="F1728" s="7">
        <v>0</v>
      </c>
      <c r="G1728" s="254" t="str">
        <f>IF($D1728&lt;&gt;"",VLOOKUP($D1728,科目一覧!$A$5:'科目一覧'!$G$76,5,FALSE),"")</f>
        <v/>
      </c>
      <c r="H1728" s="254" t="str">
        <f>IF($D1728&lt;&gt;"",VLOOKUP($D1728,科目一覧!$A$5:'科目一覧'!$G$76,6,FALSE),"")</f>
        <v/>
      </c>
    </row>
    <row r="1729" spans="1:8" x14ac:dyDescent="0.4">
      <c r="A1729" s="8">
        <v>1726</v>
      </c>
      <c r="B1729" s="71"/>
      <c r="C1729" s="15"/>
      <c r="D1729" s="16"/>
      <c r="E1729" s="7">
        <v>0</v>
      </c>
      <c r="F1729" s="7">
        <v>0</v>
      </c>
      <c r="G1729" s="254" t="str">
        <f>IF($D1729&lt;&gt;"",VLOOKUP($D1729,科目一覧!$A$5:'科目一覧'!$G$76,5,FALSE),"")</f>
        <v/>
      </c>
      <c r="H1729" s="254" t="str">
        <f>IF($D1729&lt;&gt;"",VLOOKUP($D1729,科目一覧!$A$5:'科目一覧'!$G$76,6,FALSE),"")</f>
        <v/>
      </c>
    </row>
    <row r="1730" spans="1:8" x14ac:dyDescent="0.4">
      <c r="A1730" s="8">
        <v>1727</v>
      </c>
      <c r="B1730" s="71"/>
      <c r="C1730" s="15"/>
      <c r="D1730" s="16"/>
      <c r="E1730" s="7">
        <v>0</v>
      </c>
      <c r="F1730" s="7">
        <v>0</v>
      </c>
      <c r="G1730" s="254" t="str">
        <f>IF($D1730&lt;&gt;"",VLOOKUP($D1730,科目一覧!$A$5:'科目一覧'!$G$76,5,FALSE),"")</f>
        <v/>
      </c>
      <c r="H1730" s="254" t="str">
        <f>IF($D1730&lt;&gt;"",VLOOKUP($D1730,科目一覧!$A$5:'科目一覧'!$G$76,6,FALSE),"")</f>
        <v/>
      </c>
    </row>
    <row r="1731" spans="1:8" x14ac:dyDescent="0.4">
      <c r="A1731" s="8">
        <v>1728</v>
      </c>
      <c r="B1731" s="71"/>
      <c r="C1731" s="15"/>
      <c r="D1731" s="16"/>
      <c r="E1731" s="7">
        <v>0</v>
      </c>
      <c r="F1731" s="7">
        <v>0</v>
      </c>
      <c r="G1731" s="254" t="str">
        <f>IF($D1731&lt;&gt;"",VLOOKUP($D1731,科目一覧!$A$5:'科目一覧'!$G$76,5,FALSE),"")</f>
        <v/>
      </c>
      <c r="H1731" s="254" t="str">
        <f>IF($D1731&lt;&gt;"",VLOOKUP($D1731,科目一覧!$A$5:'科目一覧'!$G$76,6,FALSE),"")</f>
        <v/>
      </c>
    </row>
    <row r="1732" spans="1:8" x14ac:dyDescent="0.4">
      <c r="A1732" s="8">
        <v>1729</v>
      </c>
      <c r="B1732" s="71"/>
      <c r="C1732" s="15"/>
      <c r="D1732" s="16"/>
      <c r="E1732" s="7">
        <v>0</v>
      </c>
      <c r="F1732" s="7">
        <v>0</v>
      </c>
      <c r="G1732" s="254" t="str">
        <f>IF($D1732&lt;&gt;"",VLOOKUP($D1732,科目一覧!$A$5:'科目一覧'!$G$76,5,FALSE),"")</f>
        <v/>
      </c>
      <c r="H1732" s="254" t="str">
        <f>IF($D1732&lt;&gt;"",VLOOKUP($D1732,科目一覧!$A$5:'科目一覧'!$G$76,6,FALSE),"")</f>
        <v/>
      </c>
    </row>
    <row r="1733" spans="1:8" x14ac:dyDescent="0.4">
      <c r="A1733" s="8">
        <v>1730</v>
      </c>
      <c r="B1733" s="71"/>
      <c r="C1733" s="15"/>
      <c r="D1733" s="16"/>
      <c r="E1733" s="7">
        <v>0</v>
      </c>
      <c r="F1733" s="7">
        <v>0</v>
      </c>
      <c r="G1733" s="254" t="str">
        <f>IF($D1733&lt;&gt;"",VLOOKUP($D1733,科目一覧!$A$5:'科目一覧'!$G$76,5,FALSE),"")</f>
        <v/>
      </c>
      <c r="H1733" s="254" t="str">
        <f>IF($D1733&lt;&gt;"",VLOOKUP($D1733,科目一覧!$A$5:'科目一覧'!$G$76,6,FALSE),"")</f>
        <v/>
      </c>
    </row>
    <row r="1734" spans="1:8" x14ac:dyDescent="0.4">
      <c r="A1734" s="8">
        <v>1731</v>
      </c>
      <c r="B1734" s="71"/>
      <c r="C1734" s="15"/>
      <c r="D1734" s="16"/>
      <c r="E1734" s="7">
        <v>0</v>
      </c>
      <c r="F1734" s="7">
        <v>0</v>
      </c>
      <c r="G1734" s="254" t="str">
        <f>IF($D1734&lt;&gt;"",VLOOKUP($D1734,科目一覧!$A$5:'科目一覧'!$G$76,5,FALSE),"")</f>
        <v/>
      </c>
      <c r="H1734" s="254" t="str">
        <f>IF($D1734&lt;&gt;"",VLOOKUP($D1734,科目一覧!$A$5:'科目一覧'!$G$76,6,FALSE),"")</f>
        <v/>
      </c>
    </row>
    <row r="1735" spans="1:8" x14ac:dyDescent="0.4">
      <c r="A1735" s="8">
        <v>1732</v>
      </c>
      <c r="B1735" s="71"/>
      <c r="C1735" s="15"/>
      <c r="D1735" s="16"/>
      <c r="E1735" s="7">
        <v>0</v>
      </c>
      <c r="F1735" s="7">
        <v>0</v>
      </c>
      <c r="G1735" s="254" t="str">
        <f>IF($D1735&lt;&gt;"",VLOOKUP($D1735,科目一覧!$A$5:'科目一覧'!$G$76,5,FALSE),"")</f>
        <v/>
      </c>
      <c r="H1735" s="254" t="str">
        <f>IF($D1735&lt;&gt;"",VLOOKUP($D1735,科目一覧!$A$5:'科目一覧'!$G$76,6,FALSE),"")</f>
        <v/>
      </c>
    </row>
    <row r="1736" spans="1:8" x14ac:dyDescent="0.4">
      <c r="A1736" s="8">
        <v>1733</v>
      </c>
      <c r="B1736" s="71"/>
      <c r="C1736" s="15"/>
      <c r="D1736" s="16"/>
      <c r="E1736" s="7">
        <v>0</v>
      </c>
      <c r="F1736" s="7">
        <v>0</v>
      </c>
      <c r="G1736" s="254" t="str">
        <f>IF($D1736&lt;&gt;"",VLOOKUP($D1736,科目一覧!$A$5:'科目一覧'!$G$76,5,FALSE),"")</f>
        <v/>
      </c>
      <c r="H1736" s="254" t="str">
        <f>IF($D1736&lt;&gt;"",VLOOKUP($D1736,科目一覧!$A$5:'科目一覧'!$G$76,6,FALSE),"")</f>
        <v/>
      </c>
    </row>
    <row r="1737" spans="1:8" x14ac:dyDescent="0.4">
      <c r="A1737" s="8">
        <v>1734</v>
      </c>
      <c r="B1737" s="71"/>
      <c r="C1737" s="15"/>
      <c r="D1737" s="16"/>
      <c r="E1737" s="7">
        <v>0</v>
      </c>
      <c r="F1737" s="7">
        <v>0</v>
      </c>
      <c r="G1737" s="254" t="str">
        <f>IF($D1737&lt;&gt;"",VLOOKUP($D1737,科目一覧!$A$5:'科目一覧'!$G$76,5,FALSE),"")</f>
        <v/>
      </c>
      <c r="H1737" s="254" t="str">
        <f>IF($D1737&lt;&gt;"",VLOOKUP($D1737,科目一覧!$A$5:'科目一覧'!$G$76,6,FALSE),"")</f>
        <v/>
      </c>
    </row>
    <row r="1738" spans="1:8" x14ac:dyDescent="0.4">
      <c r="A1738" s="8">
        <v>1735</v>
      </c>
      <c r="B1738" s="71"/>
      <c r="C1738" s="15"/>
      <c r="D1738" s="16"/>
      <c r="E1738" s="7">
        <v>0</v>
      </c>
      <c r="F1738" s="7">
        <v>0</v>
      </c>
      <c r="G1738" s="254" t="str">
        <f>IF($D1738&lt;&gt;"",VLOOKUP($D1738,科目一覧!$A$5:'科目一覧'!$G$76,5,FALSE),"")</f>
        <v/>
      </c>
      <c r="H1738" s="254" t="str">
        <f>IF($D1738&lt;&gt;"",VLOOKUP($D1738,科目一覧!$A$5:'科目一覧'!$G$76,6,FALSE),"")</f>
        <v/>
      </c>
    </row>
    <row r="1739" spans="1:8" x14ac:dyDescent="0.4">
      <c r="A1739" s="8">
        <v>1736</v>
      </c>
      <c r="B1739" s="71"/>
      <c r="C1739" s="15"/>
      <c r="D1739" s="16"/>
      <c r="E1739" s="7">
        <v>0</v>
      </c>
      <c r="F1739" s="7">
        <v>0</v>
      </c>
      <c r="G1739" s="254" t="str">
        <f>IF($D1739&lt;&gt;"",VLOOKUP($D1739,科目一覧!$A$5:'科目一覧'!$G$76,5,FALSE),"")</f>
        <v/>
      </c>
      <c r="H1739" s="254" t="str">
        <f>IF($D1739&lt;&gt;"",VLOOKUP($D1739,科目一覧!$A$5:'科目一覧'!$G$76,6,FALSE),"")</f>
        <v/>
      </c>
    </row>
    <row r="1740" spans="1:8" x14ac:dyDescent="0.4">
      <c r="A1740" s="8">
        <v>1737</v>
      </c>
      <c r="B1740" s="71"/>
      <c r="C1740" s="15"/>
      <c r="D1740" s="16"/>
      <c r="E1740" s="7">
        <v>0</v>
      </c>
      <c r="F1740" s="7">
        <v>0</v>
      </c>
      <c r="G1740" s="254" t="str">
        <f>IF($D1740&lt;&gt;"",VLOOKUP($D1740,科目一覧!$A$5:'科目一覧'!$G$76,5,FALSE),"")</f>
        <v/>
      </c>
      <c r="H1740" s="254" t="str">
        <f>IF($D1740&lt;&gt;"",VLOOKUP($D1740,科目一覧!$A$5:'科目一覧'!$G$76,6,FALSE),"")</f>
        <v/>
      </c>
    </row>
    <row r="1741" spans="1:8" x14ac:dyDescent="0.4">
      <c r="A1741" s="8">
        <v>1738</v>
      </c>
      <c r="B1741" s="71"/>
      <c r="C1741" s="15"/>
      <c r="D1741" s="16"/>
      <c r="E1741" s="7">
        <v>0</v>
      </c>
      <c r="F1741" s="7">
        <v>0</v>
      </c>
      <c r="G1741" s="254" t="str">
        <f>IF($D1741&lt;&gt;"",VLOOKUP($D1741,科目一覧!$A$5:'科目一覧'!$G$76,5,FALSE),"")</f>
        <v/>
      </c>
      <c r="H1741" s="254" t="str">
        <f>IF($D1741&lt;&gt;"",VLOOKUP($D1741,科目一覧!$A$5:'科目一覧'!$G$76,6,FALSE),"")</f>
        <v/>
      </c>
    </row>
    <row r="1742" spans="1:8" x14ac:dyDescent="0.4">
      <c r="A1742" s="8">
        <v>1739</v>
      </c>
      <c r="B1742" s="71"/>
      <c r="C1742" s="15"/>
      <c r="D1742" s="16"/>
      <c r="E1742" s="7">
        <v>0</v>
      </c>
      <c r="F1742" s="7">
        <v>0</v>
      </c>
      <c r="G1742" s="254" t="str">
        <f>IF($D1742&lt;&gt;"",VLOOKUP($D1742,科目一覧!$A$5:'科目一覧'!$G$76,5,FALSE),"")</f>
        <v/>
      </c>
      <c r="H1742" s="254" t="str">
        <f>IF($D1742&lt;&gt;"",VLOOKUP($D1742,科目一覧!$A$5:'科目一覧'!$G$76,6,FALSE),"")</f>
        <v/>
      </c>
    </row>
    <row r="1743" spans="1:8" x14ac:dyDescent="0.4">
      <c r="A1743" s="8">
        <v>1740</v>
      </c>
      <c r="B1743" s="71"/>
      <c r="C1743" s="15"/>
      <c r="D1743" s="16"/>
      <c r="E1743" s="7">
        <v>0</v>
      </c>
      <c r="F1743" s="7">
        <v>0</v>
      </c>
      <c r="G1743" s="254" t="str">
        <f>IF($D1743&lt;&gt;"",VLOOKUP($D1743,科目一覧!$A$5:'科目一覧'!$G$76,5,FALSE),"")</f>
        <v/>
      </c>
      <c r="H1743" s="254" t="str">
        <f>IF($D1743&lt;&gt;"",VLOOKUP($D1743,科目一覧!$A$5:'科目一覧'!$G$76,6,FALSE),"")</f>
        <v/>
      </c>
    </row>
    <row r="1744" spans="1:8" x14ac:dyDescent="0.4">
      <c r="A1744" s="8">
        <v>1741</v>
      </c>
      <c r="B1744" s="71"/>
      <c r="C1744" s="15"/>
      <c r="D1744" s="16"/>
      <c r="E1744" s="7">
        <v>0</v>
      </c>
      <c r="F1744" s="7">
        <v>0</v>
      </c>
      <c r="G1744" s="254" t="str">
        <f>IF($D1744&lt;&gt;"",VLOOKUP($D1744,科目一覧!$A$5:'科目一覧'!$G$76,5,FALSE),"")</f>
        <v/>
      </c>
      <c r="H1744" s="254" t="str">
        <f>IF($D1744&lt;&gt;"",VLOOKUP($D1744,科目一覧!$A$5:'科目一覧'!$G$76,6,FALSE),"")</f>
        <v/>
      </c>
    </row>
    <row r="1745" spans="1:8" x14ac:dyDescent="0.4">
      <c r="A1745" s="8">
        <v>1742</v>
      </c>
      <c r="B1745" s="71"/>
      <c r="C1745" s="15"/>
      <c r="D1745" s="16"/>
      <c r="E1745" s="7">
        <v>0</v>
      </c>
      <c r="F1745" s="7">
        <v>0</v>
      </c>
      <c r="G1745" s="254" t="str">
        <f>IF($D1745&lt;&gt;"",VLOOKUP($D1745,科目一覧!$A$5:'科目一覧'!$G$76,5,FALSE),"")</f>
        <v/>
      </c>
      <c r="H1745" s="254" t="str">
        <f>IF($D1745&lt;&gt;"",VLOOKUP($D1745,科目一覧!$A$5:'科目一覧'!$G$76,6,FALSE),"")</f>
        <v/>
      </c>
    </row>
    <row r="1746" spans="1:8" x14ac:dyDescent="0.4">
      <c r="A1746" s="8">
        <v>1743</v>
      </c>
      <c r="B1746" s="71"/>
      <c r="C1746" s="15"/>
      <c r="D1746" s="16"/>
      <c r="E1746" s="7">
        <v>0</v>
      </c>
      <c r="F1746" s="7">
        <v>0</v>
      </c>
      <c r="G1746" s="254" t="str">
        <f>IF($D1746&lt;&gt;"",VLOOKUP($D1746,科目一覧!$A$5:'科目一覧'!$G$76,5,FALSE),"")</f>
        <v/>
      </c>
      <c r="H1746" s="254" t="str">
        <f>IF($D1746&lt;&gt;"",VLOOKUP($D1746,科目一覧!$A$5:'科目一覧'!$G$76,6,FALSE),"")</f>
        <v/>
      </c>
    </row>
    <row r="1747" spans="1:8" x14ac:dyDescent="0.4">
      <c r="A1747" s="8">
        <v>1744</v>
      </c>
      <c r="B1747" s="71"/>
      <c r="C1747" s="15"/>
      <c r="D1747" s="16"/>
      <c r="E1747" s="7">
        <v>0</v>
      </c>
      <c r="F1747" s="7">
        <v>0</v>
      </c>
      <c r="G1747" s="254" t="str">
        <f>IF($D1747&lt;&gt;"",VLOOKUP($D1747,科目一覧!$A$5:'科目一覧'!$G$76,5,FALSE),"")</f>
        <v/>
      </c>
      <c r="H1747" s="254" t="str">
        <f>IF($D1747&lt;&gt;"",VLOOKUP($D1747,科目一覧!$A$5:'科目一覧'!$G$76,6,FALSE),"")</f>
        <v/>
      </c>
    </row>
    <row r="1748" spans="1:8" x14ac:dyDescent="0.4">
      <c r="A1748" s="8">
        <v>1745</v>
      </c>
      <c r="B1748" s="71"/>
      <c r="C1748" s="15"/>
      <c r="D1748" s="16"/>
      <c r="E1748" s="7">
        <v>0</v>
      </c>
      <c r="F1748" s="7">
        <v>0</v>
      </c>
      <c r="G1748" s="254" t="str">
        <f>IF($D1748&lt;&gt;"",VLOOKUP($D1748,科目一覧!$A$5:'科目一覧'!$G$76,5,FALSE),"")</f>
        <v/>
      </c>
      <c r="H1748" s="254" t="str">
        <f>IF($D1748&lt;&gt;"",VLOOKUP($D1748,科目一覧!$A$5:'科目一覧'!$G$76,6,FALSE),"")</f>
        <v/>
      </c>
    </row>
    <row r="1749" spans="1:8" x14ac:dyDescent="0.4">
      <c r="A1749" s="8">
        <v>1746</v>
      </c>
      <c r="B1749" s="71"/>
      <c r="C1749" s="15"/>
      <c r="D1749" s="16"/>
      <c r="E1749" s="7">
        <v>0</v>
      </c>
      <c r="F1749" s="7">
        <v>0</v>
      </c>
      <c r="G1749" s="254" t="str">
        <f>IF($D1749&lt;&gt;"",VLOOKUP($D1749,科目一覧!$A$5:'科目一覧'!$G$76,5,FALSE),"")</f>
        <v/>
      </c>
      <c r="H1749" s="254" t="str">
        <f>IF($D1749&lt;&gt;"",VLOOKUP($D1749,科目一覧!$A$5:'科目一覧'!$G$76,6,FALSE),"")</f>
        <v/>
      </c>
    </row>
    <row r="1750" spans="1:8" x14ac:dyDescent="0.4">
      <c r="A1750" s="8">
        <v>1747</v>
      </c>
      <c r="B1750" s="71"/>
      <c r="C1750" s="15"/>
      <c r="D1750" s="16"/>
      <c r="E1750" s="7">
        <v>0</v>
      </c>
      <c r="F1750" s="7">
        <v>0</v>
      </c>
      <c r="G1750" s="254" t="str">
        <f>IF($D1750&lt;&gt;"",VLOOKUP($D1750,科目一覧!$A$5:'科目一覧'!$G$76,5,FALSE),"")</f>
        <v/>
      </c>
      <c r="H1750" s="254" t="str">
        <f>IF($D1750&lt;&gt;"",VLOOKUP($D1750,科目一覧!$A$5:'科目一覧'!$G$76,6,FALSE),"")</f>
        <v/>
      </c>
    </row>
    <row r="1751" spans="1:8" x14ac:dyDescent="0.4">
      <c r="A1751" s="8">
        <v>1748</v>
      </c>
      <c r="B1751" s="71"/>
      <c r="C1751" s="15"/>
      <c r="D1751" s="16"/>
      <c r="E1751" s="7">
        <v>0</v>
      </c>
      <c r="F1751" s="7">
        <v>0</v>
      </c>
      <c r="G1751" s="254" t="str">
        <f>IF($D1751&lt;&gt;"",VLOOKUP($D1751,科目一覧!$A$5:'科目一覧'!$G$76,5,FALSE),"")</f>
        <v/>
      </c>
      <c r="H1751" s="254" t="str">
        <f>IF($D1751&lt;&gt;"",VLOOKUP($D1751,科目一覧!$A$5:'科目一覧'!$G$76,6,FALSE),"")</f>
        <v/>
      </c>
    </row>
    <row r="1752" spans="1:8" x14ac:dyDescent="0.4">
      <c r="A1752" s="8">
        <v>1749</v>
      </c>
      <c r="B1752" s="71"/>
      <c r="C1752" s="15"/>
      <c r="D1752" s="16"/>
      <c r="E1752" s="7">
        <v>0</v>
      </c>
      <c r="F1752" s="7">
        <v>0</v>
      </c>
      <c r="G1752" s="254" t="str">
        <f>IF($D1752&lt;&gt;"",VLOOKUP($D1752,科目一覧!$A$5:'科目一覧'!$G$76,5,FALSE),"")</f>
        <v/>
      </c>
      <c r="H1752" s="254" t="str">
        <f>IF($D1752&lt;&gt;"",VLOOKUP($D1752,科目一覧!$A$5:'科目一覧'!$G$76,6,FALSE),"")</f>
        <v/>
      </c>
    </row>
    <row r="1753" spans="1:8" x14ac:dyDescent="0.4">
      <c r="A1753" s="8">
        <v>1750</v>
      </c>
      <c r="B1753" s="71"/>
      <c r="C1753" s="15"/>
      <c r="D1753" s="16"/>
      <c r="E1753" s="7">
        <v>0</v>
      </c>
      <c r="F1753" s="7">
        <v>0</v>
      </c>
      <c r="G1753" s="254" t="str">
        <f>IF($D1753&lt;&gt;"",VLOOKUP($D1753,科目一覧!$A$5:'科目一覧'!$G$76,5,FALSE),"")</f>
        <v/>
      </c>
      <c r="H1753" s="254" t="str">
        <f>IF($D1753&lt;&gt;"",VLOOKUP($D1753,科目一覧!$A$5:'科目一覧'!$G$76,6,FALSE),"")</f>
        <v/>
      </c>
    </row>
    <row r="1754" spans="1:8" x14ac:dyDescent="0.4">
      <c r="A1754" s="8">
        <v>1751</v>
      </c>
      <c r="B1754" s="71"/>
      <c r="C1754" s="15"/>
      <c r="D1754" s="16"/>
      <c r="E1754" s="7">
        <v>0</v>
      </c>
      <c r="F1754" s="7">
        <v>0</v>
      </c>
      <c r="G1754" s="254" t="str">
        <f>IF($D1754&lt;&gt;"",VLOOKUP($D1754,科目一覧!$A$5:'科目一覧'!$G$76,5,FALSE),"")</f>
        <v/>
      </c>
      <c r="H1754" s="254" t="str">
        <f>IF($D1754&lt;&gt;"",VLOOKUP($D1754,科目一覧!$A$5:'科目一覧'!$G$76,6,FALSE),"")</f>
        <v/>
      </c>
    </row>
    <row r="1755" spans="1:8" x14ac:dyDescent="0.4">
      <c r="A1755" s="8">
        <v>1752</v>
      </c>
      <c r="B1755" s="71"/>
      <c r="C1755" s="15"/>
      <c r="D1755" s="16"/>
      <c r="E1755" s="7">
        <v>0</v>
      </c>
      <c r="F1755" s="7">
        <v>0</v>
      </c>
      <c r="G1755" s="254" t="str">
        <f>IF($D1755&lt;&gt;"",VLOOKUP($D1755,科目一覧!$A$5:'科目一覧'!$G$76,5,FALSE),"")</f>
        <v/>
      </c>
      <c r="H1755" s="254" t="str">
        <f>IF($D1755&lt;&gt;"",VLOOKUP($D1755,科目一覧!$A$5:'科目一覧'!$G$76,6,FALSE),"")</f>
        <v/>
      </c>
    </row>
    <row r="1756" spans="1:8" x14ac:dyDescent="0.4">
      <c r="A1756" s="8">
        <v>1753</v>
      </c>
      <c r="B1756" s="71"/>
      <c r="C1756" s="15"/>
      <c r="D1756" s="16"/>
      <c r="E1756" s="7">
        <v>0</v>
      </c>
      <c r="F1756" s="7">
        <v>0</v>
      </c>
      <c r="G1756" s="254" t="str">
        <f>IF($D1756&lt;&gt;"",VLOOKUP($D1756,科目一覧!$A$5:'科目一覧'!$G$76,5,FALSE),"")</f>
        <v/>
      </c>
      <c r="H1756" s="254" t="str">
        <f>IF($D1756&lt;&gt;"",VLOOKUP($D1756,科目一覧!$A$5:'科目一覧'!$G$76,6,FALSE),"")</f>
        <v/>
      </c>
    </row>
    <row r="1757" spans="1:8" x14ac:dyDescent="0.4">
      <c r="A1757" s="8">
        <v>1754</v>
      </c>
      <c r="B1757" s="71"/>
      <c r="C1757" s="15"/>
      <c r="D1757" s="16"/>
      <c r="E1757" s="7">
        <v>0</v>
      </c>
      <c r="F1757" s="7">
        <v>0</v>
      </c>
      <c r="G1757" s="254" t="str">
        <f>IF($D1757&lt;&gt;"",VLOOKUP($D1757,科目一覧!$A$5:'科目一覧'!$G$76,5,FALSE),"")</f>
        <v/>
      </c>
      <c r="H1757" s="254" t="str">
        <f>IF($D1757&lt;&gt;"",VLOOKUP($D1757,科目一覧!$A$5:'科目一覧'!$G$76,6,FALSE),"")</f>
        <v/>
      </c>
    </row>
    <row r="1758" spans="1:8" x14ac:dyDescent="0.4">
      <c r="A1758" s="8">
        <v>1755</v>
      </c>
      <c r="B1758" s="71"/>
      <c r="C1758" s="15"/>
      <c r="D1758" s="16"/>
      <c r="E1758" s="7">
        <v>0</v>
      </c>
      <c r="F1758" s="7">
        <v>0</v>
      </c>
      <c r="G1758" s="254" t="str">
        <f>IF($D1758&lt;&gt;"",VLOOKUP($D1758,科目一覧!$A$5:'科目一覧'!$G$76,5,FALSE),"")</f>
        <v/>
      </c>
      <c r="H1758" s="254" t="str">
        <f>IF($D1758&lt;&gt;"",VLOOKUP($D1758,科目一覧!$A$5:'科目一覧'!$G$76,6,FALSE),"")</f>
        <v/>
      </c>
    </row>
    <row r="1759" spans="1:8" x14ac:dyDescent="0.4">
      <c r="A1759" s="8">
        <v>1756</v>
      </c>
      <c r="B1759" s="71"/>
      <c r="C1759" s="15"/>
      <c r="D1759" s="16"/>
      <c r="E1759" s="7">
        <v>0</v>
      </c>
      <c r="F1759" s="7">
        <v>0</v>
      </c>
      <c r="G1759" s="254" t="str">
        <f>IF($D1759&lt;&gt;"",VLOOKUP($D1759,科目一覧!$A$5:'科目一覧'!$G$76,5,FALSE),"")</f>
        <v/>
      </c>
      <c r="H1759" s="254" t="str">
        <f>IF($D1759&lt;&gt;"",VLOOKUP($D1759,科目一覧!$A$5:'科目一覧'!$G$76,6,FALSE),"")</f>
        <v/>
      </c>
    </row>
    <row r="1760" spans="1:8" x14ac:dyDescent="0.4">
      <c r="A1760" s="8">
        <v>1757</v>
      </c>
      <c r="B1760" s="71"/>
      <c r="C1760" s="15"/>
      <c r="D1760" s="16"/>
      <c r="E1760" s="7">
        <v>0</v>
      </c>
      <c r="F1760" s="7">
        <v>0</v>
      </c>
      <c r="G1760" s="254" t="str">
        <f>IF($D1760&lt;&gt;"",VLOOKUP($D1760,科目一覧!$A$5:'科目一覧'!$G$76,5,FALSE),"")</f>
        <v/>
      </c>
      <c r="H1760" s="254" t="str">
        <f>IF($D1760&lt;&gt;"",VLOOKUP($D1760,科目一覧!$A$5:'科目一覧'!$G$76,6,FALSE),"")</f>
        <v/>
      </c>
    </row>
    <row r="1761" spans="1:8" x14ac:dyDescent="0.4">
      <c r="A1761" s="8">
        <v>1758</v>
      </c>
      <c r="B1761" s="71"/>
      <c r="C1761" s="15"/>
      <c r="D1761" s="16"/>
      <c r="E1761" s="7">
        <v>0</v>
      </c>
      <c r="F1761" s="7">
        <v>0</v>
      </c>
      <c r="G1761" s="254" t="str">
        <f>IF($D1761&lt;&gt;"",VLOOKUP($D1761,科目一覧!$A$5:'科目一覧'!$G$76,5,FALSE),"")</f>
        <v/>
      </c>
      <c r="H1761" s="254" t="str">
        <f>IF($D1761&lt;&gt;"",VLOOKUP($D1761,科目一覧!$A$5:'科目一覧'!$G$76,6,FALSE),"")</f>
        <v/>
      </c>
    </row>
    <row r="1762" spans="1:8" x14ac:dyDescent="0.4">
      <c r="A1762" s="8">
        <v>1759</v>
      </c>
      <c r="B1762" s="71"/>
      <c r="C1762" s="15"/>
      <c r="D1762" s="16"/>
      <c r="E1762" s="7">
        <v>0</v>
      </c>
      <c r="F1762" s="7">
        <v>0</v>
      </c>
      <c r="G1762" s="254" t="str">
        <f>IF($D1762&lt;&gt;"",VLOOKUP($D1762,科目一覧!$A$5:'科目一覧'!$G$76,5,FALSE),"")</f>
        <v/>
      </c>
      <c r="H1762" s="254" t="str">
        <f>IF($D1762&lt;&gt;"",VLOOKUP($D1762,科目一覧!$A$5:'科目一覧'!$G$76,6,FALSE),"")</f>
        <v/>
      </c>
    </row>
    <row r="1763" spans="1:8" x14ac:dyDescent="0.4">
      <c r="A1763" s="8">
        <v>1760</v>
      </c>
      <c r="B1763" s="71"/>
      <c r="C1763" s="15"/>
      <c r="D1763" s="16"/>
      <c r="E1763" s="7">
        <v>0</v>
      </c>
      <c r="F1763" s="7">
        <v>0</v>
      </c>
      <c r="G1763" s="254" t="str">
        <f>IF($D1763&lt;&gt;"",VLOOKUP($D1763,科目一覧!$A$5:'科目一覧'!$G$76,5,FALSE),"")</f>
        <v/>
      </c>
      <c r="H1763" s="254" t="str">
        <f>IF($D1763&lt;&gt;"",VLOOKUP($D1763,科目一覧!$A$5:'科目一覧'!$G$76,6,FALSE),"")</f>
        <v/>
      </c>
    </row>
    <row r="1764" spans="1:8" x14ac:dyDescent="0.4">
      <c r="A1764" s="8">
        <v>1761</v>
      </c>
      <c r="B1764" s="71"/>
      <c r="C1764" s="15"/>
      <c r="D1764" s="16"/>
      <c r="E1764" s="7">
        <v>0</v>
      </c>
      <c r="F1764" s="7">
        <v>0</v>
      </c>
      <c r="G1764" s="254" t="str">
        <f>IF($D1764&lt;&gt;"",VLOOKUP($D1764,科目一覧!$A$5:'科目一覧'!$G$76,5,FALSE),"")</f>
        <v/>
      </c>
      <c r="H1764" s="254" t="str">
        <f>IF($D1764&lt;&gt;"",VLOOKUP($D1764,科目一覧!$A$5:'科目一覧'!$G$76,6,FALSE),"")</f>
        <v/>
      </c>
    </row>
    <row r="1765" spans="1:8" x14ac:dyDescent="0.4">
      <c r="A1765" s="8">
        <v>1762</v>
      </c>
      <c r="B1765" s="71"/>
      <c r="C1765" s="15"/>
      <c r="D1765" s="16"/>
      <c r="E1765" s="7">
        <v>0</v>
      </c>
      <c r="F1765" s="7">
        <v>0</v>
      </c>
      <c r="G1765" s="254" t="str">
        <f>IF($D1765&lt;&gt;"",VLOOKUP($D1765,科目一覧!$A$5:'科目一覧'!$G$76,5,FALSE),"")</f>
        <v/>
      </c>
      <c r="H1765" s="254" t="str">
        <f>IF($D1765&lt;&gt;"",VLOOKUP($D1765,科目一覧!$A$5:'科目一覧'!$G$76,6,FALSE),"")</f>
        <v/>
      </c>
    </row>
    <row r="1766" spans="1:8" x14ac:dyDescent="0.4">
      <c r="A1766" s="8">
        <v>1763</v>
      </c>
      <c r="B1766" s="71"/>
      <c r="C1766" s="15"/>
      <c r="D1766" s="16"/>
      <c r="E1766" s="7">
        <v>0</v>
      </c>
      <c r="F1766" s="7">
        <v>0</v>
      </c>
      <c r="G1766" s="254" t="str">
        <f>IF($D1766&lt;&gt;"",VLOOKUP($D1766,科目一覧!$A$5:'科目一覧'!$G$76,5,FALSE),"")</f>
        <v/>
      </c>
      <c r="H1766" s="254" t="str">
        <f>IF($D1766&lt;&gt;"",VLOOKUP($D1766,科目一覧!$A$5:'科目一覧'!$G$76,6,FALSE),"")</f>
        <v/>
      </c>
    </row>
    <row r="1767" spans="1:8" x14ac:dyDescent="0.4">
      <c r="A1767" s="8">
        <v>1764</v>
      </c>
      <c r="B1767" s="71"/>
      <c r="C1767" s="15"/>
      <c r="D1767" s="16"/>
      <c r="E1767" s="7">
        <v>0</v>
      </c>
      <c r="F1767" s="7">
        <v>0</v>
      </c>
      <c r="G1767" s="254" t="str">
        <f>IF($D1767&lt;&gt;"",VLOOKUP($D1767,科目一覧!$A$5:'科目一覧'!$G$76,5,FALSE),"")</f>
        <v/>
      </c>
      <c r="H1767" s="254" t="str">
        <f>IF($D1767&lt;&gt;"",VLOOKUP($D1767,科目一覧!$A$5:'科目一覧'!$G$76,6,FALSE),"")</f>
        <v/>
      </c>
    </row>
    <row r="1768" spans="1:8" x14ac:dyDescent="0.4">
      <c r="A1768" s="8">
        <v>1765</v>
      </c>
      <c r="B1768" s="71"/>
      <c r="C1768" s="15"/>
      <c r="D1768" s="16"/>
      <c r="E1768" s="7">
        <v>0</v>
      </c>
      <c r="F1768" s="7">
        <v>0</v>
      </c>
      <c r="G1768" s="254" t="str">
        <f>IF($D1768&lt;&gt;"",VLOOKUP($D1768,科目一覧!$A$5:'科目一覧'!$G$76,5,FALSE),"")</f>
        <v/>
      </c>
      <c r="H1768" s="254" t="str">
        <f>IF($D1768&lt;&gt;"",VLOOKUP($D1768,科目一覧!$A$5:'科目一覧'!$G$76,6,FALSE),"")</f>
        <v/>
      </c>
    </row>
    <row r="1769" spans="1:8" x14ac:dyDescent="0.4">
      <c r="A1769" s="8">
        <v>1766</v>
      </c>
      <c r="B1769" s="71"/>
      <c r="C1769" s="15"/>
      <c r="D1769" s="16"/>
      <c r="E1769" s="7">
        <v>0</v>
      </c>
      <c r="F1769" s="7">
        <v>0</v>
      </c>
      <c r="G1769" s="254" t="str">
        <f>IF($D1769&lt;&gt;"",VLOOKUP($D1769,科目一覧!$A$5:'科目一覧'!$G$76,5,FALSE),"")</f>
        <v/>
      </c>
      <c r="H1769" s="254" t="str">
        <f>IF($D1769&lt;&gt;"",VLOOKUP($D1769,科目一覧!$A$5:'科目一覧'!$G$76,6,FALSE),"")</f>
        <v/>
      </c>
    </row>
    <row r="1770" spans="1:8" x14ac:dyDescent="0.4">
      <c r="A1770" s="8">
        <v>1767</v>
      </c>
      <c r="B1770" s="71"/>
      <c r="C1770" s="15"/>
      <c r="D1770" s="16"/>
      <c r="E1770" s="7">
        <v>0</v>
      </c>
      <c r="F1770" s="7">
        <v>0</v>
      </c>
      <c r="G1770" s="254" t="str">
        <f>IF($D1770&lt;&gt;"",VLOOKUP($D1770,科目一覧!$A$5:'科目一覧'!$G$76,5,FALSE),"")</f>
        <v/>
      </c>
      <c r="H1770" s="254" t="str">
        <f>IF($D1770&lt;&gt;"",VLOOKUP($D1770,科目一覧!$A$5:'科目一覧'!$G$76,6,FALSE),"")</f>
        <v/>
      </c>
    </row>
    <row r="1771" spans="1:8" x14ac:dyDescent="0.4">
      <c r="A1771" s="8">
        <v>1768</v>
      </c>
      <c r="B1771" s="71"/>
      <c r="C1771" s="15"/>
      <c r="D1771" s="16"/>
      <c r="E1771" s="7">
        <v>0</v>
      </c>
      <c r="F1771" s="7">
        <v>0</v>
      </c>
      <c r="G1771" s="254" t="str">
        <f>IF($D1771&lt;&gt;"",VLOOKUP($D1771,科目一覧!$A$5:'科目一覧'!$G$76,5,FALSE),"")</f>
        <v/>
      </c>
      <c r="H1771" s="254" t="str">
        <f>IF($D1771&lt;&gt;"",VLOOKUP($D1771,科目一覧!$A$5:'科目一覧'!$G$76,6,FALSE),"")</f>
        <v/>
      </c>
    </row>
    <row r="1772" spans="1:8" x14ac:dyDescent="0.4">
      <c r="A1772" s="8">
        <v>1769</v>
      </c>
      <c r="B1772" s="71"/>
      <c r="C1772" s="15"/>
      <c r="D1772" s="16"/>
      <c r="E1772" s="7">
        <v>0</v>
      </c>
      <c r="F1772" s="7">
        <v>0</v>
      </c>
      <c r="G1772" s="254" t="str">
        <f>IF($D1772&lt;&gt;"",VLOOKUP($D1772,科目一覧!$A$5:'科目一覧'!$G$76,5,FALSE),"")</f>
        <v/>
      </c>
      <c r="H1772" s="254" t="str">
        <f>IF($D1772&lt;&gt;"",VLOOKUP($D1772,科目一覧!$A$5:'科目一覧'!$G$76,6,FALSE),"")</f>
        <v/>
      </c>
    </row>
    <row r="1773" spans="1:8" x14ac:dyDescent="0.4">
      <c r="A1773" s="8">
        <v>1770</v>
      </c>
      <c r="B1773" s="71"/>
      <c r="C1773" s="15"/>
      <c r="D1773" s="16"/>
      <c r="E1773" s="7">
        <v>0</v>
      </c>
      <c r="F1773" s="7">
        <v>0</v>
      </c>
      <c r="G1773" s="254" t="str">
        <f>IF($D1773&lt;&gt;"",VLOOKUP($D1773,科目一覧!$A$5:'科目一覧'!$G$76,5,FALSE),"")</f>
        <v/>
      </c>
      <c r="H1773" s="254" t="str">
        <f>IF($D1773&lt;&gt;"",VLOOKUP($D1773,科目一覧!$A$5:'科目一覧'!$G$76,6,FALSE),"")</f>
        <v/>
      </c>
    </row>
    <row r="1774" spans="1:8" x14ac:dyDescent="0.4">
      <c r="A1774" s="8">
        <v>1771</v>
      </c>
      <c r="B1774" s="71"/>
      <c r="C1774" s="15"/>
      <c r="D1774" s="16"/>
      <c r="E1774" s="7">
        <v>0</v>
      </c>
      <c r="F1774" s="7">
        <v>0</v>
      </c>
      <c r="G1774" s="254" t="str">
        <f>IF($D1774&lt;&gt;"",VLOOKUP($D1774,科目一覧!$A$5:'科目一覧'!$G$76,5,FALSE),"")</f>
        <v/>
      </c>
      <c r="H1774" s="254" t="str">
        <f>IF($D1774&lt;&gt;"",VLOOKUP($D1774,科目一覧!$A$5:'科目一覧'!$G$76,6,FALSE),"")</f>
        <v/>
      </c>
    </row>
    <row r="1775" spans="1:8" x14ac:dyDescent="0.4">
      <c r="A1775" s="8">
        <v>1772</v>
      </c>
      <c r="B1775" s="71"/>
      <c r="C1775" s="15"/>
      <c r="D1775" s="16"/>
      <c r="E1775" s="7">
        <v>0</v>
      </c>
      <c r="F1775" s="7">
        <v>0</v>
      </c>
      <c r="G1775" s="254" t="str">
        <f>IF($D1775&lt;&gt;"",VLOOKUP($D1775,科目一覧!$A$5:'科目一覧'!$G$76,5,FALSE),"")</f>
        <v/>
      </c>
      <c r="H1775" s="254" t="str">
        <f>IF($D1775&lt;&gt;"",VLOOKUP($D1775,科目一覧!$A$5:'科目一覧'!$G$76,6,FALSE),"")</f>
        <v/>
      </c>
    </row>
    <row r="1776" spans="1:8" x14ac:dyDescent="0.4">
      <c r="A1776" s="8">
        <v>1773</v>
      </c>
      <c r="B1776" s="71"/>
      <c r="C1776" s="15"/>
      <c r="D1776" s="16"/>
      <c r="E1776" s="7">
        <v>0</v>
      </c>
      <c r="F1776" s="7">
        <v>0</v>
      </c>
      <c r="G1776" s="254" t="str">
        <f>IF($D1776&lt;&gt;"",VLOOKUP($D1776,科目一覧!$A$5:'科目一覧'!$G$76,5,FALSE),"")</f>
        <v/>
      </c>
      <c r="H1776" s="254" t="str">
        <f>IF($D1776&lt;&gt;"",VLOOKUP($D1776,科目一覧!$A$5:'科目一覧'!$G$76,6,FALSE),"")</f>
        <v/>
      </c>
    </row>
    <row r="1777" spans="1:8" x14ac:dyDescent="0.4">
      <c r="A1777" s="8">
        <v>1774</v>
      </c>
      <c r="B1777" s="71"/>
      <c r="C1777" s="15"/>
      <c r="D1777" s="16"/>
      <c r="E1777" s="7">
        <v>0</v>
      </c>
      <c r="F1777" s="7">
        <v>0</v>
      </c>
      <c r="G1777" s="254" t="str">
        <f>IF($D1777&lt;&gt;"",VLOOKUP($D1777,科目一覧!$A$5:'科目一覧'!$G$76,5,FALSE),"")</f>
        <v/>
      </c>
      <c r="H1777" s="254" t="str">
        <f>IF($D1777&lt;&gt;"",VLOOKUP($D1777,科目一覧!$A$5:'科目一覧'!$G$76,6,FALSE),"")</f>
        <v/>
      </c>
    </row>
    <row r="1778" spans="1:8" x14ac:dyDescent="0.4">
      <c r="A1778" s="8">
        <v>1775</v>
      </c>
      <c r="B1778" s="71"/>
      <c r="C1778" s="15"/>
      <c r="D1778" s="16"/>
      <c r="E1778" s="7">
        <v>0</v>
      </c>
      <c r="F1778" s="7">
        <v>0</v>
      </c>
      <c r="G1778" s="254" t="str">
        <f>IF($D1778&lt;&gt;"",VLOOKUP($D1778,科目一覧!$A$5:'科目一覧'!$G$76,5,FALSE),"")</f>
        <v/>
      </c>
      <c r="H1778" s="254" t="str">
        <f>IF($D1778&lt;&gt;"",VLOOKUP($D1778,科目一覧!$A$5:'科目一覧'!$G$76,6,FALSE),"")</f>
        <v/>
      </c>
    </row>
    <row r="1779" spans="1:8" x14ac:dyDescent="0.4">
      <c r="A1779" s="8">
        <v>1776</v>
      </c>
      <c r="B1779" s="71"/>
      <c r="C1779" s="15"/>
      <c r="D1779" s="16"/>
      <c r="E1779" s="7">
        <v>0</v>
      </c>
      <c r="F1779" s="7">
        <v>0</v>
      </c>
      <c r="G1779" s="254" t="str">
        <f>IF($D1779&lt;&gt;"",VLOOKUP($D1779,科目一覧!$A$5:'科目一覧'!$G$76,5,FALSE),"")</f>
        <v/>
      </c>
      <c r="H1779" s="254" t="str">
        <f>IF($D1779&lt;&gt;"",VLOOKUP($D1779,科目一覧!$A$5:'科目一覧'!$G$76,6,FALSE),"")</f>
        <v/>
      </c>
    </row>
    <row r="1780" spans="1:8" x14ac:dyDescent="0.4">
      <c r="A1780" s="8">
        <v>1777</v>
      </c>
      <c r="B1780" s="71"/>
      <c r="C1780" s="15"/>
      <c r="D1780" s="16"/>
      <c r="E1780" s="7">
        <v>0</v>
      </c>
      <c r="F1780" s="7">
        <v>0</v>
      </c>
      <c r="G1780" s="254" t="str">
        <f>IF($D1780&lt;&gt;"",VLOOKUP($D1780,科目一覧!$A$5:'科目一覧'!$G$76,5,FALSE),"")</f>
        <v/>
      </c>
      <c r="H1780" s="254" t="str">
        <f>IF($D1780&lt;&gt;"",VLOOKUP($D1780,科目一覧!$A$5:'科目一覧'!$G$76,6,FALSE),"")</f>
        <v/>
      </c>
    </row>
    <row r="1781" spans="1:8" x14ac:dyDescent="0.4">
      <c r="A1781" s="8">
        <v>1778</v>
      </c>
      <c r="B1781" s="71"/>
      <c r="C1781" s="15"/>
      <c r="D1781" s="16"/>
      <c r="E1781" s="7">
        <v>0</v>
      </c>
      <c r="F1781" s="7">
        <v>0</v>
      </c>
      <c r="G1781" s="254" t="str">
        <f>IF($D1781&lt;&gt;"",VLOOKUP($D1781,科目一覧!$A$5:'科目一覧'!$G$76,5,FALSE),"")</f>
        <v/>
      </c>
      <c r="H1781" s="254" t="str">
        <f>IF($D1781&lt;&gt;"",VLOOKUP($D1781,科目一覧!$A$5:'科目一覧'!$G$76,6,FALSE),"")</f>
        <v/>
      </c>
    </row>
    <row r="1782" spans="1:8" x14ac:dyDescent="0.4">
      <c r="A1782" s="8">
        <v>1779</v>
      </c>
      <c r="B1782" s="71"/>
      <c r="C1782" s="15"/>
      <c r="D1782" s="16"/>
      <c r="E1782" s="7">
        <v>0</v>
      </c>
      <c r="F1782" s="7">
        <v>0</v>
      </c>
      <c r="G1782" s="254" t="str">
        <f>IF($D1782&lt;&gt;"",VLOOKUP($D1782,科目一覧!$A$5:'科目一覧'!$G$76,5,FALSE),"")</f>
        <v/>
      </c>
      <c r="H1782" s="254" t="str">
        <f>IF($D1782&lt;&gt;"",VLOOKUP($D1782,科目一覧!$A$5:'科目一覧'!$G$76,6,FALSE),"")</f>
        <v/>
      </c>
    </row>
    <row r="1783" spans="1:8" x14ac:dyDescent="0.4">
      <c r="A1783" s="8">
        <v>1780</v>
      </c>
      <c r="B1783" s="71"/>
      <c r="C1783" s="15"/>
      <c r="D1783" s="16"/>
      <c r="E1783" s="7">
        <v>0</v>
      </c>
      <c r="F1783" s="7">
        <v>0</v>
      </c>
      <c r="G1783" s="254" t="str">
        <f>IF($D1783&lt;&gt;"",VLOOKUP($D1783,科目一覧!$A$5:'科目一覧'!$G$76,5,FALSE),"")</f>
        <v/>
      </c>
      <c r="H1783" s="254" t="str">
        <f>IF($D1783&lt;&gt;"",VLOOKUP($D1783,科目一覧!$A$5:'科目一覧'!$G$76,6,FALSE),"")</f>
        <v/>
      </c>
    </row>
    <row r="1784" spans="1:8" x14ac:dyDescent="0.4">
      <c r="A1784" s="8">
        <v>1781</v>
      </c>
      <c r="B1784" s="71"/>
      <c r="C1784" s="15"/>
      <c r="D1784" s="16"/>
      <c r="E1784" s="7">
        <v>0</v>
      </c>
      <c r="F1784" s="7">
        <v>0</v>
      </c>
      <c r="G1784" s="254" t="str">
        <f>IF($D1784&lt;&gt;"",VLOOKUP($D1784,科目一覧!$A$5:'科目一覧'!$G$76,5,FALSE),"")</f>
        <v/>
      </c>
      <c r="H1784" s="254" t="str">
        <f>IF($D1784&lt;&gt;"",VLOOKUP($D1784,科目一覧!$A$5:'科目一覧'!$G$76,6,FALSE),"")</f>
        <v/>
      </c>
    </row>
    <row r="1785" spans="1:8" x14ac:dyDescent="0.4">
      <c r="A1785" s="8">
        <v>1782</v>
      </c>
      <c r="B1785" s="71"/>
      <c r="C1785" s="15"/>
      <c r="D1785" s="16"/>
      <c r="E1785" s="7">
        <v>0</v>
      </c>
      <c r="F1785" s="7">
        <v>0</v>
      </c>
      <c r="G1785" s="254" t="str">
        <f>IF($D1785&lt;&gt;"",VLOOKUP($D1785,科目一覧!$A$5:'科目一覧'!$G$76,5,FALSE),"")</f>
        <v/>
      </c>
      <c r="H1785" s="254" t="str">
        <f>IF($D1785&lt;&gt;"",VLOOKUP($D1785,科目一覧!$A$5:'科目一覧'!$G$76,6,FALSE),"")</f>
        <v/>
      </c>
    </row>
    <row r="1786" spans="1:8" x14ac:dyDescent="0.4">
      <c r="A1786" s="8">
        <v>1783</v>
      </c>
      <c r="B1786" s="71"/>
      <c r="C1786" s="15"/>
      <c r="D1786" s="16"/>
      <c r="E1786" s="7">
        <v>0</v>
      </c>
      <c r="F1786" s="7">
        <v>0</v>
      </c>
      <c r="G1786" s="254" t="str">
        <f>IF($D1786&lt;&gt;"",VLOOKUP($D1786,科目一覧!$A$5:'科目一覧'!$G$76,5,FALSE),"")</f>
        <v/>
      </c>
      <c r="H1786" s="254" t="str">
        <f>IF($D1786&lt;&gt;"",VLOOKUP($D1786,科目一覧!$A$5:'科目一覧'!$G$76,6,FALSE),"")</f>
        <v/>
      </c>
    </row>
    <row r="1787" spans="1:8" x14ac:dyDescent="0.4">
      <c r="A1787" s="8">
        <v>1784</v>
      </c>
      <c r="B1787" s="71"/>
      <c r="C1787" s="152"/>
      <c r="D1787" s="16"/>
      <c r="E1787" s="7">
        <v>0</v>
      </c>
      <c r="F1787" s="7">
        <v>0</v>
      </c>
      <c r="G1787" s="254" t="str">
        <f>IF($D1787&lt;&gt;"",VLOOKUP($D1787,科目一覧!$A$5:'科目一覧'!$G$76,5,FALSE),"")</f>
        <v/>
      </c>
      <c r="H1787" s="254" t="str">
        <f>IF($D1787&lt;&gt;"",VLOOKUP($D1787,科目一覧!$A$5:'科目一覧'!$G$76,6,FALSE),"")</f>
        <v/>
      </c>
    </row>
    <row r="1788" spans="1:8" x14ac:dyDescent="0.4">
      <c r="A1788" s="8">
        <v>1785</v>
      </c>
      <c r="B1788" s="71"/>
      <c r="C1788" s="152"/>
      <c r="D1788" s="16"/>
      <c r="E1788" s="7">
        <v>0</v>
      </c>
      <c r="F1788" s="7">
        <v>0</v>
      </c>
      <c r="G1788" s="254" t="str">
        <f>IF($D1788&lt;&gt;"",VLOOKUP($D1788,科目一覧!$A$5:'科目一覧'!$G$76,5,FALSE),"")</f>
        <v/>
      </c>
      <c r="H1788" s="254" t="str">
        <f>IF($D1788&lt;&gt;"",VLOOKUP($D1788,科目一覧!$A$5:'科目一覧'!$G$76,6,FALSE),"")</f>
        <v/>
      </c>
    </row>
    <row r="1789" spans="1:8" x14ac:dyDescent="0.4">
      <c r="A1789" s="8">
        <v>1786</v>
      </c>
      <c r="B1789" s="71"/>
      <c r="C1789" s="15"/>
      <c r="D1789" s="16"/>
      <c r="E1789" s="7">
        <v>0</v>
      </c>
      <c r="F1789" s="7">
        <v>0</v>
      </c>
      <c r="G1789" s="254" t="str">
        <f>IF($D1789&lt;&gt;"",VLOOKUP($D1789,科目一覧!$A$5:'科目一覧'!$G$76,5,FALSE),"")</f>
        <v/>
      </c>
      <c r="H1789" s="254" t="str">
        <f>IF($D1789&lt;&gt;"",VLOOKUP($D1789,科目一覧!$A$5:'科目一覧'!$G$76,6,FALSE),"")</f>
        <v/>
      </c>
    </row>
    <row r="1790" spans="1:8" x14ac:dyDescent="0.4">
      <c r="A1790" s="8">
        <v>1787</v>
      </c>
      <c r="B1790" s="71"/>
      <c r="C1790" s="15"/>
      <c r="D1790" s="16"/>
      <c r="E1790" s="7">
        <v>0</v>
      </c>
      <c r="F1790" s="7">
        <v>0</v>
      </c>
      <c r="G1790" s="254" t="str">
        <f>IF($D1790&lt;&gt;"",VLOOKUP($D1790,科目一覧!$A$5:'科目一覧'!$G$76,5,FALSE),"")</f>
        <v/>
      </c>
      <c r="H1790" s="254" t="str">
        <f>IF($D1790&lt;&gt;"",VLOOKUP($D1790,科目一覧!$A$5:'科目一覧'!$G$76,6,FALSE),"")</f>
        <v/>
      </c>
    </row>
    <row r="1791" spans="1:8" x14ac:dyDescent="0.4">
      <c r="A1791" s="8">
        <v>1788</v>
      </c>
      <c r="B1791" s="71"/>
      <c r="C1791" s="15"/>
      <c r="D1791" s="16"/>
      <c r="E1791" s="7">
        <v>0</v>
      </c>
      <c r="F1791" s="7">
        <v>0</v>
      </c>
      <c r="G1791" s="254" t="str">
        <f>IF($D1791&lt;&gt;"",VLOOKUP($D1791,科目一覧!$A$5:'科目一覧'!$G$76,5,FALSE),"")</f>
        <v/>
      </c>
      <c r="H1791" s="254" t="str">
        <f>IF($D1791&lt;&gt;"",VLOOKUP($D1791,科目一覧!$A$5:'科目一覧'!$G$76,6,FALSE),"")</f>
        <v/>
      </c>
    </row>
    <row r="1792" spans="1:8" x14ac:dyDescent="0.4">
      <c r="A1792" s="8">
        <v>1789</v>
      </c>
      <c r="B1792" s="71"/>
      <c r="C1792" s="15"/>
      <c r="D1792" s="16"/>
      <c r="E1792" s="7">
        <v>0</v>
      </c>
      <c r="F1792" s="7">
        <v>0</v>
      </c>
      <c r="G1792" s="254" t="str">
        <f>IF($D1792&lt;&gt;"",VLOOKUP($D1792,科目一覧!$A$5:'科目一覧'!$G$76,5,FALSE),"")</f>
        <v/>
      </c>
      <c r="H1792" s="254" t="str">
        <f>IF($D1792&lt;&gt;"",VLOOKUP($D1792,科目一覧!$A$5:'科目一覧'!$G$76,6,FALSE),"")</f>
        <v/>
      </c>
    </row>
    <row r="1793" spans="1:8" x14ac:dyDescent="0.4">
      <c r="A1793" s="8">
        <v>1790</v>
      </c>
      <c r="B1793" s="71"/>
      <c r="C1793" s="15"/>
      <c r="D1793" s="16"/>
      <c r="E1793" s="7">
        <v>0</v>
      </c>
      <c r="F1793" s="7">
        <v>0</v>
      </c>
      <c r="G1793" s="254" t="str">
        <f>IF($D1793&lt;&gt;"",VLOOKUP($D1793,科目一覧!$A$5:'科目一覧'!$G$76,5,FALSE),"")</f>
        <v/>
      </c>
      <c r="H1793" s="254" t="str">
        <f>IF($D1793&lt;&gt;"",VLOOKUP($D1793,科目一覧!$A$5:'科目一覧'!$G$76,6,FALSE),"")</f>
        <v/>
      </c>
    </row>
    <row r="1794" spans="1:8" x14ac:dyDescent="0.4">
      <c r="A1794" s="8">
        <v>1791</v>
      </c>
      <c r="B1794" s="71"/>
      <c r="C1794" s="15"/>
      <c r="D1794" s="16"/>
      <c r="E1794" s="7">
        <v>0</v>
      </c>
      <c r="F1794" s="7">
        <v>0</v>
      </c>
      <c r="G1794" s="254" t="str">
        <f>IF($D1794&lt;&gt;"",VLOOKUP($D1794,科目一覧!$A$5:'科目一覧'!$G$76,5,FALSE),"")</f>
        <v/>
      </c>
      <c r="H1794" s="254" t="str">
        <f>IF($D1794&lt;&gt;"",VLOOKUP($D1794,科目一覧!$A$5:'科目一覧'!$G$76,6,FALSE),"")</f>
        <v/>
      </c>
    </row>
    <row r="1795" spans="1:8" x14ac:dyDescent="0.4">
      <c r="A1795" s="8">
        <v>1792</v>
      </c>
      <c r="B1795" s="71"/>
      <c r="C1795" s="15"/>
      <c r="D1795" s="16"/>
      <c r="E1795" s="7">
        <v>0</v>
      </c>
      <c r="F1795" s="7">
        <v>0</v>
      </c>
      <c r="G1795" s="254" t="str">
        <f>IF($D1795&lt;&gt;"",VLOOKUP($D1795,科目一覧!$A$5:'科目一覧'!$G$76,5,FALSE),"")</f>
        <v/>
      </c>
      <c r="H1795" s="254" t="str">
        <f>IF($D1795&lt;&gt;"",VLOOKUP($D1795,科目一覧!$A$5:'科目一覧'!$G$76,6,FALSE),"")</f>
        <v/>
      </c>
    </row>
    <row r="1796" spans="1:8" x14ac:dyDescent="0.4">
      <c r="A1796" s="8">
        <v>1793</v>
      </c>
      <c r="B1796" s="71"/>
      <c r="C1796" s="15"/>
      <c r="D1796" s="16"/>
      <c r="E1796" s="7">
        <v>0</v>
      </c>
      <c r="F1796" s="7">
        <v>0</v>
      </c>
      <c r="G1796" s="254" t="str">
        <f>IF($D1796&lt;&gt;"",VLOOKUP($D1796,科目一覧!$A$5:'科目一覧'!$G$76,5,FALSE),"")</f>
        <v/>
      </c>
      <c r="H1796" s="254" t="str">
        <f>IF($D1796&lt;&gt;"",VLOOKUP($D1796,科目一覧!$A$5:'科目一覧'!$G$76,6,FALSE),"")</f>
        <v/>
      </c>
    </row>
    <row r="1797" spans="1:8" x14ac:dyDescent="0.4">
      <c r="A1797" s="8">
        <v>1794</v>
      </c>
      <c r="B1797" s="71"/>
      <c r="C1797" s="15"/>
      <c r="D1797" s="16"/>
      <c r="E1797" s="7">
        <v>0</v>
      </c>
      <c r="F1797" s="7">
        <v>0</v>
      </c>
      <c r="G1797" s="254" t="str">
        <f>IF($D1797&lt;&gt;"",VLOOKUP($D1797,科目一覧!$A$5:'科目一覧'!$G$76,5,FALSE),"")</f>
        <v/>
      </c>
      <c r="H1797" s="254" t="str">
        <f>IF($D1797&lt;&gt;"",VLOOKUP($D1797,科目一覧!$A$5:'科目一覧'!$G$76,6,FALSE),"")</f>
        <v/>
      </c>
    </row>
    <row r="1798" spans="1:8" x14ac:dyDescent="0.4">
      <c r="A1798" s="8">
        <v>1795</v>
      </c>
      <c r="B1798" s="71"/>
      <c r="C1798" s="15"/>
      <c r="D1798" s="16"/>
      <c r="E1798" s="7">
        <v>0</v>
      </c>
      <c r="F1798" s="7">
        <v>0</v>
      </c>
      <c r="G1798" s="254" t="str">
        <f>IF($D1798&lt;&gt;"",VLOOKUP($D1798,科目一覧!$A$5:'科目一覧'!$G$76,5,FALSE),"")</f>
        <v/>
      </c>
      <c r="H1798" s="254" t="str">
        <f>IF($D1798&lt;&gt;"",VLOOKUP($D1798,科目一覧!$A$5:'科目一覧'!$G$76,6,FALSE),"")</f>
        <v/>
      </c>
    </row>
    <row r="1799" spans="1:8" x14ac:dyDescent="0.4">
      <c r="A1799" s="8">
        <v>1796</v>
      </c>
      <c r="B1799" s="71"/>
      <c r="C1799" s="15"/>
      <c r="D1799" s="16"/>
      <c r="E1799" s="7">
        <v>0</v>
      </c>
      <c r="F1799" s="7">
        <v>0</v>
      </c>
      <c r="G1799" s="254" t="str">
        <f>IF($D1799&lt;&gt;"",VLOOKUP($D1799,科目一覧!$A$5:'科目一覧'!$G$76,5,FALSE),"")</f>
        <v/>
      </c>
      <c r="H1799" s="254" t="str">
        <f>IF($D1799&lt;&gt;"",VLOOKUP($D1799,科目一覧!$A$5:'科目一覧'!$G$76,6,FALSE),"")</f>
        <v/>
      </c>
    </row>
    <row r="1800" spans="1:8" x14ac:dyDescent="0.4">
      <c r="A1800" s="8">
        <v>1797</v>
      </c>
      <c r="B1800" s="71"/>
      <c r="C1800" s="15"/>
      <c r="D1800" s="16"/>
      <c r="E1800" s="7">
        <v>0</v>
      </c>
      <c r="F1800" s="7">
        <v>0</v>
      </c>
      <c r="G1800" s="254" t="str">
        <f>IF($D1800&lt;&gt;"",VLOOKUP($D1800,科目一覧!$A$5:'科目一覧'!$G$76,5,FALSE),"")</f>
        <v/>
      </c>
      <c r="H1800" s="254" t="str">
        <f>IF($D1800&lt;&gt;"",VLOOKUP($D1800,科目一覧!$A$5:'科目一覧'!$G$76,6,FALSE),"")</f>
        <v/>
      </c>
    </row>
    <row r="1801" spans="1:8" x14ac:dyDescent="0.4">
      <c r="A1801" s="8">
        <v>1798</v>
      </c>
      <c r="B1801" s="71"/>
      <c r="C1801" s="15"/>
      <c r="D1801" s="16"/>
      <c r="E1801" s="7">
        <v>0</v>
      </c>
      <c r="F1801" s="7">
        <v>0</v>
      </c>
      <c r="G1801" s="254" t="str">
        <f>IF($D1801&lt;&gt;"",VLOOKUP($D1801,科目一覧!$A$5:'科目一覧'!$G$76,5,FALSE),"")</f>
        <v/>
      </c>
      <c r="H1801" s="254" t="str">
        <f>IF($D1801&lt;&gt;"",VLOOKUP($D1801,科目一覧!$A$5:'科目一覧'!$G$76,6,FALSE),"")</f>
        <v/>
      </c>
    </row>
    <row r="1802" spans="1:8" x14ac:dyDescent="0.4">
      <c r="A1802" s="8">
        <v>1799</v>
      </c>
      <c r="B1802" s="71"/>
      <c r="C1802" s="15"/>
      <c r="D1802" s="16"/>
      <c r="E1802" s="7">
        <v>0</v>
      </c>
      <c r="F1802" s="7">
        <v>0</v>
      </c>
      <c r="G1802" s="254" t="str">
        <f>IF($D1802&lt;&gt;"",VLOOKUP($D1802,科目一覧!$A$5:'科目一覧'!$G$76,5,FALSE),"")</f>
        <v/>
      </c>
      <c r="H1802" s="254" t="str">
        <f>IF($D1802&lt;&gt;"",VLOOKUP($D1802,科目一覧!$A$5:'科目一覧'!$G$76,6,FALSE),"")</f>
        <v/>
      </c>
    </row>
    <row r="1803" spans="1:8" x14ac:dyDescent="0.4">
      <c r="A1803" s="8">
        <v>1800</v>
      </c>
      <c r="B1803" s="71"/>
      <c r="C1803" s="15"/>
      <c r="D1803" s="16"/>
      <c r="E1803" s="7">
        <v>0</v>
      </c>
      <c r="F1803" s="7">
        <v>0</v>
      </c>
      <c r="G1803" s="254" t="str">
        <f>IF($D1803&lt;&gt;"",VLOOKUP($D1803,科目一覧!$A$5:'科目一覧'!$G$76,5,FALSE),"")</f>
        <v/>
      </c>
      <c r="H1803" s="254" t="str">
        <f>IF($D1803&lt;&gt;"",VLOOKUP($D1803,科目一覧!$A$5:'科目一覧'!$G$76,6,FALSE),"")</f>
        <v/>
      </c>
    </row>
    <row r="1804" spans="1:8" x14ac:dyDescent="0.4">
      <c r="A1804" s="8">
        <v>1801</v>
      </c>
      <c r="B1804" s="71"/>
      <c r="C1804" s="15"/>
      <c r="D1804" s="16"/>
      <c r="E1804" s="7">
        <v>0</v>
      </c>
      <c r="F1804" s="7">
        <v>0</v>
      </c>
      <c r="G1804" s="254" t="str">
        <f>IF($D1804&lt;&gt;"",VLOOKUP($D1804,科目一覧!$A$5:'科目一覧'!$G$76,5,FALSE),"")</f>
        <v/>
      </c>
      <c r="H1804" s="254" t="str">
        <f>IF($D1804&lt;&gt;"",VLOOKUP($D1804,科目一覧!$A$5:'科目一覧'!$G$76,6,FALSE),"")</f>
        <v/>
      </c>
    </row>
    <row r="1805" spans="1:8" x14ac:dyDescent="0.4">
      <c r="A1805" s="8">
        <v>1802</v>
      </c>
      <c r="B1805" s="71"/>
      <c r="C1805" s="15"/>
      <c r="D1805" s="16"/>
      <c r="E1805" s="7">
        <v>0</v>
      </c>
      <c r="F1805" s="7">
        <v>0</v>
      </c>
      <c r="G1805" s="254" t="str">
        <f>IF($D1805&lt;&gt;"",VLOOKUP($D1805,科目一覧!$A$5:'科目一覧'!$G$76,5,FALSE),"")</f>
        <v/>
      </c>
      <c r="H1805" s="254" t="str">
        <f>IF($D1805&lt;&gt;"",VLOOKUP($D1805,科目一覧!$A$5:'科目一覧'!$G$76,6,FALSE),"")</f>
        <v/>
      </c>
    </row>
    <row r="1806" spans="1:8" x14ac:dyDescent="0.4">
      <c r="A1806" s="8">
        <v>1803</v>
      </c>
      <c r="B1806" s="71"/>
      <c r="C1806" s="15"/>
      <c r="D1806" s="16"/>
      <c r="E1806" s="7">
        <v>0</v>
      </c>
      <c r="F1806" s="7">
        <v>0</v>
      </c>
      <c r="G1806" s="254" t="str">
        <f>IF($D1806&lt;&gt;"",VLOOKUP($D1806,科目一覧!$A$5:'科目一覧'!$G$76,5,FALSE),"")</f>
        <v/>
      </c>
      <c r="H1806" s="254" t="str">
        <f>IF($D1806&lt;&gt;"",VLOOKUP($D1806,科目一覧!$A$5:'科目一覧'!$G$76,6,FALSE),"")</f>
        <v/>
      </c>
    </row>
    <row r="1807" spans="1:8" x14ac:dyDescent="0.4">
      <c r="A1807" s="8">
        <v>1804</v>
      </c>
      <c r="B1807" s="71"/>
      <c r="C1807" s="15"/>
      <c r="D1807" s="16"/>
      <c r="E1807" s="7">
        <v>0</v>
      </c>
      <c r="F1807" s="7">
        <v>0</v>
      </c>
      <c r="G1807" s="254" t="str">
        <f>IF($D1807&lt;&gt;"",VLOOKUP($D1807,科目一覧!$A$5:'科目一覧'!$G$76,5,FALSE),"")</f>
        <v/>
      </c>
      <c r="H1807" s="254" t="str">
        <f>IF($D1807&lt;&gt;"",VLOOKUP($D1807,科目一覧!$A$5:'科目一覧'!$G$76,6,FALSE),"")</f>
        <v/>
      </c>
    </row>
    <row r="1808" spans="1:8" x14ac:dyDescent="0.4">
      <c r="A1808" s="8">
        <v>1805</v>
      </c>
      <c r="B1808" s="71"/>
      <c r="C1808" s="15"/>
      <c r="D1808" s="16"/>
      <c r="E1808" s="7">
        <v>0</v>
      </c>
      <c r="F1808" s="7">
        <v>0</v>
      </c>
      <c r="G1808" s="254" t="str">
        <f>IF($D1808&lt;&gt;"",VLOOKUP($D1808,科目一覧!$A$5:'科目一覧'!$G$76,5,FALSE),"")</f>
        <v/>
      </c>
      <c r="H1808" s="254" t="str">
        <f>IF($D1808&lt;&gt;"",VLOOKUP($D1808,科目一覧!$A$5:'科目一覧'!$G$76,6,FALSE),"")</f>
        <v/>
      </c>
    </row>
    <row r="1809" spans="1:8" x14ac:dyDescent="0.4">
      <c r="A1809" s="8">
        <v>1806</v>
      </c>
      <c r="B1809" s="71"/>
      <c r="C1809" s="15"/>
      <c r="D1809" s="16"/>
      <c r="E1809" s="7">
        <v>0</v>
      </c>
      <c r="F1809" s="7">
        <v>0</v>
      </c>
      <c r="G1809" s="254" t="str">
        <f>IF($D1809&lt;&gt;"",VLOOKUP($D1809,科目一覧!$A$5:'科目一覧'!$G$76,5,FALSE),"")</f>
        <v/>
      </c>
      <c r="H1809" s="254" t="str">
        <f>IF($D1809&lt;&gt;"",VLOOKUP($D1809,科目一覧!$A$5:'科目一覧'!$G$76,6,FALSE),"")</f>
        <v/>
      </c>
    </row>
    <row r="1810" spans="1:8" x14ac:dyDescent="0.4">
      <c r="A1810" s="8">
        <v>1807</v>
      </c>
      <c r="B1810" s="71"/>
      <c r="C1810" s="15"/>
      <c r="D1810" s="16"/>
      <c r="E1810" s="7">
        <v>0</v>
      </c>
      <c r="F1810" s="7">
        <v>0</v>
      </c>
      <c r="G1810" s="254" t="str">
        <f>IF($D1810&lt;&gt;"",VLOOKUP($D1810,科目一覧!$A$5:'科目一覧'!$G$76,5,FALSE),"")</f>
        <v/>
      </c>
      <c r="H1810" s="254" t="str">
        <f>IF($D1810&lt;&gt;"",VLOOKUP($D1810,科目一覧!$A$5:'科目一覧'!$G$76,6,FALSE),"")</f>
        <v/>
      </c>
    </row>
    <row r="1811" spans="1:8" x14ac:dyDescent="0.4">
      <c r="A1811" s="8">
        <v>1808</v>
      </c>
      <c r="B1811" s="71"/>
      <c r="C1811" s="15"/>
      <c r="D1811" s="16"/>
      <c r="E1811" s="7">
        <v>0</v>
      </c>
      <c r="F1811" s="7">
        <v>0</v>
      </c>
      <c r="G1811" s="254" t="str">
        <f>IF($D1811&lt;&gt;"",VLOOKUP($D1811,科目一覧!$A$5:'科目一覧'!$G$76,5,FALSE),"")</f>
        <v/>
      </c>
      <c r="H1811" s="254" t="str">
        <f>IF($D1811&lt;&gt;"",VLOOKUP($D1811,科目一覧!$A$5:'科目一覧'!$G$76,6,FALSE),"")</f>
        <v/>
      </c>
    </row>
    <row r="1812" spans="1:8" x14ac:dyDescent="0.4">
      <c r="A1812" s="8">
        <v>1809</v>
      </c>
      <c r="B1812" s="71"/>
      <c r="C1812" s="15"/>
      <c r="D1812" s="16"/>
      <c r="E1812" s="7">
        <v>0</v>
      </c>
      <c r="F1812" s="7">
        <v>0</v>
      </c>
      <c r="G1812" s="254" t="str">
        <f>IF($D1812&lt;&gt;"",VLOOKUP($D1812,科目一覧!$A$5:'科目一覧'!$G$76,5,FALSE),"")</f>
        <v/>
      </c>
      <c r="H1812" s="254" t="str">
        <f>IF($D1812&lt;&gt;"",VLOOKUP($D1812,科目一覧!$A$5:'科目一覧'!$G$76,6,FALSE),"")</f>
        <v/>
      </c>
    </row>
    <row r="1813" spans="1:8" x14ac:dyDescent="0.4">
      <c r="A1813" s="8">
        <v>1810</v>
      </c>
      <c r="B1813" s="71"/>
      <c r="C1813" s="15"/>
      <c r="D1813" s="16"/>
      <c r="E1813" s="7">
        <v>0</v>
      </c>
      <c r="F1813" s="7">
        <v>0</v>
      </c>
      <c r="G1813" s="254" t="str">
        <f>IF($D1813&lt;&gt;"",VLOOKUP($D1813,科目一覧!$A$5:'科目一覧'!$G$76,5,FALSE),"")</f>
        <v/>
      </c>
      <c r="H1813" s="254" t="str">
        <f>IF($D1813&lt;&gt;"",VLOOKUP($D1813,科目一覧!$A$5:'科目一覧'!$G$76,6,FALSE),"")</f>
        <v/>
      </c>
    </row>
    <row r="1814" spans="1:8" x14ac:dyDescent="0.4">
      <c r="A1814" s="8">
        <v>1811</v>
      </c>
      <c r="B1814" s="71"/>
      <c r="C1814" s="15"/>
      <c r="D1814" s="16"/>
      <c r="E1814" s="7">
        <v>0</v>
      </c>
      <c r="F1814" s="7">
        <v>0</v>
      </c>
      <c r="G1814" s="254" t="str">
        <f>IF($D1814&lt;&gt;"",VLOOKUP($D1814,科目一覧!$A$5:'科目一覧'!$G$76,5,FALSE),"")</f>
        <v/>
      </c>
      <c r="H1814" s="254" t="str">
        <f>IF($D1814&lt;&gt;"",VLOOKUP($D1814,科目一覧!$A$5:'科目一覧'!$G$76,6,FALSE),"")</f>
        <v/>
      </c>
    </row>
    <row r="1815" spans="1:8" x14ac:dyDescent="0.4">
      <c r="A1815" s="8">
        <v>1812</v>
      </c>
      <c r="B1815" s="71"/>
      <c r="C1815" s="15"/>
      <c r="D1815" s="16"/>
      <c r="E1815" s="7">
        <v>0</v>
      </c>
      <c r="F1815" s="7">
        <v>0</v>
      </c>
      <c r="G1815" s="254" t="str">
        <f>IF($D1815&lt;&gt;"",VLOOKUP($D1815,科目一覧!$A$5:'科目一覧'!$G$76,5,FALSE),"")</f>
        <v/>
      </c>
      <c r="H1815" s="254" t="str">
        <f>IF($D1815&lt;&gt;"",VLOOKUP($D1815,科目一覧!$A$5:'科目一覧'!$G$76,6,FALSE),"")</f>
        <v/>
      </c>
    </row>
    <row r="1816" spans="1:8" x14ac:dyDescent="0.4">
      <c r="A1816" s="8">
        <v>1813</v>
      </c>
      <c r="B1816" s="71"/>
      <c r="C1816" s="15"/>
      <c r="D1816" s="16"/>
      <c r="E1816" s="7">
        <v>0</v>
      </c>
      <c r="F1816" s="7">
        <v>0</v>
      </c>
      <c r="G1816" s="254" t="str">
        <f>IF($D1816&lt;&gt;"",VLOOKUP($D1816,科目一覧!$A$5:'科目一覧'!$G$76,5,FALSE),"")</f>
        <v/>
      </c>
      <c r="H1816" s="254" t="str">
        <f>IF($D1816&lt;&gt;"",VLOOKUP($D1816,科目一覧!$A$5:'科目一覧'!$G$76,6,FALSE),"")</f>
        <v/>
      </c>
    </row>
    <row r="1817" spans="1:8" x14ac:dyDescent="0.4">
      <c r="A1817" s="8">
        <v>1814</v>
      </c>
      <c r="B1817" s="71"/>
      <c r="C1817" s="15"/>
      <c r="D1817" s="16"/>
      <c r="E1817" s="7">
        <v>0</v>
      </c>
      <c r="F1817" s="7">
        <v>0</v>
      </c>
      <c r="G1817" s="254" t="str">
        <f>IF($D1817&lt;&gt;"",VLOOKUP($D1817,科目一覧!$A$5:'科目一覧'!$G$76,5,FALSE),"")</f>
        <v/>
      </c>
      <c r="H1817" s="254" t="str">
        <f>IF($D1817&lt;&gt;"",VLOOKUP($D1817,科目一覧!$A$5:'科目一覧'!$G$76,6,FALSE),"")</f>
        <v/>
      </c>
    </row>
    <row r="1818" spans="1:8" x14ac:dyDescent="0.4">
      <c r="A1818" s="8">
        <v>1815</v>
      </c>
      <c r="B1818" s="71"/>
      <c r="C1818" s="15"/>
      <c r="D1818" s="16"/>
      <c r="E1818" s="7">
        <v>0</v>
      </c>
      <c r="F1818" s="7">
        <v>0</v>
      </c>
      <c r="G1818" s="254" t="str">
        <f>IF($D1818&lt;&gt;"",VLOOKUP($D1818,科目一覧!$A$5:'科目一覧'!$G$76,5,FALSE),"")</f>
        <v/>
      </c>
      <c r="H1818" s="254" t="str">
        <f>IF($D1818&lt;&gt;"",VLOOKUP($D1818,科目一覧!$A$5:'科目一覧'!$G$76,6,FALSE),"")</f>
        <v/>
      </c>
    </row>
    <row r="1819" spans="1:8" x14ac:dyDescent="0.4">
      <c r="A1819" s="8">
        <v>1816</v>
      </c>
      <c r="B1819" s="71"/>
      <c r="C1819" s="15"/>
      <c r="D1819" s="16"/>
      <c r="E1819" s="7">
        <v>0</v>
      </c>
      <c r="F1819" s="7">
        <v>0</v>
      </c>
      <c r="G1819" s="254" t="str">
        <f>IF($D1819&lt;&gt;"",VLOOKUP($D1819,科目一覧!$A$5:'科目一覧'!$G$76,5,FALSE),"")</f>
        <v/>
      </c>
      <c r="H1819" s="254" t="str">
        <f>IF($D1819&lt;&gt;"",VLOOKUP($D1819,科目一覧!$A$5:'科目一覧'!$G$76,6,FALSE),"")</f>
        <v/>
      </c>
    </row>
    <row r="1820" spans="1:8" x14ac:dyDescent="0.4">
      <c r="A1820" s="8">
        <v>1817</v>
      </c>
      <c r="B1820" s="71"/>
      <c r="C1820" s="15"/>
      <c r="D1820" s="16"/>
      <c r="E1820" s="7">
        <v>0</v>
      </c>
      <c r="F1820" s="7">
        <v>0</v>
      </c>
      <c r="G1820" s="254" t="str">
        <f>IF($D1820&lt;&gt;"",VLOOKUP($D1820,科目一覧!$A$5:'科目一覧'!$G$76,5,FALSE),"")</f>
        <v/>
      </c>
      <c r="H1820" s="254" t="str">
        <f>IF($D1820&lt;&gt;"",VLOOKUP($D1820,科目一覧!$A$5:'科目一覧'!$G$76,6,FALSE),"")</f>
        <v/>
      </c>
    </row>
    <row r="1821" spans="1:8" x14ac:dyDescent="0.4">
      <c r="A1821" s="8">
        <v>1818</v>
      </c>
      <c r="B1821" s="71"/>
      <c r="C1821" s="15"/>
      <c r="D1821" s="16"/>
      <c r="E1821" s="7">
        <v>0</v>
      </c>
      <c r="F1821" s="7">
        <v>0</v>
      </c>
      <c r="G1821" s="254" t="str">
        <f>IF($D1821&lt;&gt;"",VLOOKUP($D1821,科目一覧!$A$5:'科目一覧'!$G$76,5,FALSE),"")</f>
        <v/>
      </c>
      <c r="H1821" s="254" t="str">
        <f>IF($D1821&lt;&gt;"",VLOOKUP($D1821,科目一覧!$A$5:'科目一覧'!$G$76,6,FALSE),"")</f>
        <v/>
      </c>
    </row>
    <row r="1822" spans="1:8" x14ac:dyDescent="0.4">
      <c r="A1822" s="8">
        <v>1819</v>
      </c>
      <c r="B1822" s="71"/>
      <c r="C1822" s="15"/>
      <c r="D1822" s="16"/>
      <c r="E1822" s="7">
        <v>0</v>
      </c>
      <c r="F1822" s="7">
        <v>0</v>
      </c>
      <c r="G1822" s="254" t="str">
        <f>IF($D1822&lt;&gt;"",VLOOKUP($D1822,科目一覧!$A$5:'科目一覧'!$G$76,5,FALSE),"")</f>
        <v/>
      </c>
      <c r="H1822" s="254" t="str">
        <f>IF($D1822&lt;&gt;"",VLOOKUP($D1822,科目一覧!$A$5:'科目一覧'!$G$76,6,FALSE),"")</f>
        <v/>
      </c>
    </row>
    <row r="1823" spans="1:8" x14ac:dyDescent="0.4">
      <c r="A1823" s="8">
        <v>1820</v>
      </c>
      <c r="B1823" s="71"/>
      <c r="C1823" s="15"/>
      <c r="D1823" s="16"/>
      <c r="E1823" s="7">
        <v>0</v>
      </c>
      <c r="F1823" s="7">
        <v>0</v>
      </c>
      <c r="G1823" s="254" t="str">
        <f>IF($D1823&lt;&gt;"",VLOOKUP($D1823,科目一覧!$A$5:'科目一覧'!$G$76,5,FALSE),"")</f>
        <v/>
      </c>
      <c r="H1823" s="254" t="str">
        <f>IF($D1823&lt;&gt;"",VLOOKUP($D1823,科目一覧!$A$5:'科目一覧'!$G$76,6,FALSE),"")</f>
        <v/>
      </c>
    </row>
    <row r="1824" spans="1:8" x14ac:dyDescent="0.4">
      <c r="A1824" s="8">
        <v>1821</v>
      </c>
      <c r="B1824" s="71"/>
      <c r="C1824" s="15"/>
      <c r="D1824" s="16"/>
      <c r="E1824" s="7">
        <v>0</v>
      </c>
      <c r="F1824" s="7">
        <v>0</v>
      </c>
      <c r="G1824" s="254" t="str">
        <f>IF($D1824&lt;&gt;"",VLOOKUP($D1824,科目一覧!$A$5:'科目一覧'!$G$76,5,FALSE),"")</f>
        <v/>
      </c>
      <c r="H1824" s="254" t="str">
        <f>IF($D1824&lt;&gt;"",VLOOKUP($D1824,科目一覧!$A$5:'科目一覧'!$G$76,6,FALSE),"")</f>
        <v/>
      </c>
    </row>
    <row r="1825" spans="1:8" x14ac:dyDescent="0.4">
      <c r="A1825" s="8">
        <v>1822</v>
      </c>
      <c r="B1825" s="71"/>
      <c r="C1825" s="15"/>
      <c r="D1825" s="16"/>
      <c r="E1825" s="7">
        <v>0</v>
      </c>
      <c r="F1825" s="7">
        <v>0</v>
      </c>
      <c r="G1825" s="254" t="str">
        <f>IF($D1825&lt;&gt;"",VLOOKUP($D1825,科目一覧!$A$5:'科目一覧'!$G$76,5,FALSE),"")</f>
        <v/>
      </c>
      <c r="H1825" s="254" t="str">
        <f>IF($D1825&lt;&gt;"",VLOOKUP($D1825,科目一覧!$A$5:'科目一覧'!$G$76,6,FALSE),"")</f>
        <v/>
      </c>
    </row>
    <row r="1826" spans="1:8" x14ac:dyDescent="0.4">
      <c r="A1826" s="8">
        <v>1823</v>
      </c>
      <c r="B1826" s="71"/>
      <c r="C1826" s="15"/>
      <c r="D1826" s="16"/>
      <c r="E1826" s="7">
        <v>0</v>
      </c>
      <c r="F1826" s="7">
        <v>0</v>
      </c>
      <c r="G1826" s="254" t="str">
        <f>IF($D1826&lt;&gt;"",VLOOKUP($D1826,科目一覧!$A$5:'科目一覧'!$G$76,5,FALSE),"")</f>
        <v/>
      </c>
      <c r="H1826" s="254" t="str">
        <f>IF($D1826&lt;&gt;"",VLOOKUP($D1826,科目一覧!$A$5:'科目一覧'!$G$76,6,FALSE),"")</f>
        <v/>
      </c>
    </row>
    <row r="1827" spans="1:8" x14ac:dyDescent="0.4">
      <c r="A1827" s="8">
        <v>1824</v>
      </c>
      <c r="B1827" s="71"/>
      <c r="C1827" s="15"/>
      <c r="D1827" s="16"/>
      <c r="E1827" s="7">
        <v>0</v>
      </c>
      <c r="F1827" s="7">
        <v>0</v>
      </c>
      <c r="G1827" s="254" t="str">
        <f>IF($D1827&lt;&gt;"",VLOOKUP($D1827,科目一覧!$A$5:'科目一覧'!$G$76,5,FALSE),"")</f>
        <v/>
      </c>
      <c r="H1827" s="254" t="str">
        <f>IF($D1827&lt;&gt;"",VLOOKUP($D1827,科目一覧!$A$5:'科目一覧'!$G$76,6,FALSE),"")</f>
        <v/>
      </c>
    </row>
    <row r="1828" spans="1:8" x14ac:dyDescent="0.4">
      <c r="A1828" s="8">
        <v>1825</v>
      </c>
      <c r="B1828" s="71"/>
      <c r="C1828" s="15"/>
      <c r="D1828" s="16"/>
      <c r="E1828" s="7">
        <v>0</v>
      </c>
      <c r="F1828" s="7">
        <v>0</v>
      </c>
      <c r="G1828" s="254" t="str">
        <f>IF($D1828&lt;&gt;"",VLOOKUP($D1828,科目一覧!$A$5:'科目一覧'!$G$76,5,FALSE),"")</f>
        <v/>
      </c>
      <c r="H1828" s="254" t="str">
        <f>IF($D1828&lt;&gt;"",VLOOKUP($D1828,科目一覧!$A$5:'科目一覧'!$G$76,6,FALSE),"")</f>
        <v/>
      </c>
    </row>
    <row r="1829" spans="1:8" x14ac:dyDescent="0.4">
      <c r="A1829" s="8">
        <v>1826</v>
      </c>
      <c r="B1829" s="71"/>
      <c r="C1829" s="15"/>
      <c r="D1829" s="16"/>
      <c r="E1829" s="7">
        <v>0</v>
      </c>
      <c r="F1829" s="7">
        <v>0</v>
      </c>
      <c r="G1829" s="254" t="str">
        <f>IF($D1829&lt;&gt;"",VLOOKUP($D1829,科目一覧!$A$5:'科目一覧'!$G$76,5,FALSE),"")</f>
        <v/>
      </c>
      <c r="H1829" s="254" t="str">
        <f>IF($D1829&lt;&gt;"",VLOOKUP($D1829,科目一覧!$A$5:'科目一覧'!$G$76,6,FALSE),"")</f>
        <v/>
      </c>
    </row>
    <row r="1830" spans="1:8" x14ac:dyDescent="0.4">
      <c r="A1830" s="8">
        <v>1827</v>
      </c>
      <c r="B1830" s="71"/>
      <c r="C1830" s="15"/>
      <c r="D1830" s="16"/>
      <c r="E1830" s="7">
        <v>0</v>
      </c>
      <c r="F1830" s="7">
        <v>0</v>
      </c>
      <c r="G1830" s="254" t="str">
        <f>IF($D1830&lt;&gt;"",VLOOKUP($D1830,科目一覧!$A$5:'科目一覧'!$G$76,5,FALSE),"")</f>
        <v/>
      </c>
      <c r="H1830" s="254" t="str">
        <f>IF($D1830&lt;&gt;"",VLOOKUP($D1830,科目一覧!$A$5:'科目一覧'!$G$76,6,FALSE),"")</f>
        <v/>
      </c>
    </row>
    <row r="1831" spans="1:8" x14ac:dyDescent="0.4">
      <c r="A1831" s="8">
        <v>1828</v>
      </c>
      <c r="B1831" s="71"/>
      <c r="C1831" s="15"/>
      <c r="D1831" s="16"/>
      <c r="E1831" s="7">
        <v>0</v>
      </c>
      <c r="F1831" s="7">
        <v>0</v>
      </c>
      <c r="G1831" s="254" t="str">
        <f>IF($D1831&lt;&gt;"",VLOOKUP($D1831,科目一覧!$A$5:'科目一覧'!$G$76,5,FALSE),"")</f>
        <v/>
      </c>
      <c r="H1831" s="254" t="str">
        <f>IF($D1831&lt;&gt;"",VLOOKUP($D1831,科目一覧!$A$5:'科目一覧'!$G$76,6,FALSE),"")</f>
        <v/>
      </c>
    </row>
    <row r="1832" spans="1:8" x14ac:dyDescent="0.4">
      <c r="A1832" s="8">
        <v>1829</v>
      </c>
      <c r="B1832" s="71"/>
      <c r="C1832" s="15"/>
      <c r="D1832" s="16"/>
      <c r="E1832" s="7">
        <v>0</v>
      </c>
      <c r="F1832" s="7">
        <v>0</v>
      </c>
      <c r="G1832" s="254" t="str">
        <f>IF($D1832&lt;&gt;"",VLOOKUP($D1832,科目一覧!$A$5:'科目一覧'!$G$76,5,FALSE),"")</f>
        <v/>
      </c>
      <c r="H1832" s="254" t="str">
        <f>IF($D1832&lt;&gt;"",VLOOKUP($D1832,科目一覧!$A$5:'科目一覧'!$G$76,6,FALSE),"")</f>
        <v/>
      </c>
    </row>
    <row r="1833" spans="1:8" x14ac:dyDescent="0.4">
      <c r="A1833" s="8">
        <v>1830</v>
      </c>
      <c r="B1833" s="71"/>
      <c r="C1833" s="15"/>
      <c r="D1833" s="16"/>
      <c r="E1833" s="7">
        <v>0</v>
      </c>
      <c r="F1833" s="7">
        <v>0</v>
      </c>
      <c r="G1833" s="254" t="str">
        <f>IF($D1833&lt;&gt;"",VLOOKUP($D1833,科目一覧!$A$5:'科目一覧'!$G$76,5,FALSE),"")</f>
        <v/>
      </c>
      <c r="H1833" s="254" t="str">
        <f>IF($D1833&lt;&gt;"",VLOOKUP($D1833,科目一覧!$A$5:'科目一覧'!$G$76,6,FALSE),"")</f>
        <v/>
      </c>
    </row>
    <row r="1834" spans="1:8" x14ac:dyDescent="0.4">
      <c r="A1834" s="8">
        <v>1831</v>
      </c>
      <c r="B1834" s="71"/>
      <c r="C1834" s="15"/>
      <c r="D1834" s="16"/>
      <c r="E1834" s="7">
        <v>0</v>
      </c>
      <c r="F1834" s="7">
        <v>0</v>
      </c>
      <c r="G1834" s="254" t="str">
        <f>IF($D1834&lt;&gt;"",VLOOKUP($D1834,科目一覧!$A$5:'科目一覧'!$G$76,5,FALSE),"")</f>
        <v/>
      </c>
      <c r="H1834" s="254" t="str">
        <f>IF($D1834&lt;&gt;"",VLOOKUP($D1834,科目一覧!$A$5:'科目一覧'!$G$76,6,FALSE),"")</f>
        <v/>
      </c>
    </row>
    <row r="1835" spans="1:8" x14ac:dyDescent="0.4">
      <c r="A1835" s="8">
        <v>1832</v>
      </c>
      <c r="B1835" s="71"/>
      <c r="C1835" s="15"/>
      <c r="D1835" s="16"/>
      <c r="E1835" s="7">
        <v>0</v>
      </c>
      <c r="F1835" s="7">
        <v>0</v>
      </c>
      <c r="G1835" s="254" t="str">
        <f>IF($D1835&lt;&gt;"",VLOOKUP($D1835,科目一覧!$A$5:'科目一覧'!$G$76,5,FALSE),"")</f>
        <v/>
      </c>
      <c r="H1835" s="254" t="str">
        <f>IF($D1835&lt;&gt;"",VLOOKUP($D1835,科目一覧!$A$5:'科目一覧'!$G$76,6,FALSE),"")</f>
        <v/>
      </c>
    </row>
    <row r="1836" spans="1:8" x14ac:dyDescent="0.4">
      <c r="A1836" s="8">
        <v>1833</v>
      </c>
      <c r="B1836" s="71"/>
      <c r="C1836" s="15"/>
      <c r="D1836" s="16"/>
      <c r="E1836" s="7">
        <v>0</v>
      </c>
      <c r="F1836" s="7">
        <v>0</v>
      </c>
      <c r="G1836" s="254" t="str">
        <f>IF($D1836&lt;&gt;"",VLOOKUP($D1836,科目一覧!$A$5:'科目一覧'!$G$76,5,FALSE),"")</f>
        <v/>
      </c>
      <c r="H1836" s="254" t="str">
        <f>IF($D1836&lt;&gt;"",VLOOKUP($D1836,科目一覧!$A$5:'科目一覧'!$G$76,6,FALSE),"")</f>
        <v/>
      </c>
    </row>
    <row r="1837" spans="1:8" x14ac:dyDescent="0.4">
      <c r="A1837" s="8">
        <v>1834</v>
      </c>
      <c r="B1837" s="71"/>
      <c r="C1837" s="15"/>
      <c r="D1837" s="16"/>
      <c r="E1837" s="7">
        <v>0</v>
      </c>
      <c r="F1837" s="7">
        <v>0</v>
      </c>
      <c r="G1837" s="254" t="str">
        <f>IF($D1837&lt;&gt;"",VLOOKUP($D1837,科目一覧!$A$5:'科目一覧'!$G$76,5,FALSE),"")</f>
        <v/>
      </c>
      <c r="H1837" s="254" t="str">
        <f>IF($D1837&lt;&gt;"",VLOOKUP($D1837,科目一覧!$A$5:'科目一覧'!$G$76,6,FALSE),"")</f>
        <v/>
      </c>
    </row>
    <row r="1838" spans="1:8" x14ac:dyDescent="0.4">
      <c r="A1838" s="8">
        <v>1835</v>
      </c>
      <c r="B1838" s="71"/>
      <c r="C1838" s="15"/>
      <c r="D1838" s="16"/>
      <c r="E1838" s="7">
        <v>0</v>
      </c>
      <c r="F1838" s="7">
        <v>0</v>
      </c>
      <c r="G1838" s="254" t="str">
        <f>IF($D1838&lt;&gt;"",VLOOKUP($D1838,科目一覧!$A$5:'科目一覧'!$G$76,5,FALSE),"")</f>
        <v/>
      </c>
      <c r="H1838" s="254" t="str">
        <f>IF($D1838&lt;&gt;"",VLOOKUP($D1838,科目一覧!$A$5:'科目一覧'!$G$76,6,FALSE),"")</f>
        <v/>
      </c>
    </row>
    <row r="1839" spans="1:8" x14ac:dyDescent="0.4">
      <c r="A1839" s="8">
        <v>1836</v>
      </c>
      <c r="B1839" s="71"/>
      <c r="C1839" s="15"/>
      <c r="D1839" s="16"/>
      <c r="E1839" s="7">
        <v>0</v>
      </c>
      <c r="F1839" s="7">
        <v>0</v>
      </c>
      <c r="G1839" s="254" t="str">
        <f>IF($D1839&lt;&gt;"",VLOOKUP($D1839,科目一覧!$A$5:'科目一覧'!$G$76,5,FALSE),"")</f>
        <v/>
      </c>
      <c r="H1839" s="254" t="str">
        <f>IF($D1839&lt;&gt;"",VLOOKUP($D1839,科目一覧!$A$5:'科目一覧'!$G$76,6,FALSE),"")</f>
        <v/>
      </c>
    </row>
    <row r="1840" spans="1:8" x14ac:dyDescent="0.4">
      <c r="A1840" s="8">
        <v>1837</v>
      </c>
      <c r="B1840" s="71"/>
      <c r="C1840" s="15"/>
      <c r="D1840" s="16"/>
      <c r="E1840" s="7">
        <v>0</v>
      </c>
      <c r="F1840" s="7">
        <v>0</v>
      </c>
      <c r="G1840" s="254" t="str">
        <f>IF($D1840&lt;&gt;"",VLOOKUP($D1840,科目一覧!$A$5:'科目一覧'!$G$76,5,FALSE),"")</f>
        <v/>
      </c>
      <c r="H1840" s="254" t="str">
        <f>IF($D1840&lt;&gt;"",VLOOKUP($D1840,科目一覧!$A$5:'科目一覧'!$G$76,6,FALSE),"")</f>
        <v/>
      </c>
    </row>
    <row r="1841" spans="1:8" x14ac:dyDescent="0.4">
      <c r="A1841" s="8">
        <v>1838</v>
      </c>
      <c r="B1841" s="71"/>
      <c r="C1841" s="15"/>
      <c r="D1841" s="16"/>
      <c r="E1841" s="7">
        <v>0</v>
      </c>
      <c r="F1841" s="7">
        <v>0</v>
      </c>
      <c r="G1841" s="254" t="str">
        <f>IF($D1841&lt;&gt;"",VLOOKUP($D1841,科目一覧!$A$5:'科目一覧'!$G$76,5,FALSE),"")</f>
        <v/>
      </c>
      <c r="H1841" s="254" t="str">
        <f>IF($D1841&lt;&gt;"",VLOOKUP($D1841,科目一覧!$A$5:'科目一覧'!$G$76,6,FALSE),"")</f>
        <v/>
      </c>
    </row>
    <row r="1842" spans="1:8" x14ac:dyDescent="0.4">
      <c r="A1842" s="8">
        <v>1839</v>
      </c>
      <c r="B1842" s="71"/>
      <c r="C1842" s="15"/>
      <c r="D1842" s="16"/>
      <c r="E1842" s="7">
        <v>0</v>
      </c>
      <c r="F1842" s="7">
        <v>0</v>
      </c>
      <c r="G1842" s="254" t="str">
        <f>IF($D1842&lt;&gt;"",VLOOKUP($D1842,科目一覧!$A$5:'科目一覧'!$G$76,5,FALSE),"")</f>
        <v/>
      </c>
      <c r="H1842" s="254" t="str">
        <f>IF($D1842&lt;&gt;"",VLOOKUP($D1842,科目一覧!$A$5:'科目一覧'!$G$76,6,FALSE),"")</f>
        <v/>
      </c>
    </row>
    <row r="1843" spans="1:8" x14ac:dyDescent="0.4">
      <c r="A1843" s="8">
        <v>1840</v>
      </c>
      <c r="B1843" s="71"/>
      <c r="C1843" s="15"/>
      <c r="D1843" s="16"/>
      <c r="E1843" s="7">
        <v>0</v>
      </c>
      <c r="F1843" s="7">
        <v>0</v>
      </c>
      <c r="G1843" s="254" t="str">
        <f>IF($D1843&lt;&gt;"",VLOOKUP($D1843,科目一覧!$A$5:'科目一覧'!$G$76,5,FALSE),"")</f>
        <v/>
      </c>
      <c r="H1843" s="254" t="str">
        <f>IF($D1843&lt;&gt;"",VLOOKUP($D1843,科目一覧!$A$5:'科目一覧'!$G$76,6,FALSE),"")</f>
        <v/>
      </c>
    </row>
    <row r="1844" spans="1:8" x14ac:dyDescent="0.4">
      <c r="A1844" s="8">
        <v>1841</v>
      </c>
      <c r="B1844" s="71"/>
      <c r="C1844" s="15"/>
      <c r="D1844" s="16"/>
      <c r="E1844" s="7">
        <v>0</v>
      </c>
      <c r="F1844" s="7">
        <v>0</v>
      </c>
      <c r="G1844" s="254" t="str">
        <f>IF($D1844&lt;&gt;"",VLOOKUP($D1844,科目一覧!$A$5:'科目一覧'!$G$76,5,FALSE),"")</f>
        <v/>
      </c>
      <c r="H1844" s="254" t="str">
        <f>IF($D1844&lt;&gt;"",VLOOKUP($D1844,科目一覧!$A$5:'科目一覧'!$G$76,6,FALSE),"")</f>
        <v/>
      </c>
    </row>
    <row r="1845" spans="1:8" x14ac:dyDescent="0.4">
      <c r="A1845" s="8">
        <v>1842</v>
      </c>
      <c r="B1845" s="71"/>
      <c r="C1845" s="15"/>
      <c r="D1845" s="16"/>
      <c r="E1845" s="7">
        <v>0</v>
      </c>
      <c r="F1845" s="7">
        <v>0</v>
      </c>
      <c r="G1845" s="254" t="str">
        <f>IF($D1845&lt;&gt;"",VLOOKUP($D1845,科目一覧!$A$5:'科目一覧'!$G$76,5,FALSE),"")</f>
        <v/>
      </c>
      <c r="H1845" s="254" t="str">
        <f>IF($D1845&lt;&gt;"",VLOOKUP($D1845,科目一覧!$A$5:'科目一覧'!$G$76,6,FALSE),"")</f>
        <v/>
      </c>
    </row>
    <row r="1846" spans="1:8" x14ac:dyDescent="0.4">
      <c r="A1846" s="8">
        <v>1843</v>
      </c>
      <c r="B1846" s="71"/>
      <c r="C1846" s="15"/>
      <c r="D1846" s="16"/>
      <c r="E1846" s="7">
        <v>0</v>
      </c>
      <c r="F1846" s="7">
        <v>0</v>
      </c>
      <c r="G1846" s="254" t="str">
        <f>IF($D1846&lt;&gt;"",VLOOKUP($D1846,科目一覧!$A$5:'科目一覧'!$G$76,5,FALSE),"")</f>
        <v/>
      </c>
      <c r="H1846" s="254" t="str">
        <f>IF($D1846&lt;&gt;"",VLOOKUP($D1846,科目一覧!$A$5:'科目一覧'!$G$76,6,FALSE),"")</f>
        <v/>
      </c>
    </row>
    <row r="1847" spans="1:8" x14ac:dyDescent="0.4">
      <c r="A1847" s="8">
        <v>1844</v>
      </c>
      <c r="B1847" s="71"/>
      <c r="C1847" s="15"/>
      <c r="D1847" s="16"/>
      <c r="E1847" s="7">
        <v>0</v>
      </c>
      <c r="F1847" s="7">
        <v>0</v>
      </c>
      <c r="G1847" s="254" t="str">
        <f>IF($D1847&lt;&gt;"",VLOOKUP($D1847,科目一覧!$A$5:'科目一覧'!$G$76,5,FALSE),"")</f>
        <v/>
      </c>
      <c r="H1847" s="254" t="str">
        <f>IF($D1847&lt;&gt;"",VLOOKUP($D1847,科目一覧!$A$5:'科目一覧'!$G$76,6,FALSE),"")</f>
        <v/>
      </c>
    </row>
    <row r="1848" spans="1:8" x14ac:dyDescent="0.4">
      <c r="A1848" s="8">
        <v>1845</v>
      </c>
      <c r="B1848" s="71"/>
      <c r="C1848" s="15"/>
      <c r="D1848" s="16"/>
      <c r="E1848" s="7">
        <v>0</v>
      </c>
      <c r="F1848" s="7">
        <v>0</v>
      </c>
      <c r="G1848" s="254" t="str">
        <f>IF($D1848&lt;&gt;"",VLOOKUP($D1848,科目一覧!$A$5:'科目一覧'!$G$76,5,FALSE),"")</f>
        <v/>
      </c>
      <c r="H1848" s="254" t="str">
        <f>IF($D1848&lt;&gt;"",VLOOKUP($D1848,科目一覧!$A$5:'科目一覧'!$G$76,6,FALSE),"")</f>
        <v/>
      </c>
    </row>
    <row r="1849" spans="1:8" x14ac:dyDescent="0.4">
      <c r="A1849" s="8">
        <v>1846</v>
      </c>
      <c r="B1849" s="71"/>
      <c r="C1849" s="15"/>
      <c r="D1849" s="16"/>
      <c r="E1849" s="7">
        <v>0</v>
      </c>
      <c r="F1849" s="7">
        <v>0</v>
      </c>
      <c r="G1849" s="254" t="str">
        <f>IF($D1849&lt;&gt;"",VLOOKUP($D1849,科目一覧!$A$5:'科目一覧'!$G$76,5,FALSE),"")</f>
        <v/>
      </c>
      <c r="H1849" s="254" t="str">
        <f>IF($D1849&lt;&gt;"",VLOOKUP($D1849,科目一覧!$A$5:'科目一覧'!$G$76,6,FALSE),"")</f>
        <v/>
      </c>
    </row>
    <row r="1850" spans="1:8" x14ac:dyDescent="0.4">
      <c r="A1850" s="8">
        <v>1847</v>
      </c>
      <c r="B1850" s="71"/>
      <c r="C1850" s="15"/>
      <c r="D1850" s="16"/>
      <c r="E1850" s="7">
        <v>0</v>
      </c>
      <c r="F1850" s="7">
        <v>0</v>
      </c>
      <c r="G1850" s="254" t="str">
        <f>IF($D1850&lt;&gt;"",VLOOKUP($D1850,科目一覧!$A$5:'科目一覧'!$G$76,5,FALSE),"")</f>
        <v/>
      </c>
      <c r="H1850" s="254" t="str">
        <f>IF($D1850&lt;&gt;"",VLOOKUP($D1850,科目一覧!$A$5:'科目一覧'!$G$76,6,FALSE),"")</f>
        <v/>
      </c>
    </row>
    <row r="1851" spans="1:8" x14ac:dyDescent="0.4">
      <c r="A1851" s="8">
        <v>1848</v>
      </c>
      <c r="B1851" s="71"/>
      <c r="C1851" s="15"/>
      <c r="D1851" s="16"/>
      <c r="E1851" s="7">
        <v>0</v>
      </c>
      <c r="F1851" s="7">
        <v>0</v>
      </c>
      <c r="G1851" s="254" t="str">
        <f>IF($D1851&lt;&gt;"",VLOOKUP($D1851,科目一覧!$A$5:'科目一覧'!$G$76,5,FALSE),"")</f>
        <v/>
      </c>
      <c r="H1851" s="254" t="str">
        <f>IF($D1851&lt;&gt;"",VLOOKUP($D1851,科目一覧!$A$5:'科目一覧'!$G$76,6,FALSE),"")</f>
        <v/>
      </c>
    </row>
    <row r="1852" spans="1:8" x14ac:dyDescent="0.4">
      <c r="A1852" s="8">
        <v>1849</v>
      </c>
      <c r="B1852" s="71"/>
      <c r="C1852" s="15"/>
      <c r="D1852" s="16"/>
      <c r="E1852" s="7">
        <v>0</v>
      </c>
      <c r="F1852" s="7">
        <v>0</v>
      </c>
      <c r="G1852" s="254" t="str">
        <f>IF($D1852&lt;&gt;"",VLOOKUP($D1852,科目一覧!$A$5:'科目一覧'!$G$76,5,FALSE),"")</f>
        <v/>
      </c>
      <c r="H1852" s="254" t="str">
        <f>IF($D1852&lt;&gt;"",VLOOKUP($D1852,科目一覧!$A$5:'科目一覧'!$G$76,6,FALSE),"")</f>
        <v/>
      </c>
    </row>
    <row r="1853" spans="1:8" x14ac:dyDescent="0.4">
      <c r="A1853" s="8">
        <v>1850</v>
      </c>
      <c r="B1853" s="71"/>
      <c r="C1853" s="15"/>
      <c r="D1853" s="16"/>
      <c r="E1853" s="7">
        <v>0</v>
      </c>
      <c r="F1853" s="7">
        <v>0</v>
      </c>
      <c r="G1853" s="254" t="str">
        <f>IF($D1853&lt;&gt;"",VLOOKUP($D1853,科目一覧!$A$5:'科目一覧'!$G$76,5,FALSE),"")</f>
        <v/>
      </c>
      <c r="H1853" s="254" t="str">
        <f>IF($D1853&lt;&gt;"",VLOOKUP($D1853,科目一覧!$A$5:'科目一覧'!$G$76,6,FALSE),"")</f>
        <v/>
      </c>
    </row>
    <row r="1854" spans="1:8" x14ac:dyDescent="0.4">
      <c r="A1854" s="8">
        <v>1851</v>
      </c>
      <c r="B1854" s="71"/>
      <c r="C1854" s="15"/>
      <c r="D1854" s="16"/>
      <c r="E1854" s="7">
        <v>0</v>
      </c>
      <c r="F1854" s="7">
        <v>0</v>
      </c>
      <c r="G1854" s="254" t="str">
        <f>IF($D1854&lt;&gt;"",VLOOKUP($D1854,科目一覧!$A$5:'科目一覧'!$G$76,5,FALSE),"")</f>
        <v/>
      </c>
      <c r="H1854" s="254" t="str">
        <f>IF($D1854&lt;&gt;"",VLOOKUP($D1854,科目一覧!$A$5:'科目一覧'!$G$76,6,FALSE),"")</f>
        <v/>
      </c>
    </row>
    <row r="1855" spans="1:8" x14ac:dyDescent="0.4">
      <c r="A1855" s="8">
        <v>1852</v>
      </c>
      <c r="B1855" s="71"/>
      <c r="C1855" s="15"/>
      <c r="D1855" s="16"/>
      <c r="E1855" s="7">
        <v>0</v>
      </c>
      <c r="F1855" s="7">
        <v>0</v>
      </c>
      <c r="G1855" s="254" t="str">
        <f>IF($D1855&lt;&gt;"",VLOOKUP($D1855,科目一覧!$A$5:'科目一覧'!$G$76,5,FALSE),"")</f>
        <v/>
      </c>
      <c r="H1855" s="254" t="str">
        <f>IF($D1855&lt;&gt;"",VLOOKUP($D1855,科目一覧!$A$5:'科目一覧'!$G$76,6,FALSE),"")</f>
        <v/>
      </c>
    </row>
    <row r="1856" spans="1:8" x14ac:dyDescent="0.4">
      <c r="A1856" s="8">
        <v>1853</v>
      </c>
      <c r="B1856" s="71"/>
      <c r="C1856" s="15"/>
      <c r="D1856" s="16"/>
      <c r="E1856" s="7">
        <v>0</v>
      </c>
      <c r="F1856" s="7">
        <v>0</v>
      </c>
      <c r="G1856" s="254" t="str">
        <f>IF($D1856&lt;&gt;"",VLOOKUP($D1856,科目一覧!$A$5:'科目一覧'!$G$76,5,FALSE),"")</f>
        <v/>
      </c>
      <c r="H1856" s="254" t="str">
        <f>IF($D1856&lt;&gt;"",VLOOKUP($D1856,科目一覧!$A$5:'科目一覧'!$G$76,6,FALSE),"")</f>
        <v/>
      </c>
    </row>
    <row r="1857" spans="1:8" x14ac:dyDescent="0.4">
      <c r="A1857" s="8">
        <v>1854</v>
      </c>
      <c r="B1857" s="71"/>
      <c r="C1857" s="15"/>
      <c r="D1857" s="16"/>
      <c r="E1857" s="7">
        <v>0</v>
      </c>
      <c r="F1857" s="7">
        <v>0</v>
      </c>
      <c r="G1857" s="254" t="str">
        <f>IF($D1857&lt;&gt;"",VLOOKUP($D1857,科目一覧!$A$5:'科目一覧'!$G$76,5,FALSE),"")</f>
        <v/>
      </c>
      <c r="H1857" s="254" t="str">
        <f>IF($D1857&lt;&gt;"",VLOOKUP($D1857,科目一覧!$A$5:'科目一覧'!$G$76,6,FALSE),"")</f>
        <v/>
      </c>
    </row>
    <row r="1858" spans="1:8" x14ac:dyDescent="0.4">
      <c r="A1858" s="8">
        <v>1855</v>
      </c>
      <c r="B1858" s="71"/>
      <c r="C1858" s="15"/>
      <c r="D1858" s="16"/>
      <c r="E1858" s="7">
        <v>0</v>
      </c>
      <c r="F1858" s="7">
        <v>0</v>
      </c>
      <c r="G1858" s="254" t="str">
        <f>IF($D1858&lt;&gt;"",VLOOKUP($D1858,科目一覧!$A$5:'科目一覧'!$G$76,5,FALSE),"")</f>
        <v/>
      </c>
      <c r="H1858" s="254" t="str">
        <f>IF($D1858&lt;&gt;"",VLOOKUP($D1858,科目一覧!$A$5:'科目一覧'!$G$76,6,FALSE),"")</f>
        <v/>
      </c>
    </row>
    <row r="1859" spans="1:8" x14ac:dyDescent="0.4">
      <c r="A1859" s="8">
        <v>1856</v>
      </c>
      <c r="B1859" s="71"/>
      <c r="C1859" s="15"/>
      <c r="D1859" s="16"/>
      <c r="E1859" s="7">
        <v>0</v>
      </c>
      <c r="F1859" s="7">
        <v>0</v>
      </c>
      <c r="G1859" s="254" t="str">
        <f>IF($D1859&lt;&gt;"",VLOOKUP($D1859,科目一覧!$A$5:'科目一覧'!$G$76,5,FALSE),"")</f>
        <v/>
      </c>
      <c r="H1859" s="254" t="str">
        <f>IF($D1859&lt;&gt;"",VLOOKUP($D1859,科目一覧!$A$5:'科目一覧'!$G$76,6,FALSE),"")</f>
        <v/>
      </c>
    </row>
    <row r="1860" spans="1:8" x14ac:dyDescent="0.4">
      <c r="A1860" s="8">
        <v>1857</v>
      </c>
      <c r="B1860" s="71"/>
      <c r="C1860" s="15"/>
      <c r="D1860" s="16"/>
      <c r="E1860" s="7">
        <v>0</v>
      </c>
      <c r="F1860" s="7">
        <v>0</v>
      </c>
      <c r="G1860" s="254" t="str">
        <f>IF($D1860&lt;&gt;"",VLOOKUP($D1860,科目一覧!$A$5:'科目一覧'!$G$76,5,FALSE),"")</f>
        <v/>
      </c>
      <c r="H1860" s="254" t="str">
        <f>IF($D1860&lt;&gt;"",VLOOKUP($D1860,科目一覧!$A$5:'科目一覧'!$G$76,6,FALSE),"")</f>
        <v/>
      </c>
    </row>
    <row r="1861" spans="1:8" x14ac:dyDescent="0.4">
      <c r="A1861" s="8">
        <v>1858</v>
      </c>
      <c r="B1861" s="71"/>
      <c r="C1861" s="152"/>
      <c r="D1861" s="16"/>
      <c r="E1861" s="7">
        <v>0</v>
      </c>
      <c r="F1861" s="7">
        <v>0</v>
      </c>
      <c r="G1861" s="254" t="str">
        <f>IF($D1861&lt;&gt;"",VLOOKUP($D1861,科目一覧!$A$5:'科目一覧'!$G$76,5,FALSE),"")</f>
        <v/>
      </c>
      <c r="H1861" s="254" t="str">
        <f>IF($D1861&lt;&gt;"",VLOOKUP($D1861,科目一覧!$A$5:'科目一覧'!$G$76,6,FALSE),"")</f>
        <v/>
      </c>
    </row>
    <row r="1862" spans="1:8" x14ac:dyDescent="0.4">
      <c r="A1862" s="8">
        <v>1859</v>
      </c>
      <c r="B1862" s="71"/>
      <c r="C1862" s="152"/>
      <c r="D1862" s="16"/>
      <c r="E1862" s="7">
        <v>0</v>
      </c>
      <c r="F1862" s="7">
        <v>0</v>
      </c>
      <c r="G1862" s="254" t="str">
        <f>IF($D1862&lt;&gt;"",VLOOKUP($D1862,科目一覧!$A$5:'科目一覧'!$G$76,5,FALSE),"")</f>
        <v/>
      </c>
      <c r="H1862" s="254" t="str">
        <f>IF($D1862&lt;&gt;"",VLOOKUP($D1862,科目一覧!$A$5:'科目一覧'!$G$76,6,FALSE),"")</f>
        <v/>
      </c>
    </row>
    <row r="1863" spans="1:8" x14ac:dyDescent="0.4">
      <c r="A1863" s="8">
        <v>1860</v>
      </c>
      <c r="B1863" s="71"/>
      <c r="C1863" s="15"/>
      <c r="D1863" s="16"/>
      <c r="E1863" s="7">
        <v>0</v>
      </c>
      <c r="F1863" s="7">
        <v>0</v>
      </c>
      <c r="G1863" s="254" t="str">
        <f>IF($D1863&lt;&gt;"",VLOOKUP($D1863,科目一覧!$A$5:'科目一覧'!$G$76,5,FALSE),"")</f>
        <v/>
      </c>
      <c r="H1863" s="254" t="str">
        <f>IF($D1863&lt;&gt;"",VLOOKUP($D1863,科目一覧!$A$5:'科目一覧'!$G$76,6,FALSE),"")</f>
        <v/>
      </c>
    </row>
    <row r="1864" spans="1:8" x14ac:dyDescent="0.4">
      <c r="A1864" s="8">
        <v>1861</v>
      </c>
      <c r="B1864" s="71"/>
      <c r="C1864" s="15"/>
      <c r="D1864" s="16"/>
      <c r="E1864" s="7">
        <v>0</v>
      </c>
      <c r="F1864" s="7">
        <v>0</v>
      </c>
      <c r="G1864" s="254" t="str">
        <f>IF($D1864&lt;&gt;"",VLOOKUP($D1864,科目一覧!$A$5:'科目一覧'!$G$76,5,FALSE),"")</f>
        <v/>
      </c>
      <c r="H1864" s="254" t="str">
        <f>IF($D1864&lt;&gt;"",VLOOKUP($D1864,科目一覧!$A$5:'科目一覧'!$G$76,6,FALSE),"")</f>
        <v/>
      </c>
    </row>
    <row r="1865" spans="1:8" x14ac:dyDescent="0.4">
      <c r="A1865" s="8">
        <v>1862</v>
      </c>
      <c r="B1865" s="71"/>
      <c r="C1865" s="15"/>
      <c r="D1865" s="16"/>
      <c r="E1865" s="7">
        <v>0</v>
      </c>
      <c r="F1865" s="7">
        <v>0</v>
      </c>
      <c r="G1865" s="254" t="str">
        <f>IF($D1865&lt;&gt;"",VLOOKUP($D1865,科目一覧!$A$5:'科目一覧'!$G$76,5,FALSE),"")</f>
        <v/>
      </c>
      <c r="H1865" s="254" t="str">
        <f>IF($D1865&lt;&gt;"",VLOOKUP($D1865,科目一覧!$A$5:'科目一覧'!$G$76,6,FALSE),"")</f>
        <v/>
      </c>
    </row>
    <row r="1866" spans="1:8" x14ac:dyDescent="0.4">
      <c r="A1866" s="8">
        <v>1863</v>
      </c>
      <c r="B1866" s="71"/>
      <c r="C1866" s="15"/>
      <c r="D1866" s="16"/>
      <c r="E1866" s="7">
        <v>0</v>
      </c>
      <c r="F1866" s="7">
        <v>0</v>
      </c>
      <c r="G1866" s="254" t="str">
        <f>IF($D1866&lt;&gt;"",VLOOKUP($D1866,科目一覧!$A$5:'科目一覧'!$G$76,5,FALSE),"")</f>
        <v/>
      </c>
      <c r="H1866" s="254" t="str">
        <f>IF($D1866&lt;&gt;"",VLOOKUP($D1866,科目一覧!$A$5:'科目一覧'!$G$76,6,FALSE),"")</f>
        <v/>
      </c>
    </row>
    <row r="1867" spans="1:8" x14ac:dyDescent="0.4">
      <c r="A1867" s="8">
        <v>1864</v>
      </c>
      <c r="B1867" s="71"/>
      <c r="C1867" s="15"/>
      <c r="D1867" s="16"/>
      <c r="E1867" s="7">
        <v>0</v>
      </c>
      <c r="F1867" s="7">
        <v>0</v>
      </c>
      <c r="G1867" s="254" t="str">
        <f>IF($D1867&lt;&gt;"",VLOOKUP($D1867,科目一覧!$A$5:'科目一覧'!$G$76,5,FALSE),"")</f>
        <v/>
      </c>
      <c r="H1867" s="254" t="str">
        <f>IF($D1867&lt;&gt;"",VLOOKUP($D1867,科目一覧!$A$5:'科目一覧'!$G$76,6,FALSE),"")</f>
        <v/>
      </c>
    </row>
    <row r="1868" spans="1:8" x14ac:dyDescent="0.4">
      <c r="A1868" s="8">
        <v>1865</v>
      </c>
      <c r="B1868" s="71"/>
      <c r="C1868" s="15"/>
      <c r="D1868" s="16"/>
      <c r="E1868" s="7">
        <v>0</v>
      </c>
      <c r="F1868" s="7">
        <v>0</v>
      </c>
      <c r="G1868" s="254" t="str">
        <f>IF($D1868&lt;&gt;"",VLOOKUP($D1868,科目一覧!$A$5:'科目一覧'!$G$76,5,FALSE),"")</f>
        <v/>
      </c>
      <c r="H1868" s="254" t="str">
        <f>IF($D1868&lt;&gt;"",VLOOKUP($D1868,科目一覧!$A$5:'科目一覧'!$G$76,6,FALSE),"")</f>
        <v/>
      </c>
    </row>
    <row r="1869" spans="1:8" x14ac:dyDescent="0.4">
      <c r="A1869" s="8">
        <v>1866</v>
      </c>
      <c r="B1869" s="71"/>
      <c r="C1869" s="15"/>
      <c r="D1869" s="16"/>
      <c r="E1869" s="7">
        <v>0</v>
      </c>
      <c r="F1869" s="7">
        <v>0</v>
      </c>
      <c r="G1869" s="254" t="str">
        <f>IF($D1869&lt;&gt;"",VLOOKUP($D1869,科目一覧!$A$5:'科目一覧'!$G$76,5,FALSE),"")</f>
        <v/>
      </c>
      <c r="H1869" s="254" t="str">
        <f>IF($D1869&lt;&gt;"",VLOOKUP($D1869,科目一覧!$A$5:'科目一覧'!$G$76,6,FALSE),"")</f>
        <v/>
      </c>
    </row>
    <row r="1870" spans="1:8" x14ac:dyDescent="0.4">
      <c r="A1870" s="8">
        <v>1867</v>
      </c>
      <c r="B1870" s="71"/>
      <c r="C1870" s="15"/>
      <c r="D1870" s="16"/>
      <c r="E1870" s="7">
        <v>0</v>
      </c>
      <c r="F1870" s="7">
        <v>0</v>
      </c>
      <c r="G1870" s="254" t="str">
        <f>IF($D1870&lt;&gt;"",VLOOKUP($D1870,科目一覧!$A$5:'科目一覧'!$G$76,5,FALSE),"")</f>
        <v/>
      </c>
      <c r="H1870" s="254" t="str">
        <f>IF($D1870&lt;&gt;"",VLOOKUP($D1870,科目一覧!$A$5:'科目一覧'!$G$76,6,FALSE),"")</f>
        <v/>
      </c>
    </row>
    <row r="1871" spans="1:8" x14ac:dyDescent="0.4">
      <c r="A1871" s="8">
        <v>1868</v>
      </c>
      <c r="B1871" s="71"/>
      <c r="C1871" s="15"/>
      <c r="D1871" s="16"/>
      <c r="E1871" s="7">
        <v>0</v>
      </c>
      <c r="F1871" s="7">
        <v>0</v>
      </c>
      <c r="G1871" s="254" t="str">
        <f>IF($D1871&lt;&gt;"",VLOOKUP($D1871,科目一覧!$A$5:'科目一覧'!$G$76,5,FALSE),"")</f>
        <v/>
      </c>
      <c r="H1871" s="254" t="str">
        <f>IF($D1871&lt;&gt;"",VLOOKUP($D1871,科目一覧!$A$5:'科目一覧'!$G$76,6,FALSE),"")</f>
        <v/>
      </c>
    </row>
    <row r="1872" spans="1:8" x14ac:dyDescent="0.4">
      <c r="A1872" s="8">
        <v>1869</v>
      </c>
      <c r="B1872" s="71"/>
      <c r="C1872" s="15"/>
      <c r="D1872" s="16"/>
      <c r="E1872" s="7">
        <v>0</v>
      </c>
      <c r="F1872" s="7">
        <v>0</v>
      </c>
      <c r="G1872" s="254" t="str">
        <f>IF($D1872&lt;&gt;"",VLOOKUP($D1872,科目一覧!$A$5:'科目一覧'!$G$76,5,FALSE),"")</f>
        <v/>
      </c>
      <c r="H1872" s="254" t="str">
        <f>IF($D1872&lt;&gt;"",VLOOKUP($D1872,科目一覧!$A$5:'科目一覧'!$G$76,6,FALSE),"")</f>
        <v/>
      </c>
    </row>
    <row r="1873" spans="1:8" x14ac:dyDescent="0.4">
      <c r="A1873" s="8">
        <v>1870</v>
      </c>
      <c r="B1873" s="71"/>
      <c r="C1873" s="15"/>
      <c r="D1873" s="16"/>
      <c r="E1873" s="7">
        <v>0</v>
      </c>
      <c r="F1873" s="7">
        <v>0</v>
      </c>
      <c r="G1873" s="254" t="str">
        <f>IF($D1873&lt;&gt;"",VLOOKUP($D1873,科目一覧!$A$5:'科目一覧'!$G$76,5,FALSE),"")</f>
        <v/>
      </c>
      <c r="H1873" s="254" t="str">
        <f>IF($D1873&lt;&gt;"",VLOOKUP($D1873,科目一覧!$A$5:'科目一覧'!$G$76,6,FALSE),"")</f>
        <v/>
      </c>
    </row>
    <row r="1874" spans="1:8" x14ac:dyDescent="0.4">
      <c r="A1874" s="8">
        <v>1871</v>
      </c>
      <c r="B1874" s="71"/>
      <c r="C1874" s="15"/>
      <c r="D1874" s="16"/>
      <c r="E1874" s="7">
        <v>0</v>
      </c>
      <c r="F1874" s="7">
        <v>0</v>
      </c>
      <c r="G1874" s="254" t="str">
        <f>IF($D1874&lt;&gt;"",VLOOKUP($D1874,科目一覧!$A$5:'科目一覧'!$G$76,5,FALSE),"")</f>
        <v/>
      </c>
      <c r="H1874" s="254" t="str">
        <f>IF($D1874&lt;&gt;"",VLOOKUP($D1874,科目一覧!$A$5:'科目一覧'!$G$76,6,FALSE),"")</f>
        <v/>
      </c>
    </row>
    <row r="1875" spans="1:8" x14ac:dyDescent="0.4">
      <c r="A1875" s="8">
        <v>1872</v>
      </c>
      <c r="B1875" s="71"/>
      <c r="C1875" s="15"/>
      <c r="D1875" s="16"/>
      <c r="E1875" s="7">
        <v>0</v>
      </c>
      <c r="F1875" s="7">
        <v>0</v>
      </c>
      <c r="G1875" s="254" t="str">
        <f>IF($D1875&lt;&gt;"",VLOOKUP($D1875,科目一覧!$A$5:'科目一覧'!$G$76,5,FALSE),"")</f>
        <v/>
      </c>
      <c r="H1875" s="254" t="str">
        <f>IF($D1875&lt;&gt;"",VLOOKUP($D1875,科目一覧!$A$5:'科目一覧'!$G$76,6,FALSE),"")</f>
        <v/>
      </c>
    </row>
    <row r="1876" spans="1:8" x14ac:dyDescent="0.4">
      <c r="A1876" s="8">
        <v>1873</v>
      </c>
      <c r="B1876" s="71"/>
      <c r="C1876" s="15"/>
      <c r="D1876" s="16"/>
      <c r="E1876" s="7">
        <v>0</v>
      </c>
      <c r="F1876" s="7">
        <v>0</v>
      </c>
      <c r="G1876" s="254" t="str">
        <f>IF($D1876&lt;&gt;"",VLOOKUP($D1876,科目一覧!$A$5:'科目一覧'!$G$76,5,FALSE),"")</f>
        <v/>
      </c>
      <c r="H1876" s="254" t="str">
        <f>IF($D1876&lt;&gt;"",VLOOKUP($D1876,科目一覧!$A$5:'科目一覧'!$G$76,6,FALSE),"")</f>
        <v/>
      </c>
    </row>
    <row r="1877" spans="1:8" x14ac:dyDescent="0.4">
      <c r="A1877" s="8">
        <v>1874</v>
      </c>
      <c r="B1877" s="71"/>
      <c r="C1877" s="15"/>
      <c r="D1877" s="16"/>
      <c r="E1877" s="7">
        <v>0</v>
      </c>
      <c r="F1877" s="7">
        <v>0</v>
      </c>
      <c r="G1877" s="254" t="str">
        <f>IF($D1877&lt;&gt;"",VLOOKUP($D1877,科目一覧!$A$5:'科目一覧'!$G$76,5,FALSE),"")</f>
        <v/>
      </c>
      <c r="H1877" s="254" t="str">
        <f>IF($D1877&lt;&gt;"",VLOOKUP($D1877,科目一覧!$A$5:'科目一覧'!$G$76,6,FALSE),"")</f>
        <v/>
      </c>
    </row>
    <row r="1878" spans="1:8" x14ac:dyDescent="0.4">
      <c r="A1878" s="8">
        <v>1875</v>
      </c>
      <c r="B1878" s="71"/>
      <c r="C1878" s="15"/>
      <c r="D1878" s="16"/>
      <c r="E1878" s="7">
        <v>0</v>
      </c>
      <c r="F1878" s="7">
        <v>0</v>
      </c>
      <c r="G1878" s="254" t="str">
        <f>IF($D1878&lt;&gt;"",VLOOKUP($D1878,科目一覧!$A$5:'科目一覧'!$G$76,5,FALSE),"")</f>
        <v/>
      </c>
      <c r="H1878" s="254" t="str">
        <f>IF($D1878&lt;&gt;"",VLOOKUP($D1878,科目一覧!$A$5:'科目一覧'!$G$76,6,FALSE),"")</f>
        <v/>
      </c>
    </row>
    <row r="1879" spans="1:8" x14ac:dyDescent="0.4">
      <c r="A1879" s="8">
        <v>1876</v>
      </c>
      <c r="B1879" s="71"/>
      <c r="C1879" s="15"/>
      <c r="D1879" s="16"/>
      <c r="E1879" s="7">
        <v>0</v>
      </c>
      <c r="F1879" s="7">
        <v>0</v>
      </c>
      <c r="G1879" s="254" t="str">
        <f>IF($D1879&lt;&gt;"",VLOOKUP($D1879,科目一覧!$A$5:'科目一覧'!$G$76,5,FALSE),"")</f>
        <v/>
      </c>
      <c r="H1879" s="254" t="str">
        <f>IF($D1879&lt;&gt;"",VLOOKUP($D1879,科目一覧!$A$5:'科目一覧'!$G$76,6,FALSE),"")</f>
        <v/>
      </c>
    </row>
    <row r="1880" spans="1:8" x14ac:dyDescent="0.4">
      <c r="A1880" s="8">
        <v>1877</v>
      </c>
      <c r="B1880" s="71"/>
      <c r="C1880" s="15"/>
      <c r="D1880" s="16"/>
      <c r="E1880" s="7">
        <v>0</v>
      </c>
      <c r="F1880" s="7">
        <v>0</v>
      </c>
      <c r="G1880" s="254" t="str">
        <f>IF($D1880&lt;&gt;"",VLOOKUP($D1880,科目一覧!$A$5:'科目一覧'!$G$76,5,FALSE),"")</f>
        <v/>
      </c>
      <c r="H1880" s="254" t="str">
        <f>IF($D1880&lt;&gt;"",VLOOKUP($D1880,科目一覧!$A$5:'科目一覧'!$G$76,6,FALSE),"")</f>
        <v/>
      </c>
    </row>
    <row r="1881" spans="1:8" x14ac:dyDescent="0.4">
      <c r="A1881" s="8">
        <v>1878</v>
      </c>
      <c r="B1881" s="71"/>
      <c r="C1881" s="15"/>
      <c r="D1881" s="16"/>
      <c r="E1881" s="7">
        <v>0</v>
      </c>
      <c r="F1881" s="7">
        <v>0</v>
      </c>
      <c r="G1881" s="254" t="str">
        <f>IF($D1881&lt;&gt;"",VLOOKUP($D1881,科目一覧!$A$5:'科目一覧'!$G$76,5,FALSE),"")</f>
        <v/>
      </c>
      <c r="H1881" s="254" t="str">
        <f>IF($D1881&lt;&gt;"",VLOOKUP($D1881,科目一覧!$A$5:'科目一覧'!$G$76,6,FALSE),"")</f>
        <v/>
      </c>
    </row>
    <row r="1882" spans="1:8" x14ac:dyDescent="0.4">
      <c r="A1882" s="8">
        <v>1879</v>
      </c>
      <c r="B1882" s="71"/>
      <c r="C1882" s="15"/>
      <c r="D1882" s="16"/>
      <c r="E1882" s="7">
        <v>0</v>
      </c>
      <c r="F1882" s="7">
        <v>0</v>
      </c>
      <c r="G1882" s="254" t="str">
        <f>IF($D1882&lt;&gt;"",VLOOKUP($D1882,科目一覧!$A$5:'科目一覧'!$G$76,5,FALSE),"")</f>
        <v/>
      </c>
      <c r="H1882" s="254" t="str">
        <f>IF($D1882&lt;&gt;"",VLOOKUP($D1882,科目一覧!$A$5:'科目一覧'!$G$76,6,FALSE),"")</f>
        <v/>
      </c>
    </row>
    <row r="1883" spans="1:8" x14ac:dyDescent="0.4">
      <c r="A1883" s="8">
        <v>1880</v>
      </c>
      <c r="B1883" s="71"/>
      <c r="C1883" s="15"/>
      <c r="D1883" s="16"/>
      <c r="E1883" s="7">
        <v>0</v>
      </c>
      <c r="F1883" s="7">
        <v>0</v>
      </c>
      <c r="G1883" s="254" t="str">
        <f>IF($D1883&lt;&gt;"",VLOOKUP($D1883,科目一覧!$A$5:'科目一覧'!$G$76,5,FALSE),"")</f>
        <v/>
      </c>
      <c r="H1883" s="254" t="str">
        <f>IF($D1883&lt;&gt;"",VLOOKUP($D1883,科目一覧!$A$5:'科目一覧'!$G$76,6,FALSE),"")</f>
        <v/>
      </c>
    </row>
    <row r="1884" spans="1:8" x14ac:dyDescent="0.4">
      <c r="A1884" s="8">
        <v>1881</v>
      </c>
      <c r="B1884" s="71"/>
      <c r="C1884" s="15"/>
      <c r="D1884" s="16"/>
      <c r="E1884" s="7">
        <v>0</v>
      </c>
      <c r="F1884" s="7">
        <v>0</v>
      </c>
      <c r="G1884" s="254" t="str">
        <f>IF($D1884&lt;&gt;"",VLOOKUP($D1884,科目一覧!$A$5:'科目一覧'!$G$76,5,FALSE),"")</f>
        <v/>
      </c>
      <c r="H1884" s="254" t="str">
        <f>IF($D1884&lt;&gt;"",VLOOKUP($D1884,科目一覧!$A$5:'科目一覧'!$G$76,6,FALSE),"")</f>
        <v/>
      </c>
    </row>
    <row r="1885" spans="1:8" x14ac:dyDescent="0.4">
      <c r="A1885" s="8">
        <v>1882</v>
      </c>
      <c r="B1885" s="71"/>
      <c r="C1885" s="15"/>
      <c r="D1885" s="16"/>
      <c r="E1885" s="7">
        <v>0</v>
      </c>
      <c r="F1885" s="7">
        <v>0</v>
      </c>
      <c r="G1885" s="254" t="str">
        <f>IF($D1885&lt;&gt;"",VLOOKUP($D1885,科目一覧!$A$5:'科目一覧'!$G$76,5,FALSE),"")</f>
        <v/>
      </c>
      <c r="H1885" s="254" t="str">
        <f>IF($D1885&lt;&gt;"",VLOOKUP($D1885,科目一覧!$A$5:'科目一覧'!$G$76,6,FALSE),"")</f>
        <v/>
      </c>
    </row>
    <row r="1886" spans="1:8" x14ac:dyDescent="0.4">
      <c r="A1886" s="8">
        <v>1883</v>
      </c>
      <c r="B1886" s="71"/>
      <c r="C1886" s="15"/>
      <c r="D1886" s="16"/>
      <c r="E1886" s="7">
        <v>0</v>
      </c>
      <c r="F1886" s="7">
        <v>0</v>
      </c>
      <c r="G1886" s="254" t="str">
        <f>IF($D1886&lt;&gt;"",VLOOKUP($D1886,科目一覧!$A$5:'科目一覧'!$G$76,5,FALSE),"")</f>
        <v/>
      </c>
      <c r="H1886" s="254" t="str">
        <f>IF($D1886&lt;&gt;"",VLOOKUP($D1886,科目一覧!$A$5:'科目一覧'!$G$76,6,FALSE),"")</f>
        <v/>
      </c>
    </row>
    <row r="1887" spans="1:8" x14ac:dyDescent="0.4">
      <c r="A1887" s="8">
        <v>1884</v>
      </c>
      <c r="B1887" s="71"/>
      <c r="C1887" s="15"/>
      <c r="D1887" s="16"/>
      <c r="E1887" s="7">
        <v>0</v>
      </c>
      <c r="F1887" s="7">
        <v>0</v>
      </c>
      <c r="G1887" s="254" t="str">
        <f>IF($D1887&lt;&gt;"",VLOOKUP($D1887,科目一覧!$A$5:'科目一覧'!$G$76,5,FALSE),"")</f>
        <v/>
      </c>
      <c r="H1887" s="254" t="str">
        <f>IF($D1887&lt;&gt;"",VLOOKUP($D1887,科目一覧!$A$5:'科目一覧'!$G$76,6,FALSE),"")</f>
        <v/>
      </c>
    </row>
    <row r="1888" spans="1:8" x14ac:dyDescent="0.4">
      <c r="A1888" s="8">
        <v>1885</v>
      </c>
      <c r="B1888" s="71"/>
      <c r="C1888" s="15"/>
      <c r="D1888" s="16"/>
      <c r="E1888" s="7">
        <v>0</v>
      </c>
      <c r="F1888" s="7">
        <v>0</v>
      </c>
      <c r="G1888" s="254" t="str">
        <f>IF($D1888&lt;&gt;"",VLOOKUP($D1888,科目一覧!$A$5:'科目一覧'!$G$76,5,FALSE),"")</f>
        <v/>
      </c>
      <c r="H1888" s="254" t="str">
        <f>IF($D1888&lt;&gt;"",VLOOKUP($D1888,科目一覧!$A$5:'科目一覧'!$G$76,6,FALSE),"")</f>
        <v/>
      </c>
    </row>
    <row r="1889" spans="1:8" x14ac:dyDescent="0.4">
      <c r="A1889" s="8">
        <v>1886</v>
      </c>
      <c r="B1889" s="71"/>
      <c r="C1889" s="15"/>
      <c r="D1889" s="16"/>
      <c r="E1889" s="7">
        <v>0</v>
      </c>
      <c r="F1889" s="7">
        <v>0</v>
      </c>
      <c r="G1889" s="254" t="str">
        <f>IF($D1889&lt;&gt;"",VLOOKUP($D1889,科目一覧!$A$5:'科目一覧'!$G$76,5,FALSE),"")</f>
        <v/>
      </c>
      <c r="H1889" s="254" t="str">
        <f>IF($D1889&lt;&gt;"",VLOOKUP($D1889,科目一覧!$A$5:'科目一覧'!$G$76,6,FALSE),"")</f>
        <v/>
      </c>
    </row>
    <row r="1890" spans="1:8" x14ac:dyDescent="0.4">
      <c r="A1890" s="8">
        <v>1887</v>
      </c>
      <c r="B1890" s="71"/>
      <c r="C1890" s="15"/>
      <c r="D1890" s="16"/>
      <c r="E1890" s="7">
        <v>0</v>
      </c>
      <c r="F1890" s="7">
        <v>0</v>
      </c>
      <c r="G1890" s="254" t="str">
        <f>IF($D1890&lt;&gt;"",VLOOKUP($D1890,科目一覧!$A$5:'科目一覧'!$G$76,5,FALSE),"")</f>
        <v/>
      </c>
      <c r="H1890" s="254" t="str">
        <f>IF($D1890&lt;&gt;"",VLOOKUP($D1890,科目一覧!$A$5:'科目一覧'!$G$76,6,FALSE),"")</f>
        <v/>
      </c>
    </row>
    <row r="1891" spans="1:8" x14ac:dyDescent="0.4">
      <c r="A1891" s="8">
        <v>1888</v>
      </c>
      <c r="B1891" s="71"/>
      <c r="C1891" s="15"/>
      <c r="D1891" s="16"/>
      <c r="E1891" s="7">
        <v>0</v>
      </c>
      <c r="F1891" s="7">
        <v>0</v>
      </c>
      <c r="G1891" s="254" t="str">
        <f>IF($D1891&lt;&gt;"",VLOOKUP($D1891,科目一覧!$A$5:'科目一覧'!$G$76,5,FALSE),"")</f>
        <v/>
      </c>
      <c r="H1891" s="254" t="str">
        <f>IF($D1891&lt;&gt;"",VLOOKUP($D1891,科目一覧!$A$5:'科目一覧'!$G$76,6,FALSE),"")</f>
        <v/>
      </c>
    </row>
    <row r="1892" spans="1:8" x14ac:dyDescent="0.4">
      <c r="A1892" s="8">
        <v>1889</v>
      </c>
      <c r="B1892" s="71"/>
      <c r="C1892" s="15"/>
      <c r="D1892" s="16"/>
      <c r="E1892" s="7">
        <v>0</v>
      </c>
      <c r="F1892" s="7">
        <v>0</v>
      </c>
      <c r="G1892" s="254" t="str">
        <f>IF($D1892&lt;&gt;"",VLOOKUP($D1892,科目一覧!$A$5:'科目一覧'!$G$76,5,FALSE),"")</f>
        <v/>
      </c>
      <c r="H1892" s="254" t="str">
        <f>IF($D1892&lt;&gt;"",VLOOKUP($D1892,科目一覧!$A$5:'科目一覧'!$G$76,6,FALSE),"")</f>
        <v/>
      </c>
    </row>
    <row r="1893" spans="1:8" x14ac:dyDescent="0.4">
      <c r="A1893" s="8">
        <v>1890</v>
      </c>
      <c r="B1893" s="71"/>
      <c r="C1893" s="15"/>
      <c r="D1893" s="16"/>
      <c r="E1893" s="7">
        <v>0</v>
      </c>
      <c r="F1893" s="7">
        <v>0</v>
      </c>
      <c r="G1893" s="254" t="str">
        <f>IF($D1893&lt;&gt;"",VLOOKUP($D1893,科目一覧!$A$5:'科目一覧'!$G$76,5,FALSE),"")</f>
        <v/>
      </c>
      <c r="H1893" s="254" t="str">
        <f>IF($D1893&lt;&gt;"",VLOOKUP($D1893,科目一覧!$A$5:'科目一覧'!$G$76,6,FALSE),"")</f>
        <v/>
      </c>
    </row>
    <row r="1894" spans="1:8" x14ac:dyDescent="0.4">
      <c r="A1894" s="8">
        <v>1891</v>
      </c>
      <c r="B1894" s="71"/>
      <c r="C1894" s="15"/>
      <c r="D1894" s="16"/>
      <c r="E1894" s="7">
        <v>0</v>
      </c>
      <c r="F1894" s="7">
        <v>0</v>
      </c>
      <c r="G1894" s="254" t="str">
        <f>IF($D1894&lt;&gt;"",VLOOKUP($D1894,科目一覧!$A$5:'科目一覧'!$G$76,5,FALSE),"")</f>
        <v/>
      </c>
      <c r="H1894" s="254" t="str">
        <f>IF($D1894&lt;&gt;"",VLOOKUP($D1894,科目一覧!$A$5:'科目一覧'!$G$76,6,FALSE),"")</f>
        <v/>
      </c>
    </row>
    <row r="1895" spans="1:8" x14ac:dyDescent="0.4">
      <c r="A1895" s="8">
        <v>1892</v>
      </c>
      <c r="B1895" s="71"/>
      <c r="C1895" s="15"/>
      <c r="D1895" s="16"/>
      <c r="E1895" s="7">
        <v>0</v>
      </c>
      <c r="F1895" s="7">
        <v>0</v>
      </c>
      <c r="G1895" s="254" t="str">
        <f>IF($D1895&lt;&gt;"",VLOOKUP($D1895,科目一覧!$A$5:'科目一覧'!$G$76,5,FALSE),"")</f>
        <v/>
      </c>
      <c r="H1895" s="254" t="str">
        <f>IF($D1895&lt;&gt;"",VLOOKUP($D1895,科目一覧!$A$5:'科目一覧'!$G$76,6,FALSE),"")</f>
        <v/>
      </c>
    </row>
    <row r="1896" spans="1:8" x14ac:dyDescent="0.4">
      <c r="A1896" s="8">
        <v>1893</v>
      </c>
      <c r="B1896" s="71"/>
      <c r="C1896" s="15"/>
      <c r="D1896" s="16"/>
      <c r="E1896" s="7">
        <v>0</v>
      </c>
      <c r="F1896" s="7">
        <v>0</v>
      </c>
      <c r="G1896" s="254" t="str">
        <f>IF($D1896&lt;&gt;"",VLOOKUP($D1896,科目一覧!$A$5:'科目一覧'!$G$76,5,FALSE),"")</f>
        <v/>
      </c>
      <c r="H1896" s="254" t="str">
        <f>IF($D1896&lt;&gt;"",VLOOKUP($D1896,科目一覧!$A$5:'科目一覧'!$G$76,6,FALSE),"")</f>
        <v/>
      </c>
    </row>
    <row r="1897" spans="1:8" x14ac:dyDescent="0.4">
      <c r="A1897" s="8">
        <v>1894</v>
      </c>
      <c r="B1897" s="71"/>
      <c r="C1897" s="15"/>
      <c r="D1897" s="16"/>
      <c r="E1897" s="7">
        <v>0</v>
      </c>
      <c r="F1897" s="7">
        <v>0</v>
      </c>
      <c r="G1897" s="254" t="str">
        <f>IF($D1897&lt;&gt;"",VLOOKUP($D1897,科目一覧!$A$5:'科目一覧'!$G$76,5,FALSE),"")</f>
        <v/>
      </c>
      <c r="H1897" s="254" t="str">
        <f>IF($D1897&lt;&gt;"",VLOOKUP($D1897,科目一覧!$A$5:'科目一覧'!$G$76,6,FALSE),"")</f>
        <v/>
      </c>
    </row>
    <row r="1898" spans="1:8" x14ac:dyDescent="0.4">
      <c r="A1898" s="8">
        <v>1895</v>
      </c>
      <c r="B1898" s="71"/>
      <c r="C1898" s="15"/>
      <c r="D1898" s="16"/>
      <c r="E1898" s="7">
        <v>0</v>
      </c>
      <c r="F1898" s="7">
        <v>0</v>
      </c>
      <c r="G1898" s="254" t="str">
        <f>IF($D1898&lt;&gt;"",VLOOKUP($D1898,科目一覧!$A$5:'科目一覧'!$G$76,5,FALSE),"")</f>
        <v/>
      </c>
      <c r="H1898" s="254" t="str">
        <f>IF($D1898&lt;&gt;"",VLOOKUP($D1898,科目一覧!$A$5:'科目一覧'!$G$76,6,FALSE),"")</f>
        <v/>
      </c>
    </row>
    <row r="1899" spans="1:8" x14ac:dyDescent="0.4">
      <c r="A1899" s="8">
        <v>1896</v>
      </c>
      <c r="B1899" s="71"/>
      <c r="C1899" s="15"/>
      <c r="D1899" s="16"/>
      <c r="E1899" s="7">
        <v>0</v>
      </c>
      <c r="F1899" s="7">
        <v>0</v>
      </c>
      <c r="G1899" s="254" t="str">
        <f>IF($D1899&lt;&gt;"",VLOOKUP($D1899,科目一覧!$A$5:'科目一覧'!$G$76,5,FALSE),"")</f>
        <v/>
      </c>
      <c r="H1899" s="254" t="str">
        <f>IF($D1899&lt;&gt;"",VLOOKUP($D1899,科目一覧!$A$5:'科目一覧'!$G$76,6,FALSE),"")</f>
        <v/>
      </c>
    </row>
    <row r="1900" spans="1:8" x14ac:dyDescent="0.4">
      <c r="A1900" s="8">
        <v>1897</v>
      </c>
      <c r="B1900" s="71"/>
      <c r="C1900" s="15"/>
      <c r="D1900" s="16"/>
      <c r="E1900" s="7">
        <v>0</v>
      </c>
      <c r="F1900" s="7">
        <v>0</v>
      </c>
      <c r="G1900" s="254" t="str">
        <f>IF($D1900&lt;&gt;"",VLOOKUP($D1900,科目一覧!$A$5:'科目一覧'!$G$76,5,FALSE),"")</f>
        <v/>
      </c>
      <c r="H1900" s="254" t="str">
        <f>IF($D1900&lt;&gt;"",VLOOKUP($D1900,科目一覧!$A$5:'科目一覧'!$G$76,6,FALSE),"")</f>
        <v/>
      </c>
    </row>
    <row r="1901" spans="1:8" x14ac:dyDescent="0.4">
      <c r="A1901" s="8">
        <v>1898</v>
      </c>
      <c r="B1901" s="71"/>
      <c r="C1901" s="15"/>
      <c r="D1901" s="16"/>
      <c r="E1901" s="7">
        <v>0</v>
      </c>
      <c r="F1901" s="7">
        <v>0</v>
      </c>
      <c r="G1901" s="254" t="str">
        <f>IF($D1901&lt;&gt;"",VLOOKUP($D1901,科目一覧!$A$5:'科目一覧'!$G$76,5,FALSE),"")</f>
        <v/>
      </c>
      <c r="H1901" s="254" t="str">
        <f>IF($D1901&lt;&gt;"",VLOOKUP($D1901,科目一覧!$A$5:'科目一覧'!$G$76,6,FALSE),"")</f>
        <v/>
      </c>
    </row>
    <row r="1902" spans="1:8" x14ac:dyDescent="0.4">
      <c r="A1902" s="8">
        <v>1899</v>
      </c>
      <c r="B1902" s="71"/>
      <c r="C1902" s="15"/>
      <c r="D1902" s="16"/>
      <c r="E1902" s="7">
        <v>0</v>
      </c>
      <c r="F1902" s="7">
        <v>0</v>
      </c>
      <c r="G1902" s="254" t="str">
        <f>IF($D1902&lt;&gt;"",VLOOKUP($D1902,科目一覧!$A$5:'科目一覧'!$G$76,5,FALSE),"")</f>
        <v/>
      </c>
      <c r="H1902" s="254" t="str">
        <f>IF($D1902&lt;&gt;"",VLOOKUP($D1902,科目一覧!$A$5:'科目一覧'!$G$76,6,FALSE),"")</f>
        <v/>
      </c>
    </row>
    <row r="1903" spans="1:8" x14ac:dyDescent="0.4">
      <c r="A1903" s="8">
        <v>1900</v>
      </c>
      <c r="B1903" s="71"/>
      <c r="C1903" s="15"/>
      <c r="D1903" s="16"/>
      <c r="E1903" s="7">
        <v>0</v>
      </c>
      <c r="F1903" s="7">
        <v>0</v>
      </c>
      <c r="G1903" s="254" t="str">
        <f>IF($D1903&lt;&gt;"",VLOOKUP($D1903,科目一覧!$A$5:'科目一覧'!$G$76,5,FALSE),"")</f>
        <v/>
      </c>
      <c r="H1903" s="254" t="str">
        <f>IF($D1903&lt;&gt;"",VLOOKUP($D1903,科目一覧!$A$5:'科目一覧'!$G$76,6,FALSE),"")</f>
        <v/>
      </c>
    </row>
    <row r="1904" spans="1:8" x14ac:dyDescent="0.4">
      <c r="A1904" s="8">
        <v>1901</v>
      </c>
      <c r="B1904" s="71"/>
      <c r="C1904" s="15"/>
      <c r="D1904" s="16"/>
      <c r="E1904" s="7">
        <v>0</v>
      </c>
      <c r="F1904" s="7">
        <v>0</v>
      </c>
      <c r="G1904" s="254" t="str">
        <f>IF($D1904&lt;&gt;"",VLOOKUP($D1904,科目一覧!$A$5:'科目一覧'!$G$76,5,FALSE),"")</f>
        <v/>
      </c>
      <c r="H1904" s="254" t="str">
        <f>IF($D1904&lt;&gt;"",VLOOKUP($D1904,科目一覧!$A$5:'科目一覧'!$G$76,6,FALSE),"")</f>
        <v/>
      </c>
    </row>
    <row r="1905" spans="1:8" x14ac:dyDescent="0.4">
      <c r="A1905" s="8">
        <v>1902</v>
      </c>
      <c r="B1905" s="71"/>
      <c r="C1905" s="15"/>
      <c r="D1905" s="16"/>
      <c r="E1905" s="7">
        <v>0</v>
      </c>
      <c r="F1905" s="7">
        <v>0</v>
      </c>
      <c r="G1905" s="254" t="str">
        <f>IF($D1905&lt;&gt;"",VLOOKUP($D1905,科目一覧!$A$5:'科目一覧'!$G$76,5,FALSE),"")</f>
        <v/>
      </c>
      <c r="H1905" s="254" t="str">
        <f>IF($D1905&lt;&gt;"",VLOOKUP($D1905,科目一覧!$A$5:'科目一覧'!$G$76,6,FALSE),"")</f>
        <v/>
      </c>
    </row>
    <row r="1906" spans="1:8" x14ac:dyDescent="0.4">
      <c r="A1906" s="8">
        <v>1903</v>
      </c>
      <c r="B1906" s="71"/>
      <c r="C1906" s="15"/>
      <c r="D1906" s="16"/>
      <c r="E1906" s="7">
        <v>0</v>
      </c>
      <c r="F1906" s="7">
        <v>0</v>
      </c>
      <c r="G1906" s="254" t="str">
        <f>IF($D1906&lt;&gt;"",VLOOKUP($D1906,科目一覧!$A$5:'科目一覧'!$G$76,5,FALSE),"")</f>
        <v/>
      </c>
      <c r="H1906" s="254" t="str">
        <f>IF($D1906&lt;&gt;"",VLOOKUP($D1906,科目一覧!$A$5:'科目一覧'!$G$76,6,FALSE),"")</f>
        <v/>
      </c>
    </row>
    <row r="1907" spans="1:8" x14ac:dyDescent="0.4">
      <c r="A1907" s="8">
        <v>1904</v>
      </c>
      <c r="B1907" s="71"/>
      <c r="C1907" s="15"/>
      <c r="D1907" s="16"/>
      <c r="E1907" s="7">
        <v>0</v>
      </c>
      <c r="F1907" s="7">
        <v>0</v>
      </c>
      <c r="G1907" s="254" t="str">
        <f>IF($D1907&lt;&gt;"",VLOOKUP($D1907,科目一覧!$A$5:'科目一覧'!$G$76,5,FALSE),"")</f>
        <v/>
      </c>
      <c r="H1907" s="254" t="str">
        <f>IF($D1907&lt;&gt;"",VLOOKUP($D1907,科目一覧!$A$5:'科目一覧'!$G$76,6,FALSE),"")</f>
        <v/>
      </c>
    </row>
    <row r="1908" spans="1:8" x14ac:dyDescent="0.4">
      <c r="A1908" s="8">
        <v>1905</v>
      </c>
      <c r="B1908" s="71"/>
      <c r="C1908" s="15"/>
      <c r="D1908" s="16"/>
      <c r="E1908" s="7">
        <v>0</v>
      </c>
      <c r="F1908" s="7">
        <v>0</v>
      </c>
      <c r="G1908" s="254" t="str">
        <f>IF($D1908&lt;&gt;"",VLOOKUP($D1908,科目一覧!$A$5:'科目一覧'!$G$76,5,FALSE),"")</f>
        <v/>
      </c>
      <c r="H1908" s="254" t="str">
        <f>IF($D1908&lt;&gt;"",VLOOKUP($D1908,科目一覧!$A$5:'科目一覧'!$G$76,6,FALSE),"")</f>
        <v/>
      </c>
    </row>
    <row r="1909" spans="1:8" x14ac:dyDescent="0.4">
      <c r="A1909" s="8">
        <v>1906</v>
      </c>
      <c r="B1909" s="71"/>
      <c r="C1909" s="15"/>
      <c r="D1909" s="16"/>
      <c r="E1909" s="7">
        <v>0</v>
      </c>
      <c r="F1909" s="7">
        <v>0</v>
      </c>
      <c r="G1909" s="254" t="str">
        <f>IF($D1909&lt;&gt;"",VLOOKUP($D1909,科目一覧!$A$5:'科目一覧'!$G$76,5,FALSE),"")</f>
        <v/>
      </c>
      <c r="H1909" s="254" t="str">
        <f>IF($D1909&lt;&gt;"",VLOOKUP($D1909,科目一覧!$A$5:'科目一覧'!$G$76,6,FALSE),"")</f>
        <v/>
      </c>
    </row>
    <row r="1910" spans="1:8" x14ac:dyDescent="0.4">
      <c r="A1910" s="8">
        <v>1907</v>
      </c>
      <c r="B1910" s="71"/>
      <c r="C1910" s="15"/>
      <c r="D1910" s="16"/>
      <c r="E1910" s="7">
        <v>0</v>
      </c>
      <c r="F1910" s="7">
        <v>0</v>
      </c>
      <c r="G1910" s="254" t="str">
        <f>IF($D1910&lt;&gt;"",VLOOKUP($D1910,科目一覧!$A$5:'科目一覧'!$G$76,5,FALSE),"")</f>
        <v/>
      </c>
      <c r="H1910" s="254" t="str">
        <f>IF($D1910&lt;&gt;"",VLOOKUP($D1910,科目一覧!$A$5:'科目一覧'!$G$76,6,FALSE),"")</f>
        <v/>
      </c>
    </row>
    <row r="1911" spans="1:8" x14ac:dyDescent="0.4">
      <c r="A1911" s="8">
        <v>1908</v>
      </c>
      <c r="B1911" s="71"/>
      <c r="C1911" s="15"/>
      <c r="D1911" s="16"/>
      <c r="E1911" s="7">
        <v>0</v>
      </c>
      <c r="F1911" s="7">
        <v>0</v>
      </c>
      <c r="G1911" s="254" t="str">
        <f>IF($D1911&lt;&gt;"",VLOOKUP($D1911,科目一覧!$A$5:'科目一覧'!$G$76,5,FALSE),"")</f>
        <v/>
      </c>
      <c r="H1911" s="254" t="str">
        <f>IF($D1911&lt;&gt;"",VLOOKUP($D1911,科目一覧!$A$5:'科目一覧'!$G$76,6,FALSE),"")</f>
        <v/>
      </c>
    </row>
    <row r="1912" spans="1:8" x14ac:dyDescent="0.4">
      <c r="A1912" s="8">
        <v>1909</v>
      </c>
      <c r="B1912" s="71"/>
      <c r="C1912" s="15"/>
      <c r="D1912" s="16"/>
      <c r="E1912" s="7">
        <v>0</v>
      </c>
      <c r="F1912" s="7">
        <v>0</v>
      </c>
      <c r="G1912" s="254" t="str">
        <f>IF($D1912&lt;&gt;"",VLOOKUP($D1912,科目一覧!$A$5:'科目一覧'!$G$76,5,FALSE),"")</f>
        <v/>
      </c>
      <c r="H1912" s="254" t="str">
        <f>IF($D1912&lt;&gt;"",VLOOKUP($D1912,科目一覧!$A$5:'科目一覧'!$G$76,6,FALSE),"")</f>
        <v/>
      </c>
    </row>
    <row r="1913" spans="1:8" x14ac:dyDescent="0.4">
      <c r="A1913" s="8">
        <v>1910</v>
      </c>
      <c r="B1913" s="71"/>
      <c r="C1913" s="15"/>
      <c r="D1913" s="16"/>
      <c r="E1913" s="7">
        <v>0</v>
      </c>
      <c r="F1913" s="7">
        <v>0</v>
      </c>
      <c r="G1913" s="254" t="str">
        <f>IF($D1913&lt;&gt;"",VLOOKUP($D1913,科目一覧!$A$5:'科目一覧'!$G$76,5,FALSE),"")</f>
        <v/>
      </c>
      <c r="H1913" s="254" t="str">
        <f>IF($D1913&lt;&gt;"",VLOOKUP($D1913,科目一覧!$A$5:'科目一覧'!$G$76,6,FALSE),"")</f>
        <v/>
      </c>
    </row>
    <row r="1914" spans="1:8" x14ac:dyDescent="0.4">
      <c r="A1914" s="8">
        <v>1911</v>
      </c>
      <c r="B1914" s="71"/>
      <c r="C1914" s="15"/>
      <c r="D1914" s="16"/>
      <c r="E1914" s="7">
        <v>0</v>
      </c>
      <c r="F1914" s="7">
        <v>0</v>
      </c>
      <c r="G1914" s="254" t="str">
        <f>IF($D1914&lt;&gt;"",VLOOKUP($D1914,科目一覧!$A$5:'科目一覧'!$G$76,5,FALSE),"")</f>
        <v/>
      </c>
      <c r="H1914" s="254" t="str">
        <f>IF($D1914&lt;&gt;"",VLOOKUP($D1914,科目一覧!$A$5:'科目一覧'!$G$76,6,FALSE),"")</f>
        <v/>
      </c>
    </row>
    <row r="1915" spans="1:8" x14ac:dyDescent="0.4">
      <c r="A1915" s="8">
        <v>1912</v>
      </c>
      <c r="B1915" s="71"/>
      <c r="C1915" s="15"/>
      <c r="D1915" s="16"/>
      <c r="E1915" s="7">
        <v>0</v>
      </c>
      <c r="F1915" s="7">
        <v>0</v>
      </c>
      <c r="G1915" s="254" t="str">
        <f>IF($D1915&lt;&gt;"",VLOOKUP($D1915,科目一覧!$A$5:'科目一覧'!$G$76,5,FALSE),"")</f>
        <v/>
      </c>
      <c r="H1915" s="254" t="str">
        <f>IF($D1915&lt;&gt;"",VLOOKUP($D1915,科目一覧!$A$5:'科目一覧'!$G$76,6,FALSE),"")</f>
        <v/>
      </c>
    </row>
    <row r="1916" spans="1:8" x14ac:dyDescent="0.4">
      <c r="A1916" s="8">
        <v>1913</v>
      </c>
      <c r="B1916" s="71"/>
      <c r="C1916" s="15"/>
      <c r="D1916" s="16"/>
      <c r="E1916" s="7">
        <v>0</v>
      </c>
      <c r="F1916" s="7">
        <v>0</v>
      </c>
      <c r="G1916" s="254" t="str">
        <f>IF($D1916&lt;&gt;"",VLOOKUP($D1916,科目一覧!$A$5:'科目一覧'!$G$76,5,FALSE),"")</f>
        <v/>
      </c>
      <c r="H1916" s="254" t="str">
        <f>IF($D1916&lt;&gt;"",VLOOKUP($D1916,科目一覧!$A$5:'科目一覧'!$G$76,6,FALSE),"")</f>
        <v/>
      </c>
    </row>
    <row r="1917" spans="1:8" x14ac:dyDescent="0.4">
      <c r="A1917" s="8">
        <v>1914</v>
      </c>
      <c r="B1917" s="71"/>
      <c r="C1917" s="15"/>
      <c r="D1917" s="16"/>
      <c r="E1917" s="7">
        <v>0</v>
      </c>
      <c r="F1917" s="7">
        <v>0</v>
      </c>
      <c r="G1917" s="254" t="str">
        <f>IF($D1917&lt;&gt;"",VLOOKUP($D1917,科目一覧!$A$5:'科目一覧'!$G$76,5,FALSE),"")</f>
        <v/>
      </c>
      <c r="H1917" s="254" t="str">
        <f>IF($D1917&lt;&gt;"",VLOOKUP($D1917,科目一覧!$A$5:'科目一覧'!$G$76,6,FALSE),"")</f>
        <v/>
      </c>
    </row>
    <row r="1918" spans="1:8" x14ac:dyDescent="0.4">
      <c r="A1918" s="8">
        <v>1915</v>
      </c>
      <c r="B1918" s="71"/>
      <c r="C1918" s="15"/>
      <c r="D1918" s="16"/>
      <c r="E1918" s="7">
        <v>0</v>
      </c>
      <c r="F1918" s="7">
        <v>0</v>
      </c>
      <c r="G1918" s="254" t="str">
        <f>IF($D1918&lt;&gt;"",VLOOKUP($D1918,科目一覧!$A$5:'科目一覧'!$G$76,5,FALSE),"")</f>
        <v/>
      </c>
      <c r="H1918" s="254" t="str">
        <f>IF($D1918&lt;&gt;"",VLOOKUP($D1918,科目一覧!$A$5:'科目一覧'!$G$76,6,FALSE),"")</f>
        <v/>
      </c>
    </row>
    <row r="1919" spans="1:8" x14ac:dyDescent="0.4">
      <c r="A1919" s="8">
        <v>1916</v>
      </c>
      <c r="B1919" s="71"/>
      <c r="C1919" s="15"/>
      <c r="D1919" s="16"/>
      <c r="E1919" s="7">
        <v>0</v>
      </c>
      <c r="F1919" s="7">
        <v>0</v>
      </c>
      <c r="G1919" s="254" t="str">
        <f>IF($D1919&lt;&gt;"",VLOOKUP($D1919,科目一覧!$A$5:'科目一覧'!$G$76,5,FALSE),"")</f>
        <v/>
      </c>
      <c r="H1919" s="254" t="str">
        <f>IF($D1919&lt;&gt;"",VLOOKUP($D1919,科目一覧!$A$5:'科目一覧'!$G$76,6,FALSE),"")</f>
        <v/>
      </c>
    </row>
    <row r="1920" spans="1:8" x14ac:dyDescent="0.4">
      <c r="A1920" s="8">
        <v>1917</v>
      </c>
      <c r="B1920" s="71"/>
      <c r="C1920" s="15"/>
      <c r="D1920" s="16"/>
      <c r="E1920" s="7">
        <v>0</v>
      </c>
      <c r="F1920" s="7">
        <v>0</v>
      </c>
      <c r="G1920" s="254" t="str">
        <f>IF($D1920&lt;&gt;"",VLOOKUP($D1920,科目一覧!$A$5:'科目一覧'!$G$76,5,FALSE),"")</f>
        <v/>
      </c>
      <c r="H1920" s="254" t="str">
        <f>IF($D1920&lt;&gt;"",VLOOKUP($D1920,科目一覧!$A$5:'科目一覧'!$G$76,6,FALSE),"")</f>
        <v/>
      </c>
    </row>
    <row r="1921" spans="1:8" x14ac:dyDescent="0.4">
      <c r="A1921" s="8">
        <v>1918</v>
      </c>
      <c r="B1921" s="71"/>
      <c r="C1921" s="15"/>
      <c r="D1921" s="16"/>
      <c r="E1921" s="7">
        <v>0</v>
      </c>
      <c r="F1921" s="7">
        <v>0</v>
      </c>
      <c r="G1921" s="254" t="str">
        <f>IF($D1921&lt;&gt;"",VLOOKUP($D1921,科目一覧!$A$5:'科目一覧'!$G$76,5,FALSE),"")</f>
        <v/>
      </c>
      <c r="H1921" s="254" t="str">
        <f>IF($D1921&lt;&gt;"",VLOOKUP($D1921,科目一覧!$A$5:'科目一覧'!$G$76,6,FALSE),"")</f>
        <v/>
      </c>
    </row>
    <row r="1922" spans="1:8" x14ac:dyDescent="0.4">
      <c r="A1922" s="8">
        <v>1919</v>
      </c>
      <c r="B1922" s="71"/>
      <c r="C1922" s="15"/>
      <c r="D1922" s="16"/>
      <c r="E1922" s="7">
        <v>0</v>
      </c>
      <c r="F1922" s="7">
        <v>0</v>
      </c>
      <c r="G1922" s="254" t="str">
        <f>IF($D1922&lt;&gt;"",VLOOKUP($D1922,科目一覧!$A$5:'科目一覧'!$G$76,5,FALSE),"")</f>
        <v/>
      </c>
      <c r="H1922" s="254" t="str">
        <f>IF($D1922&lt;&gt;"",VLOOKUP($D1922,科目一覧!$A$5:'科目一覧'!$G$76,6,FALSE),"")</f>
        <v/>
      </c>
    </row>
    <row r="1923" spans="1:8" x14ac:dyDescent="0.4">
      <c r="A1923" s="8">
        <v>1920</v>
      </c>
      <c r="B1923" s="71"/>
      <c r="C1923" s="15"/>
      <c r="D1923" s="16"/>
      <c r="E1923" s="7">
        <v>0</v>
      </c>
      <c r="F1923" s="7">
        <v>0</v>
      </c>
      <c r="G1923" s="254" t="str">
        <f>IF($D1923&lt;&gt;"",VLOOKUP($D1923,科目一覧!$A$5:'科目一覧'!$G$76,5,FALSE),"")</f>
        <v/>
      </c>
      <c r="H1923" s="254" t="str">
        <f>IF($D1923&lt;&gt;"",VLOOKUP($D1923,科目一覧!$A$5:'科目一覧'!$G$76,6,FALSE),"")</f>
        <v/>
      </c>
    </row>
    <row r="1924" spans="1:8" x14ac:dyDescent="0.4">
      <c r="A1924" s="8">
        <v>1921</v>
      </c>
      <c r="B1924" s="71"/>
      <c r="C1924" s="15"/>
      <c r="D1924" s="16"/>
      <c r="E1924" s="7">
        <v>0</v>
      </c>
      <c r="F1924" s="7">
        <v>0</v>
      </c>
      <c r="G1924" s="254" t="str">
        <f>IF($D1924&lt;&gt;"",VLOOKUP($D1924,科目一覧!$A$5:'科目一覧'!$G$76,5,FALSE),"")</f>
        <v/>
      </c>
      <c r="H1924" s="254" t="str">
        <f>IF($D1924&lt;&gt;"",VLOOKUP($D1924,科目一覧!$A$5:'科目一覧'!$G$76,6,FALSE),"")</f>
        <v/>
      </c>
    </row>
    <row r="1925" spans="1:8" x14ac:dyDescent="0.4">
      <c r="A1925" s="8">
        <v>1922</v>
      </c>
      <c r="B1925" s="71"/>
      <c r="C1925" s="15"/>
      <c r="D1925" s="16"/>
      <c r="E1925" s="7">
        <v>0</v>
      </c>
      <c r="F1925" s="7">
        <v>0</v>
      </c>
      <c r="G1925" s="254" t="str">
        <f>IF($D1925&lt;&gt;"",VLOOKUP($D1925,科目一覧!$A$5:'科目一覧'!$G$76,5,FALSE),"")</f>
        <v/>
      </c>
      <c r="H1925" s="254" t="str">
        <f>IF($D1925&lt;&gt;"",VLOOKUP($D1925,科目一覧!$A$5:'科目一覧'!$G$76,6,FALSE),"")</f>
        <v/>
      </c>
    </row>
    <row r="1926" spans="1:8" x14ac:dyDescent="0.4">
      <c r="A1926" s="8">
        <v>1923</v>
      </c>
      <c r="B1926" s="71"/>
      <c r="C1926" s="15"/>
      <c r="D1926" s="16"/>
      <c r="E1926" s="7">
        <v>0</v>
      </c>
      <c r="F1926" s="7">
        <v>0</v>
      </c>
      <c r="G1926" s="254" t="str">
        <f>IF($D1926&lt;&gt;"",VLOOKUP($D1926,科目一覧!$A$5:'科目一覧'!$G$76,5,FALSE),"")</f>
        <v/>
      </c>
      <c r="H1926" s="254" t="str">
        <f>IF($D1926&lt;&gt;"",VLOOKUP($D1926,科目一覧!$A$5:'科目一覧'!$G$76,6,FALSE),"")</f>
        <v/>
      </c>
    </row>
    <row r="1927" spans="1:8" x14ac:dyDescent="0.4">
      <c r="A1927" s="8">
        <v>1924</v>
      </c>
      <c r="B1927" s="71"/>
      <c r="C1927" s="15"/>
      <c r="D1927" s="16"/>
      <c r="E1927" s="7">
        <v>0</v>
      </c>
      <c r="F1927" s="7">
        <v>0</v>
      </c>
      <c r="G1927" s="254" t="str">
        <f>IF($D1927&lt;&gt;"",VLOOKUP($D1927,科目一覧!$A$5:'科目一覧'!$G$76,5,FALSE),"")</f>
        <v/>
      </c>
      <c r="H1927" s="254" t="str">
        <f>IF($D1927&lt;&gt;"",VLOOKUP($D1927,科目一覧!$A$5:'科目一覧'!$G$76,6,FALSE),"")</f>
        <v/>
      </c>
    </row>
    <row r="1928" spans="1:8" x14ac:dyDescent="0.4">
      <c r="A1928" s="8">
        <v>1925</v>
      </c>
      <c r="B1928" s="71"/>
      <c r="C1928" s="15"/>
      <c r="D1928" s="16"/>
      <c r="E1928" s="7">
        <v>0</v>
      </c>
      <c r="F1928" s="7">
        <v>0</v>
      </c>
      <c r="G1928" s="254" t="str">
        <f>IF($D1928&lt;&gt;"",VLOOKUP($D1928,科目一覧!$A$5:'科目一覧'!$G$76,5,FALSE),"")</f>
        <v/>
      </c>
      <c r="H1928" s="254" t="str">
        <f>IF($D1928&lt;&gt;"",VLOOKUP($D1928,科目一覧!$A$5:'科目一覧'!$G$76,6,FALSE),"")</f>
        <v/>
      </c>
    </row>
    <row r="1929" spans="1:8" x14ac:dyDescent="0.4">
      <c r="A1929" s="8">
        <v>1926</v>
      </c>
      <c r="B1929" s="71"/>
      <c r="C1929" s="15"/>
      <c r="D1929" s="16"/>
      <c r="E1929" s="7">
        <v>0</v>
      </c>
      <c r="F1929" s="7">
        <v>0</v>
      </c>
      <c r="G1929" s="254" t="str">
        <f>IF($D1929&lt;&gt;"",VLOOKUP($D1929,科目一覧!$A$5:'科目一覧'!$G$76,5,FALSE),"")</f>
        <v/>
      </c>
      <c r="H1929" s="254" t="str">
        <f>IF($D1929&lt;&gt;"",VLOOKUP($D1929,科目一覧!$A$5:'科目一覧'!$G$76,6,FALSE),"")</f>
        <v/>
      </c>
    </row>
    <row r="1930" spans="1:8" x14ac:dyDescent="0.4">
      <c r="A1930" s="8">
        <v>1927</v>
      </c>
      <c r="B1930" s="71"/>
      <c r="C1930" s="15"/>
      <c r="D1930" s="16"/>
      <c r="E1930" s="7">
        <v>0</v>
      </c>
      <c r="F1930" s="7">
        <v>0</v>
      </c>
      <c r="G1930" s="254" t="str">
        <f>IF($D1930&lt;&gt;"",VLOOKUP($D1930,科目一覧!$A$5:'科目一覧'!$G$76,5,FALSE),"")</f>
        <v/>
      </c>
      <c r="H1930" s="254" t="str">
        <f>IF($D1930&lt;&gt;"",VLOOKUP($D1930,科目一覧!$A$5:'科目一覧'!$G$76,6,FALSE),"")</f>
        <v/>
      </c>
    </row>
    <row r="1931" spans="1:8" x14ac:dyDescent="0.4">
      <c r="A1931" s="8">
        <v>1928</v>
      </c>
      <c r="B1931" s="71"/>
      <c r="C1931" s="15"/>
      <c r="D1931" s="16"/>
      <c r="E1931" s="7">
        <v>0</v>
      </c>
      <c r="F1931" s="7">
        <v>0</v>
      </c>
      <c r="G1931" s="254" t="str">
        <f>IF($D1931&lt;&gt;"",VLOOKUP($D1931,科目一覧!$A$5:'科目一覧'!$G$76,5,FALSE),"")</f>
        <v/>
      </c>
      <c r="H1931" s="254" t="str">
        <f>IF($D1931&lt;&gt;"",VLOOKUP($D1931,科目一覧!$A$5:'科目一覧'!$G$76,6,FALSE),"")</f>
        <v/>
      </c>
    </row>
    <row r="1932" spans="1:8" x14ac:dyDescent="0.4">
      <c r="A1932" s="8">
        <v>1929</v>
      </c>
      <c r="B1932" s="71"/>
      <c r="C1932" s="15"/>
      <c r="D1932" s="16"/>
      <c r="E1932" s="7">
        <v>0</v>
      </c>
      <c r="F1932" s="7">
        <v>0</v>
      </c>
      <c r="G1932" s="254" t="str">
        <f>IF($D1932&lt;&gt;"",VLOOKUP($D1932,科目一覧!$A$5:'科目一覧'!$G$76,5,FALSE),"")</f>
        <v/>
      </c>
      <c r="H1932" s="254" t="str">
        <f>IF($D1932&lt;&gt;"",VLOOKUP($D1932,科目一覧!$A$5:'科目一覧'!$G$76,6,FALSE),"")</f>
        <v/>
      </c>
    </row>
    <row r="1933" spans="1:8" x14ac:dyDescent="0.4">
      <c r="A1933" s="8">
        <v>1930</v>
      </c>
      <c r="B1933" s="71"/>
      <c r="C1933" s="15"/>
      <c r="D1933" s="16"/>
      <c r="E1933" s="7">
        <v>0</v>
      </c>
      <c r="F1933" s="7">
        <v>0</v>
      </c>
      <c r="G1933" s="254" t="str">
        <f>IF($D1933&lt;&gt;"",VLOOKUP($D1933,科目一覧!$A$5:'科目一覧'!$G$76,5,FALSE),"")</f>
        <v/>
      </c>
      <c r="H1933" s="254" t="str">
        <f>IF($D1933&lt;&gt;"",VLOOKUP($D1933,科目一覧!$A$5:'科目一覧'!$G$76,6,FALSE),"")</f>
        <v/>
      </c>
    </row>
    <row r="1934" spans="1:8" x14ac:dyDescent="0.4">
      <c r="A1934" s="8">
        <v>1931</v>
      </c>
      <c r="B1934" s="71"/>
      <c r="C1934" s="15"/>
      <c r="D1934" s="16"/>
      <c r="E1934" s="7">
        <v>0</v>
      </c>
      <c r="F1934" s="7">
        <v>0</v>
      </c>
      <c r="G1934" s="254" t="str">
        <f>IF($D1934&lt;&gt;"",VLOOKUP($D1934,科目一覧!$A$5:'科目一覧'!$G$76,5,FALSE),"")</f>
        <v/>
      </c>
      <c r="H1934" s="254" t="str">
        <f>IF($D1934&lt;&gt;"",VLOOKUP($D1934,科目一覧!$A$5:'科目一覧'!$G$76,6,FALSE),"")</f>
        <v/>
      </c>
    </row>
    <row r="1935" spans="1:8" x14ac:dyDescent="0.4">
      <c r="A1935" s="8">
        <v>1932</v>
      </c>
      <c r="B1935" s="71"/>
      <c r="C1935" s="15"/>
      <c r="D1935" s="16"/>
      <c r="E1935" s="7">
        <v>0</v>
      </c>
      <c r="F1935" s="7">
        <v>0</v>
      </c>
      <c r="G1935" s="254" t="str">
        <f>IF($D1935&lt;&gt;"",VLOOKUP($D1935,科目一覧!$A$5:'科目一覧'!$G$76,5,FALSE),"")</f>
        <v/>
      </c>
      <c r="H1935" s="254" t="str">
        <f>IF($D1935&lt;&gt;"",VLOOKUP($D1935,科目一覧!$A$5:'科目一覧'!$G$76,6,FALSE),"")</f>
        <v/>
      </c>
    </row>
    <row r="1936" spans="1:8" x14ac:dyDescent="0.4">
      <c r="A1936" s="8">
        <v>1933</v>
      </c>
      <c r="B1936" s="71"/>
      <c r="C1936" s="15"/>
      <c r="D1936" s="16"/>
      <c r="E1936" s="7">
        <v>0</v>
      </c>
      <c r="F1936" s="7">
        <v>0</v>
      </c>
      <c r="G1936" s="254" t="str">
        <f>IF($D1936&lt;&gt;"",VLOOKUP($D1936,科目一覧!$A$5:'科目一覧'!$G$76,5,FALSE),"")</f>
        <v/>
      </c>
      <c r="H1936" s="254" t="str">
        <f>IF($D1936&lt;&gt;"",VLOOKUP($D1936,科目一覧!$A$5:'科目一覧'!$G$76,6,FALSE),"")</f>
        <v/>
      </c>
    </row>
    <row r="1937" spans="1:8" x14ac:dyDescent="0.4">
      <c r="A1937" s="8">
        <v>1934</v>
      </c>
      <c r="B1937" s="71"/>
      <c r="C1937" s="15"/>
      <c r="D1937" s="16"/>
      <c r="E1937" s="7">
        <v>0</v>
      </c>
      <c r="F1937" s="7">
        <v>0</v>
      </c>
      <c r="G1937" s="254" t="str">
        <f>IF($D1937&lt;&gt;"",VLOOKUP($D1937,科目一覧!$A$5:'科目一覧'!$G$76,5,FALSE),"")</f>
        <v/>
      </c>
      <c r="H1937" s="254" t="str">
        <f>IF($D1937&lt;&gt;"",VLOOKUP($D1937,科目一覧!$A$5:'科目一覧'!$G$76,6,FALSE),"")</f>
        <v/>
      </c>
    </row>
    <row r="1938" spans="1:8" x14ac:dyDescent="0.4">
      <c r="A1938" s="8">
        <v>1935</v>
      </c>
      <c r="B1938" s="71"/>
      <c r="C1938" s="15"/>
      <c r="D1938" s="16"/>
      <c r="E1938" s="7">
        <v>0</v>
      </c>
      <c r="F1938" s="7">
        <v>0</v>
      </c>
      <c r="G1938" s="254" t="str">
        <f>IF($D1938&lt;&gt;"",VLOOKUP($D1938,科目一覧!$A$5:'科目一覧'!$G$76,5,FALSE),"")</f>
        <v/>
      </c>
      <c r="H1938" s="254" t="str">
        <f>IF($D1938&lt;&gt;"",VLOOKUP($D1938,科目一覧!$A$5:'科目一覧'!$G$76,6,FALSE),"")</f>
        <v/>
      </c>
    </row>
    <row r="1939" spans="1:8" x14ac:dyDescent="0.4">
      <c r="A1939" s="8">
        <v>1936</v>
      </c>
      <c r="B1939" s="71"/>
      <c r="C1939" s="15"/>
      <c r="D1939" s="16"/>
      <c r="E1939" s="7">
        <v>0</v>
      </c>
      <c r="F1939" s="7">
        <v>0</v>
      </c>
      <c r="G1939" s="254" t="str">
        <f>IF($D1939&lt;&gt;"",VLOOKUP($D1939,科目一覧!$A$5:'科目一覧'!$G$76,5,FALSE),"")</f>
        <v/>
      </c>
      <c r="H1939" s="254" t="str">
        <f>IF($D1939&lt;&gt;"",VLOOKUP($D1939,科目一覧!$A$5:'科目一覧'!$G$76,6,FALSE),"")</f>
        <v/>
      </c>
    </row>
    <row r="1940" spans="1:8" x14ac:dyDescent="0.4">
      <c r="A1940" s="8">
        <v>1937</v>
      </c>
      <c r="B1940" s="71"/>
      <c r="C1940" s="15"/>
      <c r="D1940" s="16"/>
      <c r="E1940" s="7">
        <v>0</v>
      </c>
      <c r="F1940" s="7">
        <v>0</v>
      </c>
      <c r="G1940" s="254" t="str">
        <f>IF($D1940&lt;&gt;"",VLOOKUP($D1940,科目一覧!$A$5:'科目一覧'!$G$76,5,FALSE),"")</f>
        <v/>
      </c>
      <c r="H1940" s="254" t="str">
        <f>IF($D1940&lt;&gt;"",VLOOKUP($D1940,科目一覧!$A$5:'科目一覧'!$G$76,6,FALSE),"")</f>
        <v/>
      </c>
    </row>
    <row r="1941" spans="1:8" x14ac:dyDescent="0.4">
      <c r="A1941" s="8">
        <v>1938</v>
      </c>
      <c r="B1941" s="71"/>
      <c r="C1941" s="15"/>
      <c r="D1941" s="16"/>
      <c r="E1941" s="7">
        <v>0</v>
      </c>
      <c r="F1941" s="7">
        <v>0</v>
      </c>
      <c r="G1941" s="254" t="str">
        <f>IF($D1941&lt;&gt;"",VLOOKUP($D1941,科目一覧!$A$5:'科目一覧'!$G$76,5,FALSE),"")</f>
        <v/>
      </c>
      <c r="H1941" s="254" t="str">
        <f>IF($D1941&lt;&gt;"",VLOOKUP($D1941,科目一覧!$A$5:'科目一覧'!$G$76,6,FALSE),"")</f>
        <v/>
      </c>
    </row>
    <row r="1942" spans="1:8" x14ac:dyDescent="0.4">
      <c r="A1942" s="8">
        <v>1939</v>
      </c>
      <c r="B1942" s="71"/>
      <c r="C1942" s="15"/>
      <c r="D1942" s="16"/>
      <c r="E1942" s="7">
        <v>0</v>
      </c>
      <c r="F1942" s="7">
        <v>0</v>
      </c>
      <c r="G1942" s="254" t="str">
        <f>IF($D1942&lt;&gt;"",VLOOKUP($D1942,科目一覧!$A$5:'科目一覧'!$G$76,5,FALSE),"")</f>
        <v/>
      </c>
      <c r="H1942" s="254" t="str">
        <f>IF($D1942&lt;&gt;"",VLOOKUP($D1942,科目一覧!$A$5:'科目一覧'!$G$76,6,FALSE),"")</f>
        <v/>
      </c>
    </row>
    <row r="1943" spans="1:8" x14ac:dyDescent="0.4">
      <c r="A1943" s="8">
        <v>1940</v>
      </c>
      <c r="B1943" s="71"/>
      <c r="C1943" s="15"/>
      <c r="D1943" s="16"/>
      <c r="E1943" s="7">
        <v>0</v>
      </c>
      <c r="F1943" s="7">
        <v>0</v>
      </c>
      <c r="G1943" s="254" t="str">
        <f>IF($D1943&lt;&gt;"",VLOOKUP($D1943,科目一覧!$A$5:'科目一覧'!$G$76,5,FALSE),"")</f>
        <v/>
      </c>
      <c r="H1943" s="254" t="str">
        <f>IF($D1943&lt;&gt;"",VLOOKUP($D1943,科目一覧!$A$5:'科目一覧'!$G$76,6,FALSE),"")</f>
        <v/>
      </c>
    </row>
    <row r="1944" spans="1:8" x14ac:dyDescent="0.4">
      <c r="A1944" s="8">
        <v>1941</v>
      </c>
      <c r="B1944" s="71"/>
      <c r="C1944" s="15"/>
      <c r="D1944" s="16"/>
      <c r="E1944" s="7">
        <v>0</v>
      </c>
      <c r="F1944" s="7">
        <v>0</v>
      </c>
      <c r="G1944" s="254" t="str">
        <f>IF($D1944&lt;&gt;"",VLOOKUP($D1944,科目一覧!$A$5:'科目一覧'!$G$76,5,FALSE),"")</f>
        <v/>
      </c>
      <c r="H1944" s="254" t="str">
        <f>IF($D1944&lt;&gt;"",VLOOKUP($D1944,科目一覧!$A$5:'科目一覧'!$G$76,6,FALSE),"")</f>
        <v/>
      </c>
    </row>
    <row r="1945" spans="1:8" x14ac:dyDescent="0.4">
      <c r="A1945" s="8">
        <v>1942</v>
      </c>
      <c r="B1945" s="71"/>
      <c r="C1945" s="15"/>
      <c r="D1945" s="16"/>
      <c r="E1945" s="7">
        <v>0</v>
      </c>
      <c r="F1945" s="7">
        <v>0</v>
      </c>
      <c r="G1945" s="254" t="str">
        <f>IF($D1945&lt;&gt;"",VLOOKUP($D1945,科目一覧!$A$5:'科目一覧'!$G$76,5,FALSE),"")</f>
        <v/>
      </c>
      <c r="H1945" s="254" t="str">
        <f>IF($D1945&lt;&gt;"",VLOOKUP($D1945,科目一覧!$A$5:'科目一覧'!$G$76,6,FALSE),"")</f>
        <v/>
      </c>
    </row>
    <row r="1946" spans="1:8" x14ac:dyDescent="0.4">
      <c r="A1946" s="8">
        <v>1943</v>
      </c>
      <c r="B1946" s="71"/>
      <c r="C1946" s="15"/>
      <c r="D1946" s="16"/>
      <c r="E1946" s="7">
        <v>0</v>
      </c>
      <c r="F1946" s="7">
        <v>0</v>
      </c>
      <c r="G1946" s="254" t="str">
        <f>IF($D1946&lt;&gt;"",VLOOKUP($D1946,科目一覧!$A$5:'科目一覧'!$G$76,5,FALSE),"")</f>
        <v/>
      </c>
      <c r="H1946" s="254" t="str">
        <f>IF($D1946&lt;&gt;"",VLOOKUP($D1946,科目一覧!$A$5:'科目一覧'!$G$76,6,FALSE),"")</f>
        <v/>
      </c>
    </row>
    <row r="1947" spans="1:8" x14ac:dyDescent="0.4">
      <c r="A1947" s="8">
        <v>1944</v>
      </c>
      <c r="B1947" s="71"/>
      <c r="C1947" s="15"/>
      <c r="D1947" s="16"/>
      <c r="E1947" s="7">
        <v>0</v>
      </c>
      <c r="F1947" s="7">
        <v>0</v>
      </c>
      <c r="G1947" s="254" t="str">
        <f>IF($D1947&lt;&gt;"",VLOOKUP($D1947,科目一覧!$A$5:'科目一覧'!$G$76,5,FALSE),"")</f>
        <v/>
      </c>
      <c r="H1947" s="254" t="str">
        <f>IF($D1947&lt;&gt;"",VLOOKUP($D1947,科目一覧!$A$5:'科目一覧'!$G$76,6,FALSE),"")</f>
        <v/>
      </c>
    </row>
    <row r="1948" spans="1:8" x14ac:dyDescent="0.4">
      <c r="A1948" s="8">
        <v>1945</v>
      </c>
      <c r="B1948" s="71"/>
      <c r="C1948" s="15"/>
      <c r="D1948" s="16"/>
      <c r="E1948" s="7">
        <v>0</v>
      </c>
      <c r="F1948" s="7">
        <v>0</v>
      </c>
      <c r="G1948" s="254" t="str">
        <f>IF($D1948&lt;&gt;"",VLOOKUP($D1948,科目一覧!$A$5:'科目一覧'!$G$76,5,FALSE),"")</f>
        <v/>
      </c>
      <c r="H1948" s="254" t="str">
        <f>IF($D1948&lt;&gt;"",VLOOKUP($D1948,科目一覧!$A$5:'科目一覧'!$G$76,6,FALSE),"")</f>
        <v/>
      </c>
    </row>
    <row r="1949" spans="1:8" x14ac:dyDescent="0.4">
      <c r="A1949" s="8">
        <v>1946</v>
      </c>
      <c r="B1949" s="71"/>
      <c r="C1949" s="15"/>
      <c r="D1949" s="16"/>
      <c r="E1949" s="7">
        <v>0</v>
      </c>
      <c r="F1949" s="7">
        <v>0</v>
      </c>
      <c r="G1949" s="254" t="str">
        <f>IF($D1949&lt;&gt;"",VLOOKUP($D1949,科目一覧!$A$5:'科目一覧'!$G$76,5,FALSE),"")</f>
        <v/>
      </c>
      <c r="H1949" s="254" t="str">
        <f>IF($D1949&lt;&gt;"",VLOOKUP($D1949,科目一覧!$A$5:'科目一覧'!$G$76,6,FALSE),"")</f>
        <v/>
      </c>
    </row>
    <row r="1950" spans="1:8" x14ac:dyDescent="0.4">
      <c r="A1950" s="8">
        <v>1947</v>
      </c>
      <c r="B1950" s="71"/>
      <c r="C1950" s="15"/>
      <c r="D1950" s="16"/>
      <c r="E1950" s="7">
        <v>0</v>
      </c>
      <c r="F1950" s="7">
        <v>0</v>
      </c>
      <c r="G1950" s="254" t="str">
        <f>IF($D1950&lt;&gt;"",VLOOKUP($D1950,科目一覧!$A$5:'科目一覧'!$G$76,5,FALSE),"")</f>
        <v/>
      </c>
      <c r="H1950" s="254" t="str">
        <f>IF($D1950&lt;&gt;"",VLOOKUP($D1950,科目一覧!$A$5:'科目一覧'!$G$76,6,FALSE),"")</f>
        <v/>
      </c>
    </row>
    <row r="1951" spans="1:8" x14ac:dyDescent="0.4">
      <c r="A1951" s="8">
        <v>1948</v>
      </c>
      <c r="B1951" s="71"/>
      <c r="C1951" s="15"/>
      <c r="D1951" s="16"/>
      <c r="E1951" s="7">
        <v>0</v>
      </c>
      <c r="F1951" s="7">
        <v>0</v>
      </c>
      <c r="G1951" s="254" t="str">
        <f>IF($D1951&lt;&gt;"",VLOOKUP($D1951,科目一覧!$A$5:'科目一覧'!$G$76,5,FALSE),"")</f>
        <v/>
      </c>
      <c r="H1951" s="254" t="str">
        <f>IF($D1951&lt;&gt;"",VLOOKUP($D1951,科目一覧!$A$5:'科目一覧'!$G$76,6,FALSE),"")</f>
        <v/>
      </c>
    </row>
    <row r="1952" spans="1:8" x14ac:dyDescent="0.4">
      <c r="A1952" s="8">
        <v>1949</v>
      </c>
      <c r="B1952" s="71"/>
      <c r="C1952" s="15"/>
      <c r="D1952" s="16"/>
      <c r="E1952" s="7">
        <v>0</v>
      </c>
      <c r="F1952" s="7">
        <v>0</v>
      </c>
      <c r="G1952" s="254" t="str">
        <f>IF($D1952&lt;&gt;"",VLOOKUP($D1952,科目一覧!$A$5:'科目一覧'!$G$76,5,FALSE),"")</f>
        <v/>
      </c>
      <c r="H1952" s="254" t="str">
        <f>IF($D1952&lt;&gt;"",VLOOKUP($D1952,科目一覧!$A$5:'科目一覧'!$G$76,6,FALSE),"")</f>
        <v/>
      </c>
    </row>
    <row r="1953" spans="1:8" x14ac:dyDescent="0.4">
      <c r="A1953" s="8">
        <v>1950</v>
      </c>
      <c r="B1953" s="71"/>
      <c r="C1953" s="15"/>
      <c r="D1953" s="16"/>
      <c r="E1953" s="7">
        <v>0</v>
      </c>
      <c r="F1953" s="7">
        <v>0</v>
      </c>
      <c r="G1953" s="254" t="str">
        <f>IF($D1953&lt;&gt;"",VLOOKUP($D1953,科目一覧!$A$5:'科目一覧'!$G$76,5,FALSE),"")</f>
        <v/>
      </c>
      <c r="H1953" s="254" t="str">
        <f>IF($D1953&lt;&gt;"",VLOOKUP($D1953,科目一覧!$A$5:'科目一覧'!$G$76,6,FALSE),"")</f>
        <v/>
      </c>
    </row>
    <row r="1954" spans="1:8" x14ac:dyDescent="0.4">
      <c r="A1954" s="8">
        <v>1951</v>
      </c>
      <c r="B1954" s="71"/>
      <c r="C1954" s="15"/>
      <c r="D1954" s="16"/>
      <c r="E1954" s="7">
        <v>0</v>
      </c>
      <c r="F1954" s="7">
        <v>0</v>
      </c>
      <c r="G1954" s="254" t="str">
        <f>IF($D1954&lt;&gt;"",VLOOKUP($D1954,科目一覧!$A$5:'科目一覧'!$G$76,5,FALSE),"")</f>
        <v/>
      </c>
      <c r="H1954" s="254" t="str">
        <f>IF($D1954&lt;&gt;"",VLOOKUP($D1954,科目一覧!$A$5:'科目一覧'!$G$76,6,FALSE),"")</f>
        <v/>
      </c>
    </row>
    <row r="1955" spans="1:8" x14ac:dyDescent="0.4">
      <c r="A1955" s="8">
        <v>1952</v>
      </c>
      <c r="B1955" s="71"/>
      <c r="C1955" s="15"/>
      <c r="D1955" s="16"/>
      <c r="E1955" s="7">
        <v>0</v>
      </c>
      <c r="F1955" s="7">
        <v>0</v>
      </c>
      <c r="G1955" s="254" t="str">
        <f>IF($D1955&lt;&gt;"",VLOOKUP($D1955,科目一覧!$A$5:'科目一覧'!$G$76,5,FALSE),"")</f>
        <v/>
      </c>
      <c r="H1955" s="254" t="str">
        <f>IF($D1955&lt;&gt;"",VLOOKUP($D1955,科目一覧!$A$5:'科目一覧'!$G$76,6,FALSE),"")</f>
        <v/>
      </c>
    </row>
    <row r="1956" spans="1:8" x14ac:dyDescent="0.4">
      <c r="A1956" s="8">
        <v>1953</v>
      </c>
      <c r="B1956" s="71"/>
      <c r="C1956" s="15"/>
      <c r="D1956" s="16"/>
      <c r="E1956" s="7">
        <v>0</v>
      </c>
      <c r="F1956" s="7">
        <v>0</v>
      </c>
      <c r="G1956" s="254" t="str">
        <f>IF($D1956&lt;&gt;"",VLOOKUP($D1956,科目一覧!$A$5:'科目一覧'!$G$76,5,FALSE),"")</f>
        <v/>
      </c>
      <c r="H1956" s="254" t="str">
        <f>IF($D1956&lt;&gt;"",VLOOKUP($D1956,科目一覧!$A$5:'科目一覧'!$G$76,6,FALSE),"")</f>
        <v/>
      </c>
    </row>
    <row r="1957" spans="1:8" x14ac:dyDescent="0.4">
      <c r="A1957" s="8">
        <v>1954</v>
      </c>
      <c r="B1957" s="71"/>
      <c r="C1957" s="15"/>
      <c r="D1957" s="16"/>
      <c r="E1957" s="7">
        <v>0</v>
      </c>
      <c r="F1957" s="7">
        <v>0</v>
      </c>
      <c r="G1957" s="254" t="str">
        <f>IF($D1957&lt;&gt;"",VLOOKUP($D1957,科目一覧!$A$5:'科目一覧'!$G$76,5,FALSE),"")</f>
        <v/>
      </c>
      <c r="H1957" s="254" t="str">
        <f>IF($D1957&lt;&gt;"",VLOOKUP($D1957,科目一覧!$A$5:'科目一覧'!$G$76,6,FALSE),"")</f>
        <v/>
      </c>
    </row>
    <row r="1958" spans="1:8" x14ac:dyDescent="0.4">
      <c r="A1958" s="8">
        <v>1955</v>
      </c>
      <c r="B1958" s="71"/>
      <c r="C1958" s="15"/>
      <c r="D1958" s="16"/>
      <c r="E1958" s="7">
        <v>0</v>
      </c>
      <c r="F1958" s="7">
        <v>0</v>
      </c>
      <c r="G1958" s="254" t="str">
        <f>IF($D1958&lt;&gt;"",VLOOKUP($D1958,科目一覧!$A$5:'科目一覧'!$G$76,5,FALSE),"")</f>
        <v/>
      </c>
      <c r="H1958" s="254" t="str">
        <f>IF($D1958&lt;&gt;"",VLOOKUP($D1958,科目一覧!$A$5:'科目一覧'!$G$76,6,FALSE),"")</f>
        <v/>
      </c>
    </row>
    <row r="1959" spans="1:8" x14ac:dyDescent="0.4">
      <c r="A1959" s="8">
        <v>1956</v>
      </c>
      <c r="B1959" s="71"/>
      <c r="C1959" s="15"/>
      <c r="D1959" s="16"/>
      <c r="E1959" s="7">
        <v>0</v>
      </c>
      <c r="F1959" s="7">
        <v>0</v>
      </c>
      <c r="G1959" s="254" t="str">
        <f>IF($D1959&lt;&gt;"",VLOOKUP($D1959,科目一覧!$A$5:'科目一覧'!$G$76,5,FALSE),"")</f>
        <v/>
      </c>
      <c r="H1959" s="254" t="str">
        <f>IF($D1959&lt;&gt;"",VLOOKUP($D1959,科目一覧!$A$5:'科目一覧'!$G$76,6,FALSE),"")</f>
        <v/>
      </c>
    </row>
    <row r="1960" spans="1:8" x14ac:dyDescent="0.4">
      <c r="A1960" s="8">
        <v>1957</v>
      </c>
      <c r="B1960" s="71"/>
      <c r="C1960" s="15"/>
      <c r="D1960" s="16"/>
      <c r="E1960" s="7">
        <v>0</v>
      </c>
      <c r="F1960" s="7">
        <v>0</v>
      </c>
      <c r="G1960" s="254" t="str">
        <f>IF($D1960&lt;&gt;"",VLOOKUP($D1960,科目一覧!$A$5:'科目一覧'!$G$76,5,FALSE),"")</f>
        <v/>
      </c>
      <c r="H1960" s="254" t="str">
        <f>IF($D1960&lt;&gt;"",VLOOKUP($D1960,科目一覧!$A$5:'科目一覧'!$G$76,6,FALSE),"")</f>
        <v/>
      </c>
    </row>
    <row r="1961" spans="1:8" x14ac:dyDescent="0.4">
      <c r="A1961" s="8">
        <v>1958</v>
      </c>
      <c r="B1961" s="71"/>
      <c r="C1961" s="15"/>
      <c r="D1961" s="16"/>
      <c r="E1961" s="7">
        <v>0</v>
      </c>
      <c r="F1961" s="7">
        <v>0</v>
      </c>
      <c r="G1961" s="254" t="str">
        <f>IF($D1961&lt;&gt;"",VLOOKUP($D1961,科目一覧!$A$5:'科目一覧'!$G$76,5,FALSE),"")</f>
        <v/>
      </c>
      <c r="H1961" s="254" t="str">
        <f>IF($D1961&lt;&gt;"",VLOOKUP($D1961,科目一覧!$A$5:'科目一覧'!$G$76,6,FALSE),"")</f>
        <v/>
      </c>
    </row>
    <row r="1962" spans="1:8" x14ac:dyDescent="0.4">
      <c r="A1962" s="8">
        <v>1959</v>
      </c>
      <c r="B1962" s="71"/>
      <c r="C1962" s="15"/>
      <c r="D1962" s="16"/>
      <c r="E1962" s="7">
        <v>0</v>
      </c>
      <c r="F1962" s="7">
        <v>0</v>
      </c>
      <c r="G1962" s="254" t="str">
        <f>IF($D1962&lt;&gt;"",VLOOKUP($D1962,科目一覧!$A$5:'科目一覧'!$G$76,5,FALSE),"")</f>
        <v/>
      </c>
      <c r="H1962" s="254" t="str">
        <f>IF($D1962&lt;&gt;"",VLOOKUP($D1962,科目一覧!$A$5:'科目一覧'!$G$76,6,FALSE),"")</f>
        <v/>
      </c>
    </row>
    <row r="1963" spans="1:8" x14ac:dyDescent="0.4">
      <c r="A1963" s="8">
        <v>1960</v>
      </c>
      <c r="B1963" s="71"/>
      <c r="C1963" s="15"/>
      <c r="D1963" s="16"/>
      <c r="E1963" s="7">
        <v>0</v>
      </c>
      <c r="F1963" s="7">
        <v>0</v>
      </c>
      <c r="G1963" s="254" t="str">
        <f>IF($D1963&lt;&gt;"",VLOOKUP($D1963,科目一覧!$A$5:'科目一覧'!$G$76,5,FALSE),"")</f>
        <v/>
      </c>
      <c r="H1963" s="254" t="str">
        <f>IF($D1963&lt;&gt;"",VLOOKUP($D1963,科目一覧!$A$5:'科目一覧'!$G$76,6,FALSE),"")</f>
        <v/>
      </c>
    </row>
    <row r="1964" spans="1:8" x14ac:dyDescent="0.4">
      <c r="A1964" s="8">
        <v>1961</v>
      </c>
      <c r="B1964" s="71"/>
      <c r="C1964" s="15"/>
      <c r="D1964" s="16"/>
      <c r="E1964" s="7">
        <v>0</v>
      </c>
      <c r="F1964" s="7">
        <v>0</v>
      </c>
      <c r="G1964" s="254" t="str">
        <f>IF($D1964&lt;&gt;"",VLOOKUP($D1964,科目一覧!$A$5:'科目一覧'!$G$76,5,FALSE),"")</f>
        <v/>
      </c>
      <c r="H1964" s="254" t="str">
        <f>IF($D1964&lt;&gt;"",VLOOKUP($D1964,科目一覧!$A$5:'科目一覧'!$G$76,6,FALSE),"")</f>
        <v/>
      </c>
    </row>
    <row r="1965" spans="1:8" x14ac:dyDescent="0.4">
      <c r="A1965" s="8">
        <v>1962</v>
      </c>
      <c r="B1965" s="71"/>
      <c r="C1965" s="15"/>
      <c r="D1965" s="16"/>
      <c r="E1965" s="7">
        <v>0</v>
      </c>
      <c r="F1965" s="7">
        <v>0</v>
      </c>
      <c r="G1965" s="254" t="str">
        <f>IF($D1965&lt;&gt;"",VLOOKUP($D1965,科目一覧!$A$5:'科目一覧'!$G$76,5,FALSE),"")</f>
        <v/>
      </c>
      <c r="H1965" s="254" t="str">
        <f>IF($D1965&lt;&gt;"",VLOOKUP($D1965,科目一覧!$A$5:'科目一覧'!$G$76,6,FALSE),"")</f>
        <v/>
      </c>
    </row>
    <row r="1966" spans="1:8" x14ac:dyDescent="0.4">
      <c r="A1966" s="8">
        <v>1963</v>
      </c>
      <c r="B1966" s="71"/>
      <c r="C1966" s="15"/>
      <c r="D1966" s="16"/>
      <c r="E1966" s="7">
        <v>0</v>
      </c>
      <c r="F1966" s="7">
        <v>0</v>
      </c>
      <c r="G1966" s="254" t="str">
        <f>IF($D1966&lt;&gt;"",VLOOKUP($D1966,科目一覧!$A$5:'科目一覧'!$G$76,5,FALSE),"")</f>
        <v/>
      </c>
      <c r="H1966" s="254" t="str">
        <f>IF($D1966&lt;&gt;"",VLOOKUP($D1966,科目一覧!$A$5:'科目一覧'!$G$76,6,FALSE),"")</f>
        <v/>
      </c>
    </row>
    <row r="1967" spans="1:8" x14ac:dyDescent="0.4">
      <c r="A1967" s="8">
        <v>1964</v>
      </c>
      <c r="B1967" s="71"/>
      <c r="C1967" s="15"/>
      <c r="D1967" s="16"/>
      <c r="E1967" s="7">
        <v>0</v>
      </c>
      <c r="F1967" s="7">
        <v>0</v>
      </c>
      <c r="G1967" s="254" t="str">
        <f>IF($D1967&lt;&gt;"",VLOOKUP($D1967,科目一覧!$A$5:'科目一覧'!$G$76,5,FALSE),"")</f>
        <v/>
      </c>
      <c r="H1967" s="254" t="str">
        <f>IF($D1967&lt;&gt;"",VLOOKUP($D1967,科目一覧!$A$5:'科目一覧'!$G$76,6,FALSE),"")</f>
        <v/>
      </c>
    </row>
    <row r="1968" spans="1:8" x14ac:dyDescent="0.4">
      <c r="A1968" s="8">
        <v>1965</v>
      </c>
      <c r="B1968" s="71"/>
      <c r="C1968" s="15"/>
      <c r="D1968" s="16"/>
      <c r="E1968" s="7">
        <v>0</v>
      </c>
      <c r="F1968" s="7">
        <v>0</v>
      </c>
      <c r="G1968" s="254" t="str">
        <f>IF($D1968&lt;&gt;"",VLOOKUP($D1968,科目一覧!$A$5:'科目一覧'!$G$76,5,FALSE),"")</f>
        <v/>
      </c>
      <c r="H1968" s="254" t="str">
        <f>IF($D1968&lt;&gt;"",VLOOKUP($D1968,科目一覧!$A$5:'科目一覧'!$G$76,6,FALSE),"")</f>
        <v/>
      </c>
    </row>
    <row r="1969" spans="1:8" x14ac:dyDescent="0.4">
      <c r="A1969" s="8">
        <v>1966</v>
      </c>
      <c r="B1969" s="71"/>
      <c r="C1969" s="15"/>
      <c r="D1969" s="16"/>
      <c r="E1969" s="7">
        <v>0</v>
      </c>
      <c r="F1969" s="7">
        <v>0</v>
      </c>
      <c r="G1969" s="254" t="str">
        <f>IF($D1969&lt;&gt;"",VLOOKUP($D1969,科目一覧!$A$5:'科目一覧'!$G$76,5,FALSE),"")</f>
        <v/>
      </c>
      <c r="H1969" s="254" t="str">
        <f>IF($D1969&lt;&gt;"",VLOOKUP($D1969,科目一覧!$A$5:'科目一覧'!$G$76,6,FALSE),"")</f>
        <v/>
      </c>
    </row>
    <row r="1970" spans="1:8" x14ac:dyDescent="0.4">
      <c r="A1970" s="8">
        <v>1967</v>
      </c>
      <c r="B1970" s="71"/>
      <c r="C1970" s="15"/>
      <c r="D1970" s="16"/>
      <c r="E1970" s="7">
        <v>0</v>
      </c>
      <c r="F1970" s="7">
        <v>0</v>
      </c>
      <c r="G1970" s="254" t="str">
        <f>IF($D1970&lt;&gt;"",VLOOKUP($D1970,科目一覧!$A$5:'科目一覧'!$G$76,5,FALSE),"")</f>
        <v/>
      </c>
      <c r="H1970" s="254" t="str">
        <f>IF($D1970&lt;&gt;"",VLOOKUP($D1970,科目一覧!$A$5:'科目一覧'!$G$76,6,FALSE),"")</f>
        <v/>
      </c>
    </row>
    <row r="1971" spans="1:8" x14ac:dyDescent="0.4">
      <c r="A1971" s="8">
        <v>1968</v>
      </c>
      <c r="B1971" s="71"/>
      <c r="C1971" s="15"/>
      <c r="D1971" s="16"/>
      <c r="E1971" s="7">
        <v>0</v>
      </c>
      <c r="F1971" s="7">
        <v>0</v>
      </c>
      <c r="G1971" s="254" t="str">
        <f>IF($D1971&lt;&gt;"",VLOOKUP($D1971,科目一覧!$A$5:'科目一覧'!$G$76,5,FALSE),"")</f>
        <v/>
      </c>
      <c r="H1971" s="254" t="str">
        <f>IF($D1971&lt;&gt;"",VLOOKUP($D1971,科目一覧!$A$5:'科目一覧'!$G$76,6,FALSE),"")</f>
        <v/>
      </c>
    </row>
    <row r="1972" spans="1:8" x14ac:dyDescent="0.4">
      <c r="A1972" s="8">
        <v>1969</v>
      </c>
      <c r="B1972" s="71"/>
      <c r="C1972" s="15"/>
      <c r="D1972" s="16"/>
      <c r="E1972" s="7">
        <v>0</v>
      </c>
      <c r="F1972" s="7">
        <v>0</v>
      </c>
      <c r="G1972" s="254" t="str">
        <f>IF($D1972&lt;&gt;"",VLOOKUP($D1972,科目一覧!$A$5:'科目一覧'!$G$76,5,FALSE),"")</f>
        <v/>
      </c>
      <c r="H1972" s="254" t="str">
        <f>IF($D1972&lt;&gt;"",VLOOKUP($D1972,科目一覧!$A$5:'科目一覧'!$G$76,6,FALSE),"")</f>
        <v/>
      </c>
    </row>
    <row r="1973" spans="1:8" x14ac:dyDescent="0.4">
      <c r="A1973" s="8">
        <v>1970</v>
      </c>
      <c r="B1973" s="71"/>
      <c r="C1973" s="15"/>
      <c r="D1973" s="16"/>
      <c r="E1973" s="7">
        <v>0</v>
      </c>
      <c r="F1973" s="7">
        <v>0</v>
      </c>
      <c r="G1973" s="254" t="str">
        <f>IF($D1973&lt;&gt;"",VLOOKUP($D1973,科目一覧!$A$5:'科目一覧'!$G$76,5,FALSE),"")</f>
        <v/>
      </c>
      <c r="H1973" s="254" t="str">
        <f>IF($D1973&lt;&gt;"",VLOOKUP($D1973,科目一覧!$A$5:'科目一覧'!$G$76,6,FALSE),"")</f>
        <v/>
      </c>
    </row>
    <row r="1974" spans="1:8" x14ac:dyDescent="0.4">
      <c r="A1974" s="8">
        <v>1971</v>
      </c>
      <c r="B1974" s="71"/>
      <c r="C1974" s="15"/>
      <c r="D1974" s="16"/>
      <c r="E1974" s="7">
        <v>0</v>
      </c>
      <c r="F1974" s="7">
        <v>0</v>
      </c>
      <c r="G1974" s="254" t="str">
        <f>IF($D1974&lt;&gt;"",VLOOKUP($D1974,科目一覧!$A$5:'科目一覧'!$G$76,5,FALSE),"")</f>
        <v/>
      </c>
      <c r="H1974" s="254" t="str">
        <f>IF($D1974&lt;&gt;"",VLOOKUP($D1974,科目一覧!$A$5:'科目一覧'!$G$76,6,FALSE),"")</f>
        <v/>
      </c>
    </row>
    <row r="1975" spans="1:8" x14ac:dyDescent="0.4">
      <c r="A1975" s="8">
        <v>1972</v>
      </c>
      <c r="B1975" s="71"/>
      <c r="C1975" s="15"/>
      <c r="D1975" s="16"/>
      <c r="E1975" s="7">
        <v>0</v>
      </c>
      <c r="F1975" s="7">
        <v>0</v>
      </c>
      <c r="G1975" s="254" t="str">
        <f>IF($D1975&lt;&gt;"",VLOOKUP($D1975,科目一覧!$A$5:'科目一覧'!$G$76,5,FALSE),"")</f>
        <v/>
      </c>
      <c r="H1975" s="254" t="str">
        <f>IF($D1975&lt;&gt;"",VLOOKUP($D1975,科目一覧!$A$5:'科目一覧'!$G$76,6,FALSE),"")</f>
        <v/>
      </c>
    </row>
    <row r="1976" spans="1:8" x14ac:dyDescent="0.4">
      <c r="A1976" s="8">
        <v>1973</v>
      </c>
      <c r="B1976" s="71"/>
      <c r="C1976" s="15"/>
      <c r="D1976" s="16"/>
      <c r="E1976" s="7">
        <v>0</v>
      </c>
      <c r="F1976" s="7">
        <v>0</v>
      </c>
      <c r="G1976" s="254" t="str">
        <f>IF($D1976&lt;&gt;"",VLOOKUP($D1976,科目一覧!$A$5:'科目一覧'!$G$76,5,FALSE),"")</f>
        <v/>
      </c>
      <c r="H1976" s="254" t="str">
        <f>IF($D1976&lt;&gt;"",VLOOKUP($D1976,科目一覧!$A$5:'科目一覧'!$G$76,6,FALSE),"")</f>
        <v/>
      </c>
    </row>
    <row r="1977" spans="1:8" x14ac:dyDescent="0.4">
      <c r="A1977" s="8">
        <v>1974</v>
      </c>
      <c r="B1977" s="71"/>
      <c r="C1977" s="15"/>
      <c r="D1977" s="16"/>
      <c r="E1977" s="7">
        <v>0</v>
      </c>
      <c r="F1977" s="7">
        <v>0</v>
      </c>
      <c r="G1977" s="254" t="str">
        <f>IF($D1977&lt;&gt;"",VLOOKUP($D1977,科目一覧!$A$5:'科目一覧'!$G$76,5,FALSE),"")</f>
        <v/>
      </c>
      <c r="H1977" s="254" t="str">
        <f>IF($D1977&lt;&gt;"",VLOOKUP($D1977,科目一覧!$A$5:'科目一覧'!$G$76,6,FALSE),"")</f>
        <v/>
      </c>
    </row>
    <row r="1978" spans="1:8" x14ac:dyDescent="0.4">
      <c r="A1978" s="8">
        <v>1975</v>
      </c>
      <c r="B1978" s="71"/>
      <c r="C1978" s="15"/>
      <c r="D1978" s="16"/>
      <c r="E1978" s="7">
        <v>0</v>
      </c>
      <c r="F1978" s="7">
        <v>0</v>
      </c>
      <c r="G1978" s="254" t="str">
        <f>IF($D1978&lt;&gt;"",VLOOKUP($D1978,科目一覧!$A$5:'科目一覧'!$G$76,5,FALSE),"")</f>
        <v/>
      </c>
      <c r="H1978" s="254" t="str">
        <f>IF($D1978&lt;&gt;"",VLOOKUP($D1978,科目一覧!$A$5:'科目一覧'!$G$76,6,FALSE),"")</f>
        <v/>
      </c>
    </row>
    <row r="1979" spans="1:8" x14ac:dyDescent="0.4">
      <c r="A1979" s="8">
        <v>1976</v>
      </c>
      <c r="B1979" s="71"/>
      <c r="C1979" s="15"/>
      <c r="D1979" s="16"/>
      <c r="E1979" s="7">
        <v>0</v>
      </c>
      <c r="F1979" s="7">
        <v>0</v>
      </c>
      <c r="G1979" s="254" t="str">
        <f>IF($D1979&lt;&gt;"",VLOOKUP($D1979,科目一覧!$A$5:'科目一覧'!$G$76,5,FALSE),"")</f>
        <v/>
      </c>
      <c r="H1979" s="254" t="str">
        <f>IF($D1979&lt;&gt;"",VLOOKUP($D1979,科目一覧!$A$5:'科目一覧'!$G$76,6,FALSE),"")</f>
        <v/>
      </c>
    </row>
    <row r="1980" spans="1:8" x14ac:dyDescent="0.4">
      <c r="A1980" s="8">
        <v>1977</v>
      </c>
      <c r="B1980" s="71"/>
      <c r="C1980" s="15"/>
      <c r="D1980" s="16"/>
      <c r="E1980" s="7">
        <v>0</v>
      </c>
      <c r="F1980" s="7">
        <v>0</v>
      </c>
      <c r="G1980" s="254" t="str">
        <f>IF($D1980&lt;&gt;"",VLOOKUP($D1980,科目一覧!$A$5:'科目一覧'!$G$76,5,FALSE),"")</f>
        <v/>
      </c>
      <c r="H1980" s="254" t="str">
        <f>IF($D1980&lt;&gt;"",VLOOKUP($D1980,科目一覧!$A$5:'科目一覧'!$G$76,6,FALSE),"")</f>
        <v/>
      </c>
    </row>
    <row r="1981" spans="1:8" x14ac:dyDescent="0.4">
      <c r="A1981" s="8">
        <v>1978</v>
      </c>
      <c r="B1981" s="71"/>
      <c r="C1981" s="15"/>
      <c r="D1981" s="16"/>
      <c r="E1981" s="7">
        <v>0</v>
      </c>
      <c r="F1981" s="7">
        <v>0</v>
      </c>
      <c r="G1981" s="254" t="str">
        <f>IF($D1981&lt;&gt;"",VLOOKUP($D1981,科目一覧!$A$5:'科目一覧'!$G$76,5,FALSE),"")</f>
        <v/>
      </c>
      <c r="H1981" s="254" t="str">
        <f>IF($D1981&lt;&gt;"",VLOOKUP($D1981,科目一覧!$A$5:'科目一覧'!$G$76,6,FALSE),"")</f>
        <v/>
      </c>
    </row>
    <row r="1982" spans="1:8" x14ac:dyDescent="0.4">
      <c r="A1982" s="8">
        <v>1979</v>
      </c>
      <c r="B1982" s="71"/>
      <c r="C1982" s="15"/>
      <c r="D1982" s="16"/>
      <c r="E1982" s="7">
        <v>0</v>
      </c>
      <c r="F1982" s="7">
        <v>0</v>
      </c>
      <c r="G1982" s="254" t="str">
        <f>IF($D1982&lt;&gt;"",VLOOKUP($D1982,科目一覧!$A$5:'科目一覧'!$G$76,5,FALSE),"")</f>
        <v/>
      </c>
      <c r="H1982" s="254" t="str">
        <f>IF($D1982&lt;&gt;"",VLOOKUP($D1982,科目一覧!$A$5:'科目一覧'!$G$76,6,FALSE),"")</f>
        <v/>
      </c>
    </row>
    <row r="1983" spans="1:8" x14ac:dyDescent="0.4">
      <c r="A1983" s="8">
        <v>1980</v>
      </c>
      <c r="B1983" s="71"/>
      <c r="C1983" s="15"/>
      <c r="D1983" s="16"/>
      <c r="E1983" s="7">
        <v>0</v>
      </c>
      <c r="F1983" s="7">
        <v>0</v>
      </c>
      <c r="G1983" s="254" t="str">
        <f>IF($D1983&lt;&gt;"",VLOOKUP($D1983,科目一覧!$A$5:'科目一覧'!$G$76,5,FALSE),"")</f>
        <v/>
      </c>
      <c r="H1983" s="254" t="str">
        <f>IF($D1983&lt;&gt;"",VLOOKUP($D1983,科目一覧!$A$5:'科目一覧'!$G$76,6,FALSE),"")</f>
        <v/>
      </c>
    </row>
    <row r="1984" spans="1:8" x14ac:dyDescent="0.4">
      <c r="A1984" s="8">
        <v>1981</v>
      </c>
      <c r="B1984" s="71"/>
      <c r="C1984" s="15"/>
      <c r="D1984" s="16"/>
      <c r="E1984" s="7">
        <v>0</v>
      </c>
      <c r="F1984" s="7">
        <v>0</v>
      </c>
      <c r="G1984" s="254" t="str">
        <f>IF($D1984&lt;&gt;"",VLOOKUP($D1984,科目一覧!$A$5:'科目一覧'!$G$76,5,FALSE),"")</f>
        <v/>
      </c>
      <c r="H1984" s="254" t="str">
        <f>IF($D1984&lt;&gt;"",VLOOKUP($D1984,科目一覧!$A$5:'科目一覧'!$G$76,6,FALSE),"")</f>
        <v/>
      </c>
    </row>
    <row r="1985" spans="1:8" x14ac:dyDescent="0.4">
      <c r="A1985" s="8">
        <v>1982</v>
      </c>
      <c r="B1985" s="71"/>
      <c r="C1985" s="15"/>
      <c r="D1985" s="16"/>
      <c r="E1985" s="7">
        <v>0</v>
      </c>
      <c r="F1985" s="7">
        <v>0</v>
      </c>
      <c r="G1985" s="254" t="str">
        <f>IF($D1985&lt;&gt;"",VLOOKUP($D1985,科目一覧!$A$5:'科目一覧'!$G$76,5,FALSE),"")</f>
        <v/>
      </c>
      <c r="H1985" s="254" t="str">
        <f>IF($D1985&lt;&gt;"",VLOOKUP($D1985,科目一覧!$A$5:'科目一覧'!$G$76,6,FALSE),"")</f>
        <v/>
      </c>
    </row>
    <row r="1986" spans="1:8" x14ac:dyDescent="0.4">
      <c r="A1986" s="8">
        <v>1983</v>
      </c>
      <c r="B1986" s="71"/>
      <c r="C1986" s="15"/>
      <c r="D1986" s="16"/>
      <c r="E1986" s="7">
        <v>0</v>
      </c>
      <c r="F1986" s="7">
        <v>0</v>
      </c>
      <c r="G1986" s="254" t="str">
        <f>IF($D1986&lt;&gt;"",VLOOKUP($D1986,科目一覧!$A$5:'科目一覧'!$G$76,5,FALSE),"")</f>
        <v/>
      </c>
      <c r="H1986" s="254" t="str">
        <f>IF($D1986&lt;&gt;"",VLOOKUP($D1986,科目一覧!$A$5:'科目一覧'!$G$76,6,FALSE),"")</f>
        <v/>
      </c>
    </row>
    <row r="1987" spans="1:8" x14ac:dyDescent="0.4">
      <c r="A1987" s="8">
        <v>1984</v>
      </c>
      <c r="B1987" s="71"/>
      <c r="C1987" s="15"/>
      <c r="D1987" s="16"/>
      <c r="E1987" s="7">
        <v>0</v>
      </c>
      <c r="F1987" s="7">
        <v>0</v>
      </c>
      <c r="G1987" s="254" t="str">
        <f>IF($D1987&lt;&gt;"",VLOOKUP($D1987,科目一覧!$A$5:'科目一覧'!$G$76,5,FALSE),"")</f>
        <v/>
      </c>
      <c r="H1987" s="254" t="str">
        <f>IF($D1987&lt;&gt;"",VLOOKUP($D1987,科目一覧!$A$5:'科目一覧'!$G$76,6,FALSE),"")</f>
        <v/>
      </c>
    </row>
    <row r="1988" spans="1:8" x14ac:dyDescent="0.4">
      <c r="A1988" s="8">
        <v>1985</v>
      </c>
      <c r="B1988" s="71"/>
      <c r="C1988" s="15"/>
      <c r="D1988" s="16"/>
      <c r="E1988" s="7">
        <v>0</v>
      </c>
      <c r="F1988" s="7">
        <v>0</v>
      </c>
      <c r="G1988" s="254" t="str">
        <f>IF($D1988&lt;&gt;"",VLOOKUP($D1988,科目一覧!$A$5:'科目一覧'!$G$76,5,FALSE),"")</f>
        <v/>
      </c>
      <c r="H1988" s="254" t="str">
        <f>IF($D1988&lt;&gt;"",VLOOKUP($D1988,科目一覧!$A$5:'科目一覧'!$G$76,6,FALSE),"")</f>
        <v/>
      </c>
    </row>
    <row r="1989" spans="1:8" x14ac:dyDescent="0.4">
      <c r="A1989" s="8">
        <v>1986</v>
      </c>
      <c r="B1989" s="71"/>
      <c r="C1989" s="15"/>
      <c r="D1989" s="16"/>
      <c r="E1989" s="7">
        <v>0</v>
      </c>
      <c r="F1989" s="7">
        <v>0</v>
      </c>
      <c r="G1989" s="254" t="str">
        <f>IF($D1989&lt;&gt;"",VLOOKUP($D1989,科目一覧!$A$5:'科目一覧'!$G$76,5,FALSE),"")</f>
        <v/>
      </c>
      <c r="H1989" s="254" t="str">
        <f>IF($D1989&lt;&gt;"",VLOOKUP($D1989,科目一覧!$A$5:'科目一覧'!$G$76,6,FALSE),"")</f>
        <v/>
      </c>
    </row>
    <row r="1990" spans="1:8" x14ac:dyDescent="0.4">
      <c r="A1990" s="8">
        <v>1987</v>
      </c>
      <c r="B1990" s="71"/>
      <c r="C1990" s="15"/>
      <c r="D1990" s="16"/>
      <c r="E1990" s="7">
        <v>0</v>
      </c>
      <c r="F1990" s="7">
        <v>0</v>
      </c>
      <c r="G1990" s="254" t="str">
        <f>IF($D1990&lt;&gt;"",VLOOKUP($D1990,科目一覧!$A$5:'科目一覧'!$G$76,5,FALSE),"")</f>
        <v/>
      </c>
      <c r="H1990" s="254" t="str">
        <f>IF($D1990&lt;&gt;"",VLOOKUP($D1990,科目一覧!$A$5:'科目一覧'!$G$76,6,FALSE),"")</f>
        <v/>
      </c>
    </row>
    <row r="1991" spans="1:8" x14ac:dyDescent="0.4">
      <c r="A1991" s="8">
        <v>1988</v>
      </c>
      <c r="B1991" s="71"/>
      <c r="C1991" s="15"/>
      <c r="D1991" s="16"/>
      <c r="E1991" s="7">
        <v>0</v>
      </c>
      <c r="F1991" s="7">
        <v>0</v>
      </c>
      <c r="G1991" s="254" t="str">
        <f>IF($D1991&lt;&gt;"",VLOOKUP($D1991,科目一覧!$A$5:'科目一覧'!$G$76,5,FALSE),"")</f>
        <v/>
      </c>
      <c r="H1991" s="254" t="str">
        <f>IF($D1991&lt;&gt;"",VLOOKUP($D1991,科目一覧!$A$5:'科目一覧'!$G$76,6,FALSE),"")</f>
        <v/>
      </c>
    </row>
    <row r="1992" spans="1:8" x14ac:dyDescent="0.4">
      <c r="A1992" s="8">
        <v>1989</v>
      </c>
      <c r="B1992" s="71"/>
      <c r="C1992" s="15"/>
      <c r="D1992" s="16"/>
      <c r="E1992" s="7">
        <v>0</v>
      </c>
      <c r="F1992" s="7">
        <v>0</v>
      </c>
      <c r="G1992" s="254" t="str">
        <f>IF($D1992&lt;&gt;"",VLOOKUP($D1992,科目一覧!$A$5:'科目一覧'!$G$76,5,FALSE),"")</f>
        <v/>
      </c>
      <c r="H1992" s="254" t="str">
        <f>IF($D1992&lt;&gt;"",VLOOKUP($D1992,科目一覧!$A$5:'科目一覧'!$G$76,6,FALSE),"")</f>
        <v/>
      </c>
    </row>
    <row r="1993" spans="1:8" x14ac:dyDescent="0.4">
      <c r="A1993" s="8">
        <v>1990</v>
      </c>
      <c r="B1993" s="71"/>
      <c r="C1993" s="15"/>
      <c r="D1993" s="16"/>
      <c r="E1993" s="7">
        <v>0</v>
      </c>
      <c r="F1993" s="7">
        <v>0</v>
      </c>
      <c r="G1993" s="254" t="str">
        <f>IF($D1993&lt;&gt;"",VLOOKUP($D1993,科目一覧!$A$5:'科目一覧'!$G$76,5,FALSE),"")</f>
        <v/>
      </c>
      <c r="H1993" s="254" t="str">
        <f>IF($D1993&lt;&gt;"",VLOOKUP($D1993,科目一覧!$A$5:'科目一覧'!$G$76,6,FALSE),"")</f>
        <v/>
      </c>
    </row>
    <row r="1994" spans="1:8" x14ac:dyDescent="0.4">
      <c r="A1994" s="8">
        <v>1991</v>
      </c>
      <c r="B1994" s="71"/>
      <c r="C1994" s="15"/>
      <c r="D1994" s="16"/>
      <c r="E1994" s="7">
        <v>0</v>
      </c>
      <c r="F1994" s="7">
        <v>0</v>
      </c>
      <c r="G1994" s="254" t="str">
        <f>IF($D1994&lt;&gt;"",VLOOKUP($D1994,科目一覧!$A$5:'科目一覧'!$G$76,5,FALSE),"")</f>
        <v/>
      </c>
      <c r="H1994" s="254" t="str">
        <f>IF($D1994&lt;&gt;"",VLOOKUP($D1994,科目一覧!$A$5:'科目一覧'!$G$76,6,FALSE),"")</f>
        <v/>
      </c>
    </row>
    <row r="1995" spans="1:8" x14ac:dyDescent="0.4">
      <c r="A1995" s="8">
        <v>1992</v>
      </c>
      <c r="B1995" s="71"/>
      <c r="C1995" s="15"/>
      <c r="D1995" s="16"/>
      <c r="E1995" s="7">
        <v>0</v>
      </c>
      <c r="F1995" s="7">
        <v>0</v>
      </c>
      <c r="G1995" s="254" t="str">
        <f>IF($D1995&lt;&gt;"",VLOOKUP($D1995,科目一覧!$A$5:'科目一覧'!$G$76,5,FALSE),"")</f>
        <v/>
      </c>
      <c r="H1995" s="254" t="str">
        <f>IF($D1995&lt;&gt;"",VLOOKUP($D1995,科目一覧!$A$5:'科目一覧'!$G$76,6,FALSE),"")</f>
        <v/>
      </c>
    </row>
    <row r="1996" spans="1:8" x14ac:dyDescent="0.4">
      <c r="A1996" s="8">
        <v>1993</v>
      </c>
      <c r="B1996" s="71"/>
      <c r="C1996" s="15"/>
      <c r="D1996" s="16"/>
      <c r="E1996" s="7">
        <v>0</v>
      </c>
      <c r="F1996" s="7">
        <v>0</v>
      </c>
      <c r="G1996" s="254" t="str">
        <f>IF($D1996&lt;&gt;"",VLOOKUP($D1996,科目一覧!$A$5:'科目一覧'!$G$76,5,FALSE),"")</f>
        <v/>
      </c>
      <c r="H1996" s="254" t="str">
        <f>IF($D1996&lt;&gt;"",VLOOKUP($D1996,科目一覧!$A$5:'科目一覧'!$G$76,6,FALSE),"")</f>
        <v/>
      </c>
    </row>
    <row r="1997" spans="1:8" x14ac:dyDescent="0.4">
      <c r="A1997" s="8">
        <v>1994</v>
      </c>
      <c r="B1997" s="71"/>
      <c r="C1997" s="15"/>
      <c r="D1997" s="16"/>
      <c r="E1997" s="7">
        <v>0</v>
      </c>
      <c r="F1997" s="7">
        <v>0</v>
      </c>
      <c r="G1997" s="254" t="str">
        <f>IF($D1997&lt;&gt;"",VLOOKUP($D1997,科目一覧!$A$5:'科目一覧'!$G$76,5,FALSE),"")</f>
        <v/>
      </c>
      <c r="H1997" s="254" t="str">
        <f>IF($D1997&lt;&gt;"",VLOOKUP($D1997,科目一覧!$A$5:'科目一覧'!$G$76,6,FALSE),"")</f>
        <v/>
      </c>
    </row>
    <row r="1998" spans="1:8" x14ac:dyDescent="0.4">
      <c r="A1998" s="8">
        <v>1995</v>
      </c>
      <c r="B1998" s="71"/>
      <c r="C1998" s="15"/>
      <c r="D1998" s="16"/>
      <c r="E1998" s="7">
        <v>0</v>
      </c>
      <c r="F1998" s="7">
        <v>0</v>
      </c>
      <c r="G1998" s="254" t="str">
        <f>IF($D1998&lt;&gt;"",VLOOKUP($D1998,科目一覧!$A$5:'科目一覧'!$G$76,5,FALSE),"")</f>
        <v/>
      </c>
      <c r="H1998" s="254" t="str">
        <f>IF($D1998&lt;&gt;"",VLOOKUP($D1998,科目一覧!$A$5:'科目一覧'!$G$76,6,FALSE),"")</f>
        <v/>
      </c>
    </row>
    <row r="1999" spans="1:8" x14ac:dyDescent="0.4">
      <c r="A1999" s="8">
        <v>1996</v>
      </c>
      <c r="B1999" s="71"/>
      <c r="C1999" s="15"/>
      <c r="D1999" s="16"/>
      <c r="E1999" s="7">
        <v>0</v>
      </c>
      <c r="F1999" s="7">
        <v>0</v>
      </c>
      <c r="G1999" s="254" t="str">
        <f>IF($D1999&lt;&gt;"",VLOOKUP($D1999,科目一覧!$A$5:'科目一覧'!$G$76,5,FALSE),"")</f>
        <v/>
      </c>
      <c r="H1999" s="254" t="str">
        <f>IF($D1999&lt;&gt;"",VLOOKUP($D1999,科目一覧!$A$5:'科目一覧'!$G$76,6,FALSE),"")</f>
        <v/>
      </c>
    </row>
    <row r="2000" spans="1:8" x14ac:dyDescent="0.4">
      <c r="A2000" s="8">
        <v>1997</v>
      </c>
      <c r="B2000" s="71"/>
      <c r="C2000" s="15"/>
      <c r="D2000" s="16"/>
      <c r="E2000" s="7">
        <v>0</v>
      </c>
      <c r="F2000" s="7">
        <v>0</v>
      </c>
      <c r="G2000" s="254" t="str">
        <f>IF($D2000&lt;&gt;"",VLOOKUP($D2000,科目一覧!$A$5:'科目一覧'!$G$76,5,FALSE),"")</f>
        <v/>
      </c>
      <c r="H2000" s="254" t="str">
        <f>IF($D2000&lt;&gt;"",VLOOKUP($D2000,科目一覧!$A$5:'科目一覧'!$G$76,6,FALSE),"")</f>
        <v/>
      </c>
    </row>
    <row r="2001" spans="1:8" x14ac:dyDescent="0.4">
      <c r="A2001" s="8">
        <v>1998</v>
      </c>
      <c r="B2001" s="71"/>
      <c r="C2001" s="15"/>
      <c r="D2001" s="16"/>
      <c r="E2001" s="7">
        <v>0</v>
      </c>
      <c r="F2001" s="7">
        <v>0</v>
      </c>
      <c r="G2001" s="254" t="str">
        <f>IF($D2001&lt;&gt;"",VLOOKUP($D2001,科目一覧!$A$5:'科目一覧'!$G$76,5,FALSE),"")</f>
        <v/>
      </c>
      <c r="H2001" s="254" t="str">
        <f>IF($D2001&lt;&gt;"",VLOOKUP($D2001,科目一覧!$A$5:'科目一覧'!$G$76,6,FALSE),"")</f>
        <v/>
      </c>
    </row>
    <row r="2002" spans="1:8" x14ac:dyDescent="0.4">
      <c r="A2002" s="8">
        <v>1999</v>
      </c>
      <c r="B2002" s="71"/>
      <c r="C2002" s="15"/>
      <c r="D2002" s="16"/>
      <c r="E2002" s="7">
        <v>0</v>
      </c>
      <c r="F2002" s="7">
        <v>0</v>
      </c>
      <c r="G2002" s="254" t="str">
        <f>IF($D2002&lt;&gt;"",VLOOKUP($D2002,科目一覧!$A$5:'科目一覧'!$G$76,5,FALSE),"")</f>
        <v/>
      </c>
      <c r="H2002" s="254" t="str">
        <f>IF($D2002&lt;&gt;"",VLOOKUP($D2002,科目一覧!$A$5:'科目一覧'!$G$76,6,FALSE),"")</f>
        <v/>
      </c>
    </row>
    <row r="2003" spans="1:8" x14ac:dyDescent="0.4">
      <c r="A2003" s="8">
        <v>2000</v>
      </c>
      <c r="B2003" s="71"/>
      <c r="C2003" s="15"/>
      <c r="D2003" s="16"/>
      <c r="E2003" s="7">
        <v>0</v>
      </c>
      <c r="F2003" s="7">
        <v>0</v>
      </c>
      <c r="G2003" s="254" t="str">
        <f>IF($D2003&lt;&gt;"",VLOOKUP($D2003,科目一覧!$A$5:'科目一覧'!$G$76,5,FALSE),"")</f>
        <v/>
      </c>
      <c r="H2003" s="254" t="str">
        <f>IF($D2003&lt;&gt;"",VLOOKUP($D2003,科目一覧!$A$5:'科目一覧'!$G$76,6,FALSE),"")</f>
        <v/>
      </c>
    </row>
    <row r="2004" spans="1:8" x14ac:dyDescent="0.4">
      <c r="A2004" s="8">
        <v>2001</v>
      </c>
      <c r="B2004" s="71"/>
      <c r="C2004" s="15"/>
      <c r="D2004" s="16"/>
      <c r="E2004" s="7">
        <v>0</v>
      </c>
      <c r="F2004" s="7">
        <v>0</v>
      </c>
      <c r="G2004" s="254" t="str">
        <f>IF($D2004&lt;&gt;"",VLOOKUP($D2004,科目一覧!$A$5:'科目一覧'!$G$76,5,FALSE),"")</f>
        <v/>
      </c>
      <c r="H2004" s="254" t="str">
        <f>IF($D2004&lt;&gt;"",VLOOKUP($D2004,科目一覧!$A$5:'科目一覧'!$G$76,6,FALSE),"")</f>
        <v/>
      </c>
    </row>
    <row r="2005" spans="1:8" x14ac:dyDescent="0.4">
      <c r="A2005" s="8">
        <v>2002</v>
      </c>
      <c r="B2005" s="71"/>
      <c r="C2005" s="15"/>
      <c r="D2005" s="16"/>
      <c r="E2005" s="7">
        <v>0</v>
      </c>
      <c r="F2005" s="7">
        <v>0</v>
      </c>
      <c r="G2005" s="254" t="str">
        <f>IF($D2005&lt;&gt;"",VLOOKUP($D2005,科目一覧!$A$5:'科目一覧'!$G$76,5,FALSE),"")</f>
        <v/>
      </c>
      <c r="H2005" s="254" t="str">
        <f>IF($D2005&lt;&gt;"",VLOOKUP($D2005,科目一覧!$A$5:'科目一覧'!$G$76,6,FALSE),"")</f>
        <v/>
      </c>
    </row>
    <row r="2006" spans="1:8" x14ac:dyDescent="0.4">
      <c r="A2006" s="8">
        <v>2003</v>
      </c>
      <c r="B2006" s="71"/>
      <c r="C2006" s="15"/>
      <c r="D2006" s="16"/>
      <c r="E2006" s="7">
        <v>0</v>
      </c>
      <c r="F2006" s="7">
        <v>0</v>
      </c>
      <c r="G2006" s="254" t="str">
        <f>IF($D2006&lt;&gt;"",VLOOKUP($D2006,科目一覧!$A$5:'科目一覧'!$G$76,5,FALSE),"")</f>
        <v/>
      </c>
      <c r="H2006" s="254" t="str">
        <f>IF($D2006&lt;&gt;"",VLOOKUP($D2006,科目一覧!$A$5:'科目一覧'!$G$76,6,FALSE),"")</f>
        <v/>
      </c>
    </row>
    <row r="2007" spans="1:8" x14ac:dyDescent="0.4">
      <c r="A2007" s="8">
        <v>2004</v>
      </c>
      <c r="B2007" s="71"/>
      <c r="C2007" s="15"/>
      <c r="D2007" s="16"/>
      <c r="E2007" s="7">
        <v>0</v>
      </c>
      <c r="F2007" s="7">
        <v>0</v>
      </c>
      <c r="G2007" s="254" t="str">
        <f>IF($D2007&lt;&gt;"",VLOOKUP($D2007,科目一覧!$A$5:'科目一覧'!$G$76,5,FALSE),"")</f>
        <v/>
      </c>
      <c r="H2007" s="254" t="str">
        <f>IF($D2007&lt;&gt;"",VLOOKUP($D2007,科目一覧!$A$5:'科目一覧'!$G$76,6,FALSE),"")</f>
        <v/>
      </c>
    </row>
    <row r="2008" spans="1:8" x14ac:dyDescent="0.4">
      <c r="A2008" s="8">
        <v>2005</v>
      </c>
      <c r="B2008" s="71"/>
      <c r="C2008" s="15"/>
      <c r="D2008" s="16"/>
      <c r="E2008" s="7">
        <v>0</v>
      </c>
      <c r="F2008" s="7">
        <v>0</v>
      </c>
      <c r="G2008" s="254" t="str">
        <f>IF($D2008&lt;&gt;"",VLOOKUP($D2008,科目一覧!$A$5:'科目一覧'!$G$76,5,FALSE),"")</f>
        <v/>
      </c>
      <c r="H2008" s="254" t="str">
        <f>IF($D2008&lt;&gt;"",VLOOKUP($D2008,科目一覧!$A$5:'科目一覧'!$G$76,6,FALSE),"")</f>
        <v/>
      </c>
    </row>
    <row r="2009" spans="1:8" x14ac:dyDescent="0.4">
      <c r="A2009" s="8">
        <v>2006</v>
      </c>
      <c r="B2009" s="71"/>
      <c r="C2009" s="15"/>
      <c r="D2009" s="16"/>
      <c r="E2009" s="7">
        <v>0</v>
      </c>
      <c r="F2009" s="7">
        <v>0</v>
      </c>
      <c r="G2009" s="254" t="str">
        <f>IF($D2009&lt;&gt;"",VLOOKUP($D2009,科目一覧!$A$5:'科目一覧'!$G$76,5,FALSE),"")</f>
        <v/>
      </c>
      <c r="H2009" s="254" t="str">
        <f>IF($D2009&lt;&gt;"",VLOOKUP($D2009,科目一覧!$A$5:'科目一覧'!$G$76,6,FALSE),"")</f>
        <v/>
      </c>
    </row>
    <row r="2010" spans="1:8" x14ac:dyDescent="0.4">
      <c r="A2010" s="8">
        <v>2007</v>
      </c>
      <c r="B2010" s="71"/>
      <c r="C2010" s="15"/>
      <c r="D2010" s="16"/>
      <c r="E2010" s="7">
        <v>0</v>
      </c>
      <c r="F2010" s="7">
        <v>0</v>
      </c>
      <c r="G2010" s="254" t="str">
        <f>IF($D2010&lt;&gt;"",VLOOKUP($D2010,科目一覧!$A$5:'科目一覧'!$G$76,5,FALSE),"")</f>
        <v/>
      </c>
      <c r="H2010" s="254" t="str">
        <f>IF($D2010&lt;&gt;"",VLOOKUP($D2010,科目一覧!$A$5:'科目一覧'!$G$76,6,FALSE),"")</f>
        <v/>
      </c>
    </row>
    <row r="2011" spans="1:8" x14ac:dyDescent="0.4">
      <c r="A2011" s="8">
        <v>2008</v>
      </c>
      <c r="B2011" s="71"/>
      <c r="C2011" s="152"/>
      <c r="D2011" s="16"/>
      <c r="E2011" s="7">
        <v>0</v>
      </c>
      <c r="F2011" s="7">
        <v>0</v>
      </c>
      <c r="G2011" s="254" t="str">
        <f>IF($D2011&lt;&gt;"",VLOOKUP($D2011,科目一覧!$A$5:'科目一覧'!$G$76,5,FALSE),"")</f>
        <v/>
      </c>
      <c r="H2011" s="254" t="str">
        <f>IF($D2011&lt;&gt;"",VLOOKUP($D2011,科目一覧!$A$5:'科目一覧'!$G$76,6,FALSE),"")</f>
        <v/>
      </c>
    </row>
    <row r="2012" spans="1:8" x14ac:dyDescent="0.4">
      <c r="A2012" s="8">
        <v>2009</v>
      </c>
      <c r="B2012" s="71"/>
      <c r="C2012" s="152"/>
      <c r="D2012" s="16"/>
      <c r="E2012" s="7">
        <v>0</v>
      </c>
      <c r="F2012" s="7">
        <v>0</v>
      </c>
      <c r="G2012" s="254" t="str">
        <f>IF($D2012&lt;&gt;"",VLOOKUP($D2012,科目一覧!$A$5:'科目一覧'!$G$76,5,FALSE),"")</f>
        <v/>
      </c>
      <c r="H2012" s="254" t="str">
        <f>IF($D2012&lt;&gt;"",VLOOKUP($D2012,科目一覧!$A$5:'科目一覧'!$G$76,6,FALSE),"")</f>
        <v/>
      </c>
    </row>
    <row r="2013" spans="1:8" x14ac:dyDescent="0.4">
      <c r="A2013" s="8">
        <v>2010</v>
      </c>
      <c r="B2013" s="71"/>
      <c r="C2013" s="15"/>
      <c r="D2013" s="16"/>
      <c r="E2013" s="7">
        <v>0</v>
      </c>
      <c r="F2013" s="7">
        <v>0</v>
      </c>
      <c r="G2013" s="254" t="str">
        <f>IF($D2013&lt;&gt;"",VLOOKUP($D2013,科目一覧!$A$5:'科目一覧'!$G$76,5,FALSE),"")</f>
        <v/>
      </c>
      <c r="H2013" s="254" t="str">
        <f>IF($D2013&lt;&gt;"",VLOOKUP($D2013,科目一覧!$A$5:'科目一覧'!$G$76,6,FALSE),"")</f>
        <v/>
      </c>
    </row>
    <row r="2014" spans="1:8" x14ac:dyDescent="0.4">
      <c r="A2014" s="8">
        <v>2011</v>
      </c>
      <c r="B2014" s="71"/>
      <c r="C2014" s="15"/>
      <c r="D2014" s="16"/>
      <c r="E2014" s="7">
        <v>0</v>
      </c>
      <c r="F2014" s="7">
        <v>0</v>
      </c>
      <c r="G2014" s="254" t="str">
        <f>IF($D2014&lt;&gt;"",VLOOKUP($D2014,科目一覧!$A$5:'科目一覧'!$G$76,5,FALSE),"")</f>
        <v/>
      </c>
      <c r="H2014" s="254" t="str">
        <f>IF($D2014&lt;&gt;"",VLOOKUP($D2014,科目一覧!$A$5:'科目一覧'!$G$76,6,FALSE),"")</f>
        <v/>
      </c>
    </row>
    <row r="2015" spans="1:8" x14ac:dyDescent="0.4">
      <c r="A2015" s="8">
        <v>2012</v>
      </c>
      <c r="B2015" s="71"/>
      <c r="C2015" s="15"/>
      <c r="D2015" s="16"/>
      <c r="E2015" s="7">
        <v>0</v>
      </c>
      <c r="F2015" s="7">
        <v>0</v>
      </c>
      <c r="G2015" s="254" t="str">
        <f>IF($D2015&lt;&gt;"",VLOOKUP($D2015,科目一覧!$A$5:'科目一覧'!$G$76,5,FALSE),"")</f>
        <v/>
      </c>
      <c r="H2015" s="254" t="str">
        <f>IF($D2015&lt;&gt;"",VLOOKUP($D2015,科目一覧!$A$5:'科目一覧'!$G$76,6,FALSE),"")</f>
        <v/>
      </c>
    </row>
    <row r="2016" spans="1:8" x14ac:dyDescent="0.4">
      <c r="A2016" s="8">
        <v>2013</v>
      </c>
      <c r="B2016" s="71"/>
      <c r="C2016" s="15"/>
      <c r="D2016" s="16"/>
      <c r="E2016" s="7">
        <v>0</v>
      </c>
      <c r="F2016" s="7">
        <v>0</v>
      </c>
      <c r="G2016" s="254" t="str">
        <f>IF($D2016&lt;&gt;"",VLOOKUP($D2016,科目一覧!$A$5:'科目一覧'!$G$76,5,FALSE),"")</f>
        <v/>
      </c>
      <c r="H2016" s="254" t="str">
        <f>IF($D2016&lt;&gt;"",VLOOKUP($D2016,科目一覧!$A$5:'科目一覧'!$G$76,6,FALSE),"")</f>
        <v/>
      </c>
    </row>
    <row r="2017" spans="1:8" x14ac:dyDescent="0.4">
      <c r="A2017" s="8">
        <v>2014</v>
      </c>
      <c r="B2017" s="71"/>
      <c r="C2017" s="15"/>
      <c r="D2017" s="16"/>
      <c r="E2017" s="7">
        <v>0</v>
      </c>
      <c r="F2017" s="7">
        <v>0</v>
      </c>
      <c r="G2017" s="254" t="str">
        <f>IF($D2017&lt;&gt;"",VLOOKUP($D2017,科目一覧!$A$5:'科目一覧'!$G$76,5,FALSE),"")</f>
        <v/>
      </c>
      <c r="H2017" s="254" t="str">
        <f>IF($D2017&lt;&gt;"",VLOOKUP($D2017,科目一覧!$A$5:'科目一覧'!$G$76,6,FALSE),"")</f>
        <v/>
      </c>
    </row>
    <row r="2018" spans="1:8" x14ac:dyDescent="0.4">
      <c r="A2018" s="8">
        <v>2015</v>
      </c>
      <c r="B2018" s="71"/>
      <c r="C2018" s="15"/>
      <c r="D2018" s="16"/>
      <c r="E2018" s="7">
        <v>0</v>
      </c>
      <c r="F2018" s="7">
        <v>0</v>
      </c>
      <c r="G2018" s="254" t="str">
        <f>IF($D2018&lt;&gt;"",VLOOKUP($D2018,科目一覧!$A$5:'科目一覧'!$G$76,5,FALSE),"")</f>
        <v/>
      </c>
      <c r="H2018" s="254" t="str">
        <f>IF($D2018&lt;&gt;"",VLOOKUP($D2018,科目一覧!$A$5:'科目一覧'!$G$76,6,FALSE),"")</f>
        <v/>
      </c>
    </row>
    <row r="2019" spans="1:8" x14ac:dyDescent="0.4">
      <c r="A2019" s="8">
        <v>2016</v>
      </c>
      <c r="B2019" s="71"/>
      <c r="C2019" s="152"/>
      <c r="D2019" s="16"/>
      <c r="E2019" s="7">
        <v>0</v>
      </c>
      <c r="F2019" s="7">
        <v>0</v>
      </c>
      <c r="G2019" s="254" t="str">
        <f>IF($D2019&lt;&gt;"",VLOOKUP($D2019,科目一覧!$A$5:'科目一覧'!$G$76,5,FALSE),"")</f>
        <v/>
      </c>
      <c r="H2019" s="254" t="str">
        <f>IF($D2019&lt;&gt;"",VLOOKUP($D2019,科目一覧!$A$5:'科目一覧'!$G$76,6,FALSE),"")</f>
        <v/>
      </c>
    </row>
    <row r="2020" spans="1:8" x14ac:dyDescent="0.4">
      <c r="A2020" s="8">
        <v>2017</v>
      </c>
      <c r="B2020" s="71"/>
      <c r="C2020" s="152"/>
      <c r="D2020" s="16"/>
      <c r="E2020" s="7">
        <v>0</v>
      </c>
      <c r="F2020" s="7">
        <v>0</v>
      </c>
      <c r="G2020" s="254" t="str">
        <f>IF($D2020&lt;&gt;"",VLOOKUP($D2020,科目一覧!$A$5:'科目一覧'!$G$76,5,FALSE),"")</f>
        <v/>
      </c>
      <c r="H2020" s="254" t="str">
        <f>IF($D2020&lt;&gt;"",VLOOKUP($D2020,科目一覧!$A$5:'科目一覧'!$G$76,6,FALSE),"")</f>
        <v/>
      </c>
    </row>
    <row r="2021" spans="1:8" x14ac:dyDescent="0.4">
      <c r="A2021" s="8">
        <v>2018</v>
      </c>
      <c r="B2021" s="71"/>
      <c r="C2021" s="152"/>
      <c r="D2021" s="16"/>
      <c r="E2021" s="7">
        <v>0</v>
      </c>
      <c r="F2021" s="7">
        <v>0</v>
      </c>
      <c r="G2021" s="254" t="str">
        <f>IF($D2021&lt;&gt;"",VLOOKUP($D2021,科目一覧!$A$5:'科目一覧'!$G$76,5,FALSE),"")</f>
        <v/>
      </c>
      <c r="H2021" s="254" t="str">
        <f>IF($D2021&lt;&gt;"",VLOOKUP($D2021,科目一覧!$A$5:'科目一覧'!$G$76,6,FALSE),"")</f>
        <v/>
      </c>
    </row>
    <row r="2022" spans="1:8" x14ac:dyDescent="0.4">
      <c r="A2022" s="8">
        <v>2019</v>
      </c>
      <c r="B2022" s="71"/>
      <c r="C2022" s="152"/>
      <c r="D2022" s="16"/>
      <c r="E2022" s="7">
        <v>0</v>
      </c>
      <c r="F2022" s="7">
        <v>0</v>
      </c>
      <c r="G2022" s="254" t="str">
        <f>IF($D2022&lt;&gt;"",VLOOKUP($D2022,科目一覧!$A$5:'科目一覧'!$G$76,5,FALSE),"")</f>
        <v/>
      </c>
      <c r="H2022" s="254" t="str">
        <f>IF($D2022&lt;&gt;"",VLOOKUP($D2022,科目一覧!$A$5:'科目一覧'!$G$76,6,FALSE),"")</f>
        <v/>
      </c>
    </row>
    <row r="2023" spans="1:8" x14ac:dyDescent="0.4">
      <c r="A2023" s="8">
        <v>2020</v>
      </c>
      <c r="B2023" s="71"/>
      <c r="C2023" s="15"/>
      <c r="D2023" s="16"/>
      <c r="E2023" s="7">
        <v>0</v>
      </c>
      <c r="F2023" s="7">
        <v>0</v>
      </c>
      <c r="G2023" s="254" t="str">
        <f>IF($D2023&lt;&gt;"",VLOOKUP($D2023,科目一覧!$A$5:'科目一覧'!$G$76,5,FALSE),"")</f>
        <v/>
      </c>
      <c r="H2023" s="254" t="str">
        <f>IF($D2023&lt;&gt;"",VLOOKUP($D2023,科目一覧!$A$5:'科目一覧'!$G$76,6,FALSE),"")</f>
        <v/>
      </c>
    </row>
    <row r="2024" spans="1:8" x14ac:dyDescent="0.4">
      <c r="A2024" s="8">
        <v>2021</v>
      </c>
      <c r="B2024" s="71"/>
      <c r="C2024" s="15"/>
      <c r="D2024" s="16"/>
      <c r="E2024" s="7">
        <v>0</v>
      </c>
      <c r="F2024" s="7">
        <v>0</v>
      </c>
      <c r="G2024" s="254" t="str">
        <f>IF($D2024&lt;&gt;"",VLOOKUP($D2024,科目一覧!$A$5:'科目一覧'!$G$76,5,FALSE),"")</f>
        <v/>
      </c>
      <c r="H2024" s="254" t="str">
        <f>IF($D2024&lt;&gt;"",VLOOKUP($D2024,科目一覧!$A$5:'科目一覧'!$G$76,6,FALSE),"")</f>
        <v/>
      </c>
    </row>
    <row r="2025" spans="1:8" x14ac:dyDescent="0.4">
      <c r="A2025" s="8">
        <v>2022</v>
      </c>
      <c r="B2025" s="71"/>
      <c r="C2025" s="15"/>
      <c r="D2025" s="16"/>
      <c r="E2025" s="7">
        <v>0</v>
      </c>
      <c r="F2025" s="7">
        <v>0</v>
      </c>
      <c r="G2025" s="254" t="str">
        <f>IF($D2025&lt;&gt;"",VLOOKUP($D2025,科目一覧!$A$5:'科目一覧'!$G$76,5,FALSE),"")</f>
        <v/>
      </c>
      <c r="H2025" s="254" t="str">
        <f>IF($D2025&lt;&gt;"",VLOOKUP($D2025,科目一覧!$A$5:'科目一覧'!$G$76,6,FALSE),"")</f>
        <v/>
      </c>
    </row>
    <row r="2026" spans="1:8" x14ac:dyDescent="0.4">
      <c r="A2026" s="8">
        <v>2023</v>
      </c>
      <c r="B2026" s="71"/>
      <c r="C2026" s="15"/>
      <c r="D2026" s="16"/>
      <c r="E2026" s="7">
        <v>0</v>
      </c>
      <c r="F2026" s="7">
        <v>0</v>
      </c>
      <c r="G2026" s="254" t="str">
        <f>IF($D2026&lt;&gt;"",VLOOKUP($D2026,科目一覧!$A$5:'科目一覧'!$G$76,5,FALSE),"")</f>
        <v/>
      </c>
      <c r="H2026" s="254" t="str">
        <f>IF($D2026&lt;&gt;"",VLOOKUP($D2026,科目一覧!$A$5:'科目一覧'!$G$76,6,FALSE),"")</f>
        <v/>
      </c>
    </row>
    <row r="2027" spans="1:8" x14ac:dyDescent="0.4">
      <c r="A2027" s="8">
        <v>2024</v>
      </c>
      <c r="B2027" s="71"/>
      <c r="C2027" s="15"/>
      <c r="D2027" s="16"/>
      <c r="E2027" s="7">
        <v>0</v>
      </c>
      <c r="F2027" s="7">
        <v>0</v>
      </c>
      <c r="G2027" s="254" t="str">
        <f>IF($D2027&lt;&gt;"",VLOOKUP($D2027,科目一覧!$A$5:'科目一覧'!$G$76,5,FALSE),"")</f>
        <v/>
      </c>
      <c r="H2027" s="254" t="str">
        <f>IF($D2027&lt;&gt;"",VLOOKUP($D2027,科目一覧!$A$5:'科目一覧'!$G$76,6,FALSE),"")</f>
        <v/>
      </c>
    </row>
    <row r="2028" spans="1:8" x14ac:dyDescent="0.4">
      <c r="A2028" s="8">
        <v>2025</v>
      </c>
      <c r="B2028" s="71"/>
      <c r="C2028" s="15"/>
      <c r="D2028" s="16"/>
      <c r="E2028" s="7">
        <v>0</v>
      </c>
      <c r="F2028" s="7">
        <v>0</v>
      </c>
      <c r="G2028" s="254" t="str">
        <f>IF($D2028&lt;&gt;"",VLOOKUP($D2028,科目一覧!$A$5:'科目一覧'!$G$76,5,FALSE),"")</f>
        <v/>
      </c>
      <c r="H2028" s="254" t="str">
        <f>IF($D2028&lt;&gt;"",VLOOKUP($D2028,科目一覧!$A$5:'科目一覧'!$G$76,6,FALSE),"")</f>
        <v/>
      </c>
    </row>
    <row r="2029" spans="1:8" x14ac:dyDescent="0.4">
      <c r="A2029" s="8">
        <v>2026</v>
      </c>
      <c r="B2029" s="71"/>
      <c r="C2029" s="15"/>
      <c r="D2029" s="16"/>
      <c r="E2029" s="7">
        <v>0</v>
      </c>
      <c r="F2029" s="7">
        <v>0</v>
      </c>
      <c r="G2029" s="254" t="str">
        <f>IF($D2029&lt;&gt;"",VLOOKUP($D2029,科目一覧!$A$5:'科目一覧'!$G$76,5,FALSE),"")</f>
        <v/>
      </c>
      <c r="H2029" s="254" t="str">
        <f>IF($D2029&lt;&gt;"",VLOOKUP($D2029,科目一覧!$A$5:'科目一覧'!$G$76,6,FALSE),"")</f>
        <v/>
      </c>
    </row>
    <row r="2030" spans="1:8" x14ac:dyDescent="0.4">
      <c r="A2030" s="8">
        <v>2027</v>
      </c>
      <c r="B2030" s="71"/>
      <c r="C2030" s="15"/>
      <c r="D2030" s="16"/>
      <c r="E2030" s="7">
        <v>0</v>
      </c>
      <c r="F2030" s="7">
        <v>0</v>
      </c>
      <c r="G2030" s="254" t="str">
        <f>IF($D2030&lt;&gt;"",VLOOKUP($D2030,科目一覧!$A$5:'科目一覧'!$G$76,5,FALSE),"")</f>
        <v/>
      </c>
      <c r="H2030" s="254" t="str">
        <f>IF($D2030&lt;&gt;"",VLOOKUP($D2030,科目一覧!$A$5:'科目一覧'!$G$76,6,FALSE),"")</f>
        <v/>
      </c>
    </row>
    <row r="2031" spans="1:8" x14ac:dyDescent="0.4">
      <c r="A2031" s="8">
        <v>2028</v>
      </c>
      <c r="B2031" s="71"/>
      <c r="C2031" s="15"/>
      <c r="D2031" s="16"/>
      <c r="E2031" s="7">
        <v>0</v>
      </c>
      <c r="F2031" s="7">
        <v>0</v>
      </c>
      <c r="G2031" s="254" t="str">
        <f>IF($D2031&lt;&gt;"",VLOOKUP($D2031,科目一覧!$A$5:'科目一覧'!$G$76,5,FALSE),"")</f>
        <v/>
      </c>
      <c r="H2031" s="254" t="str">
        <f>IF($D2031&lt;&gt;"",VLOOKUP($D2031,科目一覧!$A$5:'科目一覧'!$G$76,6,FALSE),"")</f>
        <v/>
      </c>
    </row>
    <row r="2032" spans="1:8" x14ac:dyDescent="0.4">
      <c r="A2032" s="8">
        <v>2029</v>
      </c>
      <c r="B2032" s="71"/>
      <c r="C2032" s="15"/>
      <c r="D2032" s="16"/>
      <c r="E2032" s="7">
        <v>0</v>
      </c>
      <c r="F2032" s="7">
        <v>0</v>
      </c>
      <c r="G2032" s="254" t="str">
        <f>IF($D2032&lt;&gt;"",VLOOKUP($D2032,科目一覧!$A$5:'科目一覧'!$G$76,5,FALSE),"")</f>
        <v/>
      </c>
      <c r="H2032" s="254" t="str">
        <f>IF($D2032&lt;&gt;"",VLOOKUP($D2032,科目一覧!$A$5:'科目一覧'!$G$76,6,FALSE),"")</f>
        <v/>
      </c>
    </row>
    <row r="2033" spans="1:8" x14ac:dyDescent="0.4">
      <c r="A2033" s="8">
        <v>2030</v>
      </c>
      <c r="B2033" s="71"/>
      <c r="C2033" s="15"/>
      <c r="D2033" s="16"/>
      <c r="E2033" s="7">
        <v>0</v>
      </c>
      <c r="F2033" s="7">
        <v>0</v>
      </c>
      <c r="G2033" s="254" t="str">
        <f>IF($D2033&lt;&gt;"",VLOOKUP($D2033,科目一覧!$A$5:'科目一覧'!$G$76,5,FALSE),"")</f>
        <v/>
      </c>
      <c r="H2033" s="254" t="str">
        <f>IF($D2033&lt;&gt;"",VLOOKUP($D2033,科目一覧!$A$5:'科目一覧'!$G$76,6,FALSE),"")</f>
        <v/>
      </c>
    </row>
    <row r="2034" spans="1:8" x14ac:dyDescent="0.4">
      <c r="A2034" s="8">
        <v>2031</v>
      </c>
      <c r="B2034" s="71"/>
      <c r="C2034" s="15"/>
      <c r="D2034" s="16"/>
      <c r="E2034" s="7">
        <v>0</v>
      </c>
      <c r="F2034" s="7">
        <v>0</v>
      </c>
      <c r="G2034" s="254" t="str">
        <f>IF($D2034&lt;&gt;"",VLOOKUP($D2034,科目一覧!$A$5:'科目一覧'!$G$76,5,FALSE),"")</f>
        <v/>
      </c>
      <c r="H2034" s="254" t="str">
        <f>IF($D2034&lt;&gt;"",VLOOKUP($D2034,科目一覧!$A$5:'科目一覧'!$G$76,6,FALSE),"")</f>
        <v/>
      </c>
    </row>
    <row r="2035" spans="1:8" x14ac:dyDescent="0.4">
      <c r="A2035" s="8">
        <v>2032</v>
      </c>
      <c r="B2035" s="71"/>
      <c r="C2035" s="15"/>
      <c r="D2035" s="16"/>
      <c r="E2035" s="7">
        <v>0</v>
      </c>
      <c r="F2035" s="7">
        <v>0</v>
      </c>
      <c r="G2035" s="254" t="str">
        <f>IF($D2035&lt;&gt;"",VLOOKUP($D2035,科目一覧!$A$5:'科目一覧'!$G$76,5,FALSE),"")</f>
        <v/>
      </c>
      <c r="H2035" s="254" t="str">
        <f>IF($D2035&lt;&gt;"",VLOOKUP($D2035,科目一覧!$A$5:'科目一覧'!$G$76,6,FALSE),"")</f>
        <v/>
      </c>
    </row>
    <row r="2036" spans="1:8" x14ac:dyDescent="0.4">
      <c r="A2036" s="8">
        <v>2033</v>
      </c>
      <c r="B2036" s="71"/>
      <c r="C2036" s="15"/>
      <c r="D2036" s="16"/>
      <c r="E2036" s="7">
        <v>0</v>
      </c>
      <c r="F2036" s="7">
        <v>0</v>
      </c>
      <c r="G2036" s="254" t="str">
        <f>IF($D2036&lt;&gt;"",VLOOKUP($D2036,科目一覧!$A$5:'科目一覧'!$G$76,5,FALSE),"")</f>
        <v/>
      </c>
      <c r="H2036" s="254" t="str">
        <f>IF($D2036&lt;&gt;"",VLOOKUP($D2036,科目一覧!$A$5:'科目一覧'!$G$76,6,FALSE),"")</f>
        <v/>
      </c>
    </row>
    <row r="2037" spans="1:8" x14ac:dyDescent="0.4">
      <c r="A2037" s="8">
        <v>2034</v>
      </c>
      <c r="B2037" s="71"/>
      <c r="C2037" s="15"/>
      <c r="D2037" s="16"/>
      <c r="E2037" s="7">
        <v>0</v>
      </c>
      <c r="F2037" s="7">
        <v>0</v>
      </c>
      <c r="G2037" s="254" t="str">
        <f>IF($D2037&lt;&gt;"",VLOOKUP($D2037,科目一覧!$A$5:'科目一覧'!$G$76,5,FALSE),"")</f>
        <v/>
      </c>
      <c r="H2037" s="254" t="str">
        <f>IF($D2037&lt;&gt;"",VLOOKUP($D2037,科目一覧!$A$5:'科目一覧'!$G$76,6,FALSE),"")</f>
        <v/>
      </c>
    </row>
    <row r="2038" spans="1:8" x14ac:dyDescent="0.4">
      <c r="A2038" s="8">
        <v>2035</v>
      </c>
      <c r="B2038" s="71"/>
      <c r="C2038" s="15"/>
      <c r="D2038" s="16"/>
      <c r="E2038" s="7">
        <v>0</v>
      </c>
      <c r="F2038" s="7">
        <v>0</v>
      </c>
      <c r="G2038" s="254" t="str">
        <f>IF($D2038&lt;&gt;"",VLOOKUP($D2038,科目一覧!$A$5:'科目一覧'!$G$76,5,FALSE),"")</f>
        <v/>
      </c>
      <c r="H2038" s="254" t="str">
        <f>IF($D2038&lt;&gt;"",VLOOKUP($D2038,科目一覧!$A$5:'科目一覧'!$G$76,6,FALSE),"")</f>
        <v/>
      </c>
    </row>
    <row r="2039" spans="1:8" x14ac:dyDescent="0.4">
      <c r="A2039" s="8">
        <v>2036</v>
      </c>
      <c r="B2039" s="71"/>
      <c r="C2039" s="15"/>
      <c r="D2039" s="16"/>
      <c r="E2039" s="7">
        <v>0</v>
      </c>
      <c r="F2039" s="7">
        <v>0</v>
      </c>
      <c r="G2039" s="254" t="str">
        <f>IF($D2039&lt;&gt;"",VLOOKUP($D2039,科目一覧!$A$5:'科目一覧'!$G$76,5,FALSE),"")</f>
        <v/>
      </c>
      <c r="H2039" s="254" t="str">
        <f>IF($D2039&lt;&gt;"",VLOOKUP($D2039,科目一覧!$A$5:'科目一覧'!$G$76,6,FALSE),"")</f>
        <v/>
      </c>
    </row>
    <row r="2040" spans="1:8" x14ac:dyDescent="0.4">
      <c r="A2040" s="8">
        <v>2037</v>
      </c>
      <c r="B2040" s="71"/>
      <c r="C2040" s="15"/>
      <c r="D2040" s="16"/>
      <c r="E2040" s="7">
        <v>0</v>
      </c>
      <c r="F2040" s="7">
        <v>0</v>
      </c>
      <c r="G2040" s="254" t="str">
        <f>IF($D2040&lt;&gt;"",VLOOKUP($D2040,科目一覧!$A$5:'科目一覧'!$G$76,5,FALSE),"")</f>
        <v/>
      </c>
      <c r="H2040" s="254" t="str">
        <f>IF($D2040&lt;&gt;"",VLOOKUP($D2040,科目一覧!$A$5:'科目一覧'!$G$76,6,FALSE),"")</f>
        <v/>
      </c>
    </row>
    <row r="2041" spans="1:8" x14ac:dyDescent="0.4">
      <c r="A2041" s="8">
        <v>2038</v>
      </c>
      <c r="B2041" s="71"/>
      <c r="C2041" s="15"/>
      <c r="D2041" s="16"/>
      <c r="E2041" s="7">
        <v>0</v>
      </c>
      <c r="F2041" s="7">
        <v>0</v>
      </c>
      <c r="G2041" s="254" t="str">
        <f>IF($D2041&lt;&gt;"",VLOOKUP($D2041,科目一覧!$A$5:'科目一覧'!$G$76,5,FALSE),"")</f>
        <v/>
      </c>
      <c r="H2041" s="254" t="str">
        <f>IF($D2041&lt;&gt;"",VLOOKUP($D2041,科目一覧!$A$5:'科目一覧'!$G$76,6,FALSE),"")</f>
        <v/>
      </c>
    </row>
    <row r="2042" spans="1:8" x14ac:dyDescent="0.4">
      <c r="A2042" s="8">
        <v>2039</v>
      </c>
      <c r="B2042" s="71"/>
      <c r="C2042" s="15"/>
      <c r="D2042" s="16"/>
      <c r="E2042" s="7">
        <v>0</v>
      </c>
      <c r="F2042" s="7">
        <v>0</v>
      </c>
      <c r="G2042" s="254" t="str">
        <f>IF($D2042&lt;&gt;"",VLOOKUP($D2042,科目一覧!$A$5:'科目一覧'!$G$76,5,FALSE),"")</f>
        <v/>
      </c>
      <c r="H2042" s="254" t="str">
        <f>IF($D2042&lt;&gt;"",VLOOKUP($D2042,科目一覧!$A$5:'科目一覧'!$G$76,6,FALSE),"")</f>
        <v/>
      </c>
    </row>
    <row r="2043" spans="1:8" x14ac:dyDescent="0.4">
      <c r="A2043" s="8">
        <v>2040</v>
      </c>
      <c r="B2043" s="71"/>
      <c r="C2043" s="15"/>
      <c r="D2043" s="16"/>
      <c r="E2043" s="7">
        <v>0</v>
      </c>
      <c r="F2043" s="7">
        <v>0</v>
      </c>
      <c r="G2043" s="254" t="str">
        <f>IF($D2043&lt;&gt;"",VLOOKUP($D2043,科目一覧!$A$5:'科目一覧'!$G$76,5,FALSE),"")</f>
        <v/>
      </c>
      <c r="H2043" s="254" t="str">
        <f>IF($D2043&lt;&gt;"",VLOOKUP($D2043,科目一覧!$A$5:'科目一覧'!$G$76,6,FALSE),"")</f>
        <v/>
      </c>
    </row>
    <row r="2044" spans="1:8" x14ac:dyDescent="0.4">
      <c r="A2044" s="8">
        <v>2041</v>
      </c>
      <c r="B2044" s="71"/>
      <c r="C2044" s="15"/>
      <c r="D2044" s="16"/>
      <c r="E2044" s="7">
        <v>0</v>
      </c>
      <c r="F2044" s="7">
        <v>0</v>
      </c>
      <c r="G2044" s="254" t="str">
        <f>IF($D2044&lt;&gt;"",VLOOKUP($D2044,科目一覧!$A$5:'科目一覧'!$G$76,5,FALSE),"")</f>
        <v/>
      </c>
      <c r="H2044" s="254" t="str">
        <f>IF($D2044&lt;&gt;"",VLOOKUP($D2044,科目一覧!$A$5:'科目一覧'!$G$76,6,FALSE),"")</f>
        <v/>
      </c>
    </row>
    <row r="2045" spans="1:8" x14ac:dyDescent="0.4">
      <c r="A2045" s="8">
        <v>2042</v>
      </c>
      <c r="B2045" s="71"/>
      <c r="C2045" s="15"/>
      <c r="D2045" s="16"/>
      <c r="E2045" s="7">
        <v>0</v>
      </c>
      <c r="F2045" s="7">
        <v>0</v>
      </c>
      <c r="G2045" s="254" t="str">
        <f>IF($D2045&lt;&gt;"",VLOOKUP($D2045,科目一覧!$A$5:'科目一覧'!$G$76,5,FALSE),"")</f>
        <v/>
      </c>
      <c r="H2045" s="254" t="str">
        <f>IF($D2045&lt;&gt;"",VLOOKUP($D2045,科目一覧!$A$5:'科目一覧'!$G$76,6,FALSE),"")</f>
        <v/>
      </c>
    </row>
    <row r="2046" spans="1:8" x14ac:dyDescent="0.4">
      <c r="A2046" s="8">
        <v>2043</v>
      </c>
      <c r="B2046" s="71"/>
      <c r="C2046" s="15"/>
      <c r="D2046" s="16"/>
      <c r="E2046" s="7">
        <v>0</v>
      </c>
      <c r="F2046" s="7">
        <v>0</v>
      </c>
      <c r="G2046" s="254" t="str">
        <f>IF($D2046&lt;&gt;"",VLOOKUP($D2046,科目一覧!$A$5:'科目一覧'!$G$76,5,FALSE),"")</f>
        <v/>
      </c>
      <c r="H2046" s="254" t="str">
        <f>IF($D2046&lt;&gt;"",VLOOKUP($D2046,科目一覧!$A$5:'科目一覧'!$G$76,6,FALSE),"")</f>
        <v/>
      </c>
    </row>
    <row r="2047" spans="1:8" x14ac:dyDescent="0.4">
      <c r="A2047" s="8">
        <v>2044</v>
      </c>
      <c r="B2047" s="71"/>
      <c r="C2047" s="15"/>
      <c r="D2047" s="16"/>
      <c r="E2047" s="7">
        <v>0</v>
      </c>
      <c r="F2047" s="7">
        <v>0</v>
      </c>
      <c r="G2047" s="254" t="str">
        <f>IF($D2047&lt;&gt;"",VLOOKUP($D2047,科目一覧!$A$5:'科目一覧'!$G$76,5,FALSE),"")</f>
        <v/>
      </c>
      <c r="H2047" s="254" t="str">
        <f>IF($D2047&lt;&gt;"",VLOOKUP($D2047,科目一覧!$A$5:'科目一覧'!$G$76,6,FALSE),"")</f>
        <v/>
      </c>
    </row>
    <row r="2048" spans="1:8" x14ac:dyDescent="0.4">
      <c r="A2048" s="8">
        <v>2045</v>
      </c>
      <c r="B2048" s="71"/>
      <c r="C2048" s="15"/>
      <c r="D2048" s="16"/>
      <c r="E2048" s="7">
        <v>0</v>
      </c>
      <c r="F2048" s="7">
        <v>0</v>
      </c>
      <c r="G2048" s="254" t="str">
        <f>IF($D2048&lt;&gt;"",VLOOKUP($D2048,科目一覧!$A$5:'科目一覧'!$G$76,5,FALSE),"")</f>
        <v/>
      </c>
      <c r="H2048" s="254" t="str">
        <f>IF($D2048&lt;&gt;"",VLOOKUP($D2048,科目一覧!$A$5:'科目一覧'!$G$76,6,FALSE),"")</f>
        <v/>
      </c>
    </row>
    <row r="2049" spans="1:8" x14ac:dyDescent="0.4">
      <c r="A2049" s="8">
        <v>2046</v>
      </c>
      <c r="B2049" s="71"/>
      <c r="C2049" s="15"/>
      <c r="D2049" s="16"/>
      <c r="E2049" s="7">
        <v>0</v>
      </c>
      <c r="F2049" s="7">
        <v>0</v>
      </c>
      <c r="G2049" s="254" t="str">
        <f>IF($D2049&lt;&gt;"",VLOOKUP($D2049,科目一覧!$A$5:'科目一覧'!$G$76,5,FALSE),"")</f>
        <v/>
      </c>
      <c r="H2049" s="254" t="str">
        <f>IF($D2049&lt;&gt;"",VLOOKUP($D2049,科目一覧!$A$5:'科目一覧'!$G$76,6,FALSE),"")</f>
        <v/>
      </c>
    </row>
    <row r="2050" spans="1:8" x14ac:dyDescent="0.4">
      <c r="A2050" s="8">
        <v>2047</v>
      </c>
      <c r="B2050" s="71"/>
      <c r="C2050" s="15"/>
      <c r="D2050" s="16"/>
      <c r="E2050" s="7">
        <v>0</v>
      </c>
      <c r="F2050" s="7">
        <v>0</v>
      </c>
      <c r="G2050" s="254" t="str">
        <f>IF($D2050&lt;&gt;"",VLOOKUP($D2050,科目一覧!$A$5:'科目一覧'!$G$76,5,FALSE),"")</f>
        <v/>
      </c>
      <c r="H2050" s="254" t="str">
        <f>IF($D2050&lt;&gt;"",VLOOKUP($D2050,科目一覧!$A$5:'科目一覧'!$G$76,6,FALSE),"")</f>
        <v/>
      </c>
    </row>
    <row r="2051" spans="1:8" x14ac:dyDescent="0.4">
      <c r="A2051" s="8">
        <v>2048</v>
      </c>
      <c r="B2051" s="71"/>
      <c r="C2051" s="15"/>
      <c r="D2051" s="16"/>
      <c r="E2051" s="7">
        <v>0</v>
      </c>
      <c r="F2051" s="7">
        <v>0</v>
      </c>
      <c r="G2051" s="254" t="str">
        <f>IF($D2051&lt;&gt;"",VLOOKUP($D2051,科目一覧!$A$5:'科目一覧'!$G$76,5,FALSE),"")</f>
        <v/>
      </c>
      <c r="H2051" s="254" t="str">
        <f>IF($D2051&lt;&gt;"",VLOOKUP($D2051,科目一覧!$A$5:'科目一覧'!$G$76,6,FALSE),"")</f>
        <v/>
      </c>
    </row>
    <row r="2052" spans="1:8" x14ac:dyDescent="0.4">
      <c r="A2052" s="8">
        <v>2049</v>
      </c>
      <c r="B2052" s="71"/>
      <c r="C2052" s="15"/>
      <c r="D2052" s="16"/>
      <c r="E2052" s="7">
        <v>0</v>
      </c>
      <c r="F2052" s="7">
        <v>0</v>
      </c>
      <c r="G2052" s="254" t="str">
        <f>IF($D2052&lt;&gt;"",VLOOKUP($D2052,科目一覧!$A$5:'科目一覧'!$G$76,5,FALSE),"")</f>
        <v/>
      </c>
      <c r="H2052" s="254" t="str">
        <f>IF($D2052&lt;&gt;"",VLOOKUP($D2052,科目一覧!$A$5:'科目一覧'!$G$76,6,FALSE),"")</f>
        <v/>
      </c>
    </row>
    <row r="2053" spans="1:8" x14ac:dyDescent="0.4">
      <c r="A2053" s="8">
        <v>2050</v>
      </c>
      <c r="B2053" s="71"/>
      <c r="C2053" s="15"/>
      <c r="D2053" s="16"/>
      <c r="E2053" s="7">
        <v>0</v>
      </c>
      <c r="F2053" s="7">
        <v>0</v>
      </c>
      <c r="G2053" s="254" t="str">
        <f>IF($D2053&lt;&gt;"",VLOOKUP($D2053,科目一覧!$A$5:'科目一覧'!$G$76,5,FALSE),"")</f>
        <v/>
      </c>
      <c r="H2053" s="254" t="str">
        <f>IF($D2053&lt;&gt;"",VLOOKUP($D2053,科目一覧!$A$5:'科目一覧'!$G$76,6,FALSE),"")</f>
        <v/>
      </c>
    </row>
    <row r="2054" spans="1:8" x14ac:dyDescent="0.4">
      <c r="A2054" s="8">
        <v>2051</v>
      </c>
      <c r="B2054" s="71"/>
      <c r="C2054" s="15"/>
      <c r="D2054" s="16"/>
      <c r="E2054" s="7">
        <v>0</v>
      </c>
      <c r="F2054" s="7">
        <v>0</v>
      </c>
      <c r="G2054" s="254" t="str">
        <f>IF($D2054&lt;&gt;"",VLOOKUP($D2054,科目一覧!$A$5:'科目一覧'!$G$76,5,FALSE),"")</f>
        <v/>
      </c>
      <c r="H2054" s="254" t="str">
        <f>IF($D2054&lt;&gt;"",VLOOKUP($D2054,科目一覧!$A$5:'科目一覧'!$G$76,6,FALSE),"")</f>
        <v/>
      </c>
    </row>
    <row r="2055" spans="1:8" x14ac:dyDescent="0.4">
      <c r="A2055" s="8">
        <v>2052</v>
      </c>
      <c r="B2055" s="71"/>
      <c r="C2055" s="15"/>
      <c r="D2055" s="16"/>
      <c r="E2055" s="7">
        <v>0</v>
      </c>
      <c r="F2055" s="7">
        <v>0</v>
      </c>
      <c r="G2055" s="254" t="str">
        <f>IF($D2055&lt;&gt;"",VLOOKUP($D2055,科目一覧!$A$5:'科目一覧'!$G$76,5,FALSE),"")</f>
        <v/>
      </c>
      <c r="H2055" s="254" t="str">
        <f>IF($D2055&lt;&gt;"",VLOOKUP($D2055,科目一覧!$A$5:'科目一覧'!$G$76,6,FALSE),"")</f>
        <v/>
      </c>
    </row>
    <row r="2056" spans="1:8" x14ac:dyDescent="0.4">
      <c r="A2056" s="8">
        <v>2053</v>
      </c>
      <c r="B2056" s="71"/>
      <c r="C2056" s="15"/>
      <c r="D2056" s="16"/>
      <c r="E2056" s="7">
        <v>0</v>
      </c>
      <c r="F2056" s="7">
        <v>0</v>
      </c>
      <c r="G2056" s="254" t="str">
        <f>IF($D2056&lt;&gt;"",VLOOKUP($D2056,科目一覧!$A$5:'科目一覧'!$G$76,5,FALSE),"")</f>
        <v/>
      </c>
      <c r="H2056" s="254" t="str">
        <f>IF($D2056&lt;&gt;"",VLOOKUP($D2056,科目一覧!$A$5:'科目一覧'!$G$76,6,FALSE),"")</f>
        <v/>
      </c>
    </row>
    <row r="2057" spans="1:8" x14ac:dyDescent="0.4">
      <c r="A2057" s="8">
        <v>2054</v>
      </c>
      <c r="B2057" s="71"/>
      <c r="C2057" s="15"/>
      <c r="D2057" s="16"/>
      <c r="E2057" s="7">
        <v>0</v>
      </c>
      <c r="F2057" s="7">
        <v>0</v>
      </c>
      <c r="G2057" s="254" t="str">
        <f>IF($D2057&lt;&gt;"",VLOOKUP($D2057,科目一覧!$A$5:'科目一覧'!$G$76,5,FALSE),"")</f>
        <v/>
      </c>
      <c r="H2057" s="254" t="str">
        <f>IF($D2057&lt;&gt;"",VLOOKUP($D2057,科目一覧!$A$5:'科目一覧'!$G$76,6,FALSE),"")</f>
        <v/>
      </c>
    </row>
    <row r="2058" spans="1:8" x14ac:dyDescent="0.4">
      <c r="A2058" s="8">
        <v>2055</v>
      </c>
      <c r="B2058" s="71"/>
      <c r="C2058" s="15"/>
      <c r="D2058" s="16"/>
      <c r="E2058" s="7">
        <v>0</v>
      </c>
      <c r="F2058" s="7">
        <v>0</v>
      </c>
      <c r="G2058" s="254" t="str">
        <f>IF($D2058&lt;&gt;"",VLOOKUP($D2058,科目一覧!$A$5:'科目一覧'!$G$76,5,FALSE),"")</f>
        <v/>
      </c>
      <c r="H2058" s="254" t="str">
        <f>IF($D2058&lt;&gt;"",VLOOKUP($D2058,科目一覧!$A$5:'科目一覧'!$G$76,6,FALSE),"")</f>
        <v/>
      </c>
    </row>
    <row r="2059" spans="1:8" x14ac:dyDescent="0.4">
      <c r="A2059" s="8">
        <v>2056</v>
      </c>
      <c r="B2059" s="71"/>
      <c r="C2059" s="15"/>
      <c r="D2059" s="16"/>
      <c r="E2059" s="7">
        <v>0</v>
      </c>
      <c r="F2059" s="7">
        <v>0</v>
      </c>
      <c r="G2059" s="254" t="str">
        <f>IF($D2059&lt;&gt;"",VLOOKUP($D2059,科目一覧!$A$5:'科目一覧'!$G$76,5,FALSE),"")</f>
        <v/>
      </c>
      <c r="H2059" s="254" t="str">
        <f>IF($D2059&lt;&gt;"",VLOOKUP($D2059,科目一覧!$A$5:'科目一覧'!$G$76,6,FALSE),"")</f>
        <v/>
      </c>
    </row>
    <row r="2060" spans="1:8" x14ac:dyDescent="0.4">
      <c r="A2060" s="8">
        <v>2057</v>
      </c>
      <c r="B2060" s="71"/>
      <c r="C2060" s="15"/>
      <c r="D2060" s="16"/>
      <c r="E2060" s="7">
        <v>0</v>
      </c>
      <c r="F2060" s="7">
        <v>0</v>
      </c>
      <c r="G2060" s="254" t="str">
        <f>IF($D2060&lt;&gt;"",VLOOKUP($D2060,科目一覧!$A$5:'科目一覧'!$G$76,5,FALSE),"")</f>
        <v/>
      </c>
      <c r="H2060" s="254" t="str">
        <f>IF($D2060&lt;&gt;"",VLOOKUP($D2060,科目一覧!$A$5:'科目一覧'!$G$76,6,FALSE),"")</f>
        <v/>
      </c>
    </row>
    <row r="2061" spans="1:8" x14ac:dyDescent="0.4">
      <c r="A2061" s="8">
        <v>2058</v>
      </c>
      <c r="B2061" s="71"/>
      <c r="C2061" s="15"/>
      <c r="D2061" s="16"/>
      <c r="E2061" s="7">
        <v>0</v>
      </c>
      <c r="F2061" s="7">
        <v>0</v>
      </c>
      <c r="G2061" s="254" t="str">
        <f>IF($D2061&lt;&gt;"",VLOOKUP($D2061,科目一覧!$A$5:'科目一覧'!$G$76,5,FALSE),"")</f>
        <v/>
      </c>
      <c r="H2061" s="254" t="str">
        <f>IF($D2061&lt;&gt;"",VLOOKUP($D2061,科目一覧!$A$5:'科目一覧'!$G$76,6,FALSE),"")</f>
        <v/>
      </c>
    </row>
    <row r="2062" spans="1:8" x14ac:dyDescent="0.4">
      <c r="A2062" s="8">
        <v>2059</v>
      </c>
      <c r="B2062" s="71"/>
      <c r="C2062" s="15"/>
      <c r="D2062" s="16"/>
      <c r="E2062" s="7">
        <v>0</v>
      </c>
      <c r="F2062" s="7">
        <v>0</v>
      </c>
      <c r="G2062" s="254" t="str">
        <f>IF($D2062&lt;&gt;"",VLOOKUP($D2062,科目一覧!$A$5:'科目一覧'!$G$76,5,FALSE),"")</f>
        <v/>
      </c>
      <c r="H2062" s="254" t="str">
        <f>IF($D2062&lt;&gt;"",VLOOKUP($D2062,科目一覧!$A$5:'科目一覧'!$G$76,6,FALSE),"")</f>
        <v/>
      </c>
    </row>
    <row r="2063" spans="1:8" x14ac:dyDescent="0.4">
      <c r="A2063" s="8">
        <v>2060</v>
      </c>
      <c r="B2063" s="71"/>
      <c r="C2063" s="15"/>
      <c r="D2063" s="16"/>
      <c r="E2063" s="7">
        <v>0</v>
      </c>
      <c r="F2063" s="7">
        <v>0</v>
      </c>
      <c r="G2063" s="254" t="str">
        <f>IF($D2063&lt;&gt;"",VLOOKUP($D2063,科目一覧!$A$5:'科目一覧'!$G$76,5,FALSE),"")</f>
        <v/>
      </c>
      <c r="H2063" s="254" t="str">
        <f>IF($D2063&lt;&gt;"",VLOOKUP($D2063,科目一覧!$A$5:'科目一覧'!$G$76,6,FALSE),"")</f>
        <v/>
      </c>
    </row>
    <row r="2064" spans="1:8" x14ac:dyDescent="0.4">
      <c r="A2064" s="8">
        <v>2061</v>
      </c>
      <c r="B2064" s="71"/>
      <c r="C2064" s="15"/>
      <c r="D2064" s="16"/>
      <c r="E2064" s="7">
        <v>0</v>
      </c>
      <c r="F2064" s="7">
        <v>0</v>
      </c>
      <c r="G2064" s="254" t="str">
        <f>IF($D2064&lt;&gt;"",VLOOKUP($D2064,科目一覧!$A$5:'科目一覧'!$G$76,5,FALSE),"")</f>
        <v/>
      </c>
      <c r="H2064" s="254" t="str">
        <f>IF($D2064&lt;&gt;"",VLOOKUP($D2064,科目一覧!$A$5:'科目一覧'!$G$76,6,FALSE),"")</f>
        <v/>
      </c>
    </row>
    <row r="2065" spans="1:8" x14ac:dyDescent="0.4">
      <c r="A2065" s="8">
        <v>2062</v>
      </c>
      <c r="B2065" s="71"/>
      <c r="C2065" s="15"/>
      <c r="D2065" s="16"/>
      <c r="E2065" s="7">
        <v>0</v>
      </c>
      <c r="F2065" s="7">
        <v>0</v>
      </c>
      <c r="G2065" s="254" t="str">
        <f>IF($D2065&lt;&gt;"",VLOOKUP($D2065,科目一覧!$A$5:'科目一覧'!$G$76,5,FALSE),"")</f>
        <v/>
      </c>
      <c r="H2065" s="254" t="str">
        <f>IF($D2065&lt;&gt;"",VLOOKUP($D2065,科目一覧!$A$5:'科目一覧'!$G$76,6,FALSE),"")</f>
        <v/>
      </c>
    </row>
    <row r="2066" spans="1:8" x14ac:dyDescent="0.4">
      <c r="A2066" s="8">
        <v>2063</v>
      </c>
      <c r="B2066" s="71"/>
      <c r="C2066" s="15"/>
      <c r="D2066" s="16"/>
      <c r="E2066" s="7">
        <v>0</v>
      </c>
      <c r="F2066" s="7">
        <v>0</v>
      </c>
      <c r="G2066" s="254" t="str">
        <f>IF($D2066&lt;&gt;"",VLOOKUP($D2066,科目一覧!$A$5:'科目一覧'!$G$76,5,FALSE),"")</f>
        <v/>
      </c>
      <c r="H2066" s="254" t="str">
        <f>IF($D2066&lt;&gt;"",VLOOKUP($D2066,科目一覧!$A$5:'科目一覧'!$G$76,6,FALSE),"")</f>
        <v/>
      </c>
    </row>
    <row r="2067" spans="1:8" x14ac:dyDescent="0.4">
      <c r="A2067" s="8">
        <v>2064</v>
      </c>
      <c r="B2067" s="71"/>
      <c r="C2067" s="15"/>
      <c r="D2067" s="16"/>
      <c r="E2067" s="7">
        <v>0</v>
      </c>
      <c r="F2067" s="7">
        <v>0</v>
      </c>
      <c r="G2067" s="254" t="str">
        <f>IF($D2067&lt;&gt;"",VLOOKUP($D2067,科目一覧!$A$5:'科目一覧'!$G$76,5,FALSE),"")</f>
        <v/>
      </c>
      <c r="H2067" s="254" t="str">
        <f>IF($D2067&lt;&gt;"",VLOOKUP($D2067,科目一覧!$A$5:'科目一覧'!$G$76,6,FALSE),"")</f>
        <v/>
      </c>
    </row>
    <row r="2068" spans="1:8" x14ac:dyDescent="0.4">
      <c r="A2068" s="8">
        <v>2065</v>
      </c>
      <c r="B2068" s="71"/>
      <c r="C2068" s="15"/>
      <c r="D2068" s="16"/>
      <c r="E2068" s="7">
        <v>0</v>
      </c>
      <c r="F2068" s="7">
        <v>0</v>
      </c>
      <c r="G2068" s="254" t="str">
        <f>IF($D2068&lt;&gt;"",VLOOKUP($D2068,科目一覧!$A$5:'科目一覧'!$G$76,5,FALSE),"")</f>
        <v/>
      </c>
      <c r="H2068" s="254" t="str">
        <f>IF($D2068&lt;&gt;"",VLOOKUP($D2068,科目一覧!$A$5:'科目一覧'!$G$76,6,FALSE),"")</f>
        <v/>
      </c>
    </row>
    <row r="2069" spans="1:8" x14ac:dyDescent="0.4">
      <c r="A2069" s="8">
        <v>2066</v>
      </c>
      <c r="B2069" s="71"/>
      <c r="C2069" s="15"/>
      <c r="D2069" s="16"/>
      <c r="E2069" s="7">
        <v>0</v>
      </c>
      <c r="F2069" s="7">
        <v>0</v>
      </c>
      <c r="G2069" s="254" t="str">
        <f>IF($D2069&lt;&gt;"",VLOOKUP($D2069,科目一覧!$A$5:'科目一覧'!$G$76,5,FALSE),"")</f>
        <v/>
      </c>
      <c r="H2069" s="254" t="str">
        <f>IF($D2069&lt;&gt;"",VLOOKUP($D2069,科目一覧!$A$5:'科目一覧'!$G$76,6,FALSE),"")</f>
        <v/>
      </c>
    </row>
    <row r="2070" spans="1:8" x14ac:dyDescent="0.4">
      <c r="A2070" s="8">
        <v>2067</v>
      </c>
      <c r="B2070" s="71"/>
      <c r="C2070" s="15"/>
      <c r="D2070" s="16"/>
      <c r="E2070" s="7">
        <v>0</v>
      </c>
      <c r="F2070" s="7">
        <v>0</v>
      </c>
      <c r="G2070" s="254" t="str">
        <f>IF($D2070&lt;&gt;"",VLOOKUP($D2070,科目一覧!$A$5:'科目一覧'!$G$76,5,FALSE),"")</f>
        <v/>
      </c>
      <c r="H2070" s="254" t="str">
        <f>IF($D2070&lt;&gt;"",VLOOKUP($D2070,科目一覧!$A$5:'科目一覧'!$G$76,6,FALSE),"")</f>
        <v/>
      </c>
    </row>
    <row r="2071" spans="1:8" x14ac:dyDescent="0.4">
      <c r="A2071" s="8">
        <v>2068</v>
      </c>
      <c r="B2071" s="71"/>
      <c r="C2071" s="15"/>
      <c r="D2071" s="16"/>
      <c r="E2071" s="7">
        <v>0</v>
      </c>
      <c r="F2071" s="7">
        <v>0</v>
      </c>
      <c r="G2071" s="254" t="str">
        <f>IF($D2071&lt;&gt;"",VLOOKUP($D2071,科目一覧!$A$5:'科目一覧'!$G$76,5,FALSE),"")</f>
        <v/>
      </c>
      <c r="H2071" s="254" t="str">
        <f>IF($D2071&lt;&gt;"",VLOOKUP($D2071,科目一覧!$A$5:'科目一覧'!$G$76,6,FALSE),"")</f>
        <v/>
      </c>
    </row>
    <row r="2072" spans="1:8" x14ac:dyDescent="0.4">
      <c r="A2072" s="8">
        <v>2069</v>
      </c>
      <c r="B2072" s="71"/>
      <c r="C2072" s="15"/>
      <c r="D2072" s="16"/>
      <c r="E2072" s="7">
        <v>0</v>
      </c>
      <c r="F2072" s="7">
        <v>0</v>
      </c>
      <c r="G2072" s="254" t="str">
        <f>IF($D2072&lt;&gt;"",VLOOKUP($D2072,科目一覧!$A$5:'科目一覧'!$G$76,5,FALSE),"")</f>
        <v/>
      </c>
      <c r="H2072" s="254" t="str">
        <f>IF($D2072&lt;&gt;"",VLOOKUP($D2072,科目一覧!$A$5:'科目一覧'!$G$76,6,FALSE),"")</f>
        <v/>
      </c>
    </row>
    <row r="2073" spans="1:8" x14ac:dyDescent="0.4">
      <c r="A2073" s="8">
        <v>2070</v>
      </c>
      <c r="B2073" s="71"/>
      <c r="C2073" s="15"/>
      <c r="D2073" s="16"/>
      <c r="E2073" s="7">
        <v>0</v>
      </c>
      <c r="F2073" s="7">
        <v>0</v>
      </c>
      <c r="G2073" s="254" t="str">
        <f>IF($D2073&lt;&gt;"",VLOOKUP($D2073,科目一覧!$A$5:'科目一覧'!$G$76,5,FALSE),"")</f>
        <v/>
      </c>
      <c r="H2073" s="254" t="str">
        <f>IF($D2073&lt;&gt;"",VLOOKUP($D2073,科目一覧!$A$5:'科目一覧'!$G$76,6,FALSE),"")</f>
        <v/>
      </c>
    </row>
    <row r="2074" spans="1:8" x14ac:dyDescent="0.4">
      <c r="A2074" s="8">
        <v>2071</v>
      </c>
      <c r="B2074" s="71"/>
      <c r="C2074" s="15"/>
      <c r="D2074" s="16"/>
      <c r="E2074" s="7">
        <v>0</v>
      </c>
      <c r="F2074" s="7">
        <v>0</v>
      </c>
      <c r="G2074" s="254" t="str">
        <f>IF($D2074&lt;&gt;"",VLOOKUP($D2074,科目一覧!$A$5:'科目一覧'!$G$76,5,FALSE),"")</f>
        <v/>
      </c>
      <c r="H2074" s="254" t="str">
        <f>IF($D2074&lt;&gt;"",VLOOKUP($D2074,科目一覧!$A$5:'科目一覧'!$G$76,6,FALSE),"")</f>
        <v/>
      </c>
    </row>
    <row r="2075" spans="1:8" x14ac:dyDescent="0.4">
      <c r="A2075" s="8">
        <v>2072</v>
      </c>
      <c r="B2075" s="71"/>
      <c r="C2075" s="15"/>
      <c r="D2075" s="16"/>
      <c r="E2075" s="7">
        <v>0</v>
      </c>
      <c r="F2075" s="7">
        <v>0</v>
      </c>
      <c r="G2075" s="254" t="str">
        <f>IF($D2075&lt;&gt;"",VLOOKUP($D2075,科目一覧!$A$5:'科目一覧'!$G$76,5,FALSE),"")</f>
        <v/>
      </c>
      <c r="H2075" s="254" t="str">
        <f>IF($D2075&lt;&gt;"",VLOOKUP($D2075,科目一覧!$A$5:'科目一覧'!$G$76,6,FALSE),"")</f>
        <v/>
      </c>
    </row>
    <row r="2076" spans="1:8" x14ac:dyDescent="0.4">
      <c r="A2076" s="8">
        <v>2073</v>
      </c>
      <c r="B2076" s="71"/>
      <c r="C2076" s="15"/>
      <c r="D2076" s="16"/>
      <c r="E2076" s="7">
        <v>0</v>
      </c>
      <c r="F2076" s="7">
        <v>0</v>
      </c>
      <c r="G2076" s="254" t="str">
        <f>IF($D2076&lt;&gt;"",VLOOKUP($D2076,科目一覧!$A$5:'科目一覧'!$G$76,5,FALSE),"")</f>
        <v/>
      </c>
      <c r="H2076" s="254" t="str">
        <f>IF($D2076&lt;&gt;"",VLOOKUP($D2076,科目一覧!$A$5:'科目一覧'!$G$76,6,FALSE),"")</f>
        <v/>
      </c>
    </row>
    <row r="2077" spans="1:8" x14ac:dyDescent="0.4">
      <c r="A2077" s="8">
        <v>2074</v>
      </c>
      <c r="B2077" s="71"/>
      <c r="C2077" s="15"/>
      <c r="D2077" s="16"/>
      <c r="E2077" s="7">
        <v>0</v>
      </c>
      <c r="F2077" s="7">
        <v>0</v>
      </c>
      <c r="G2077" s="254" t="str">
        <f>IF($D2077&lt;&gt;"",VLOOKUP($D2077,科目一覧!$A$5:'科目一覧'!$G$76,5,FALSE),"")</f>
        <v/>
      </c>
      <c r="H2077" s="254" t="str">
        <f>IF($D2077&lt;&gt;"",VLOOKUP($D2077,科目一覧!$A$5:'科目一覧'!$G$76,6,FALSE),"")</f>
        <v/>
      </c>
    </row>
    <row r="2078" spans="1:8" x14ac:dyDescent="0.4">
      <c r="A2078" s="8">
        <v>2075</v>
      </c>
      <c r="B2078" s="71"/>
      <c r="C2078" s="15"/>
      <c r="D2078" s="16"/>
      <c r="E2078" s="7">
        <v>0</v>
      </c>
      <c r="F2078" s="7">
        <v>0</v>
      </c>
      <c r="G2078" s="254" t="str">
        <f>IF($D2078&lt;&gt;"",VLOOKUP($D2078,科目一覧!$A$5:'科目一覧'!$G$76,5,FALSE),"")</f>
        <v/>
      </c>
      <c r="H2078" s="254" t="str">
        <f>IF($D2078&lt;&gt;"",VLOOKUP($D2078,科目一覧!$A$5:'科目一覧'!$G$76,6,FALSE),"")</f>
        <v/>
      </c>
    </row>
    <row r="2079" spans="1:8" x14ac:dyDescent="0.4">
      <c r="A2079" s="8">
        <v>2076</v>
      </c>
      <c r="B2079" s="71"/>
      <c r="C2079" s="15"/>
      <c r="D2079" s="16"/>
      <c r="E2079" s="7">
        <v>0</v>
      </c>
      <c r="F2079" s="7">
        <v>0</v>
      </c>
      <c r="G2079" s="254" t="str">
        <f>IF($D2079&lt;&gt;"",VLOOKUP($D2079,科目一覧!$A$5:'科目一覧'!$G$76,5,FALSE),"")</f>
        <v/>
      </c>
      <c r="H2079" s="254" t="str">
        <f>IF($D2079&lt;&gt;"",VLOOKUP($D2079,科目一覧!$A$5:'科目一覧'!$G$76,6,FALSE),"")</f>
        <v/>
      </c>
    </row>
    <row r="2080" spans="1:8" x14ac:dyDescent="0.4">
      <c r="A2080" s="8">
        <v>2077</v>
      </c>
      <c r="B2080" s="71"/>
      <c r="C2080" s="15"/>
      <c r="D2080" s="16"/>
      <c r="E2080" s="7">
        <v>0</v>
      </c>
      <c r="F2080" s="7">
        <v>0</v>
      </c>
      <c r="G2080" s="254" t="str">
        <f>IF($D2080&lt;&gt;"",VLOOKUP($D2080,科目一覧!$A$5:'科目一覧'!$G$76,5,FALSE),"")</f>
        <v/>
      </c>
      <c r="H2080" s="254" t="str">
        <f>IF($D2080&lt;&gt;"",VLOOKUP($D2080,科目一覧!$A$5:'科目一覧'!$G$76,6,FALSE),"")</f>
        <v/>
      </c>
    </row>
    <row r="2081" spans="1:8" x14ac:dyDescent="0.4">
      <c r="A2081" s="8">
        <v>2078</v>
      </c>
      <c r="B2081" s="71"/>
      <c r="C2081" s="15"/>
      <c r="D2081" s="16"/>
      <c r="E2081" s="7">
        <v>0</v>
      </c>
      <c r="F2081" s="7">
        <v>0</v>
      </c>
      <c r="G2081" s="254" t="str">
        <f>IF($D2081&lt;&gt;"",VLOOKUP($D2081,科目一覧!$A$5:'科目一覧'!$G$76,5,FALSE),"")</f>
        <v/>
      </c>
      <c r="H2081" s="254" t="str">
        <f>IF($D2081&lt;&gt;"",VLOOKUP($D2081,科目一覧!$A$5:'科目一覧'!$G$76,6,FALSE),"")</f>
        <v/>
      </c>
    </row>
    <row r="2082" spans="1:8" x14ac:dyDescent="0.4">
      <c r="A2082" s="8">
        <v>2079</v>
      </c>
      <c r="B2082" s="71"/>
      <c r="C2082" s="15"/>
      <c r="D2082" s="16"/>
      <c r="E2082" s="7">
        <v>0</v>
      </c>
      <c r="F2082" s="7">
        <v>0</v>
      </c>
      <c r="G2082" s="254" t="str">
        <f>IF($D2082&lt;&gt;"",VLOOKUP($D2082,科目一覧!$A$5:'科目一覧'!$G$76,5,FALSE),"")</f>
        <v/>
      </c>
      <c r="H2082" s="254" t="str">
        <f>IF($D2082&lt;&gt;"",VLOOKUP($D2082,科目一覧!$A$5:'科目一覧'!$G$76,6,FALSE),"")</f>
        <v/>
      </c>
    </row>
    <row r="2083" spans="1:8" x14ac:dyDescent="0.4">
      <c r="A2083" s="8">
        <v>2080</v>
      </c>
      <c r="B2083" s="71"/>
      <c r="C2083" s="15"/>
      <c r="D2083" s="16"/>
      <c r="E2083" s="7">
        <v>0</v>
      </c>
      <c r="F2083" s="7">
        <v>0</v>
      </c>
      <c r="G2083" s="254" t="str">
        <f>IF($D2083&lt;&gt;"",VLOOKUP($D2083,科目一覧!$A$5:'科目一覧'!$G$76,5,FALSE),"")</f>
        <v/>
      </c>
      <c r="H2083" s="254" t="str">
        <f>IF($D2083&lt;&gt;"",VLOOKUP($D2083,科目一覧!$A$5:'科目一覧'!$G$76,6,FALSE),"")</f>
        <v/>
      </c>
    </row>
    <row r="2084" spans="1:8" x14ac:dyDescent="0.4">
      <c r="A2084" s="8">
        <v>2081</v>
      </c>
      <c r="B2084" s="71"/>
      <c r="C2084" s="15"/>
      <c r="D2084" s="16"/>
      <c r="E2084" s="7">
        <v>0</v>
      </c>
      <c r="F2084" s="7">
        <v>0</v>
      </c>
      <c r="G2084" s="254" t="str">
        <f>IF($D2084&lt;&gt;"",VLOOKUP($D2084,科目一覧!$A$5:'科目一覧'!$G$76,5,FALSE),"")</f>
        <v/>
      </c>
      <c r="H2084" s="254" t="str">
        <f>IF($D2084&lt;&gt;"",VLOOKUP($D2084,科目一覧!$A$5:'科目一覧'!$G$76,6,FALSE),"")</f>
        <v/>
      </c>
    </row>
    <row r="2085" spans="1:8" x14ac:dyDescent="0.4">
      <c r="A2085" s="8">
        <v>2082</v>
      </c>
      <c r="B2085" s="71"/>
      <c r="C2085" s="15"/>
      <c r="D2085" s="16"/>
      <c r="E2085" s="7">
        <v>0</v>
      </c>
      <c r="F2085" s="7">
        <v>0</v>
      </c>
      <c r="G2085" s="254" t="str">
        <f>IF($D2085&lt;&gt;"",VLOOKUP($D2085,科目一覧!$A$5:'科目一覧'!$G$76,5,FALSE),"")</f>
        <v/>
      </c>
      <c r="H2085" s="254" t="str">
        <f>IF($D2085&lt;&gt;"",VLOOKUP($D2085,科目一覧!$A$5:'科目一覧'!$G$76,6,FALSE),"")</f>
        <v/>
      </c>
    </row>
    <row r="2086" spans="1:8" x14ac:dyDescent="0.4">
      <c r="A2086" s="8">
        <v>2083</v>
      </c>
      <c r="B2086" s="71"/>
      <c r="C2086" s="15"/>
      <c r="D2086" s="16"/>
      <c r="E2086" s="7">
        <v>0</v>
      </c>
      <c r="F2086" s="7">
        <v>0</v>
      </c>
      <c r="G2086" s="254" t="str">
        <f>IF($D2086&lt;&gt;"",VLOOKUP($D2086,科目一覧!$A$5:'科目一覧'!$G$76,5,FALSE),"")</f>
        <v/>
      </c>
      <c r="H2086" s="254" t="str">
        <f>IF($D2086&lt;&gt;"",VLOOKUP($D2086,科目一覧!$A$5:'科目一覧'!$G$76,6,FALSE),"")</f>
        <v/>
      </c>
    </row>
    <row r="2087" spans="1:8" x14ac:dyDescent="0.4">
      <c r="A2087" s="8">
        <v>2084</v>
      </c>
      <c r="B2087" s="71"/>
      <c r="C2087" s="15"/>
      <c r="D2087" s="16"/>
      <c r="E2087" s="7">
        <v>0</v>
      </c>
      <c r="F2087" s="7">
        <v>0</v>
      </c>
      <c r="G2087" s="254" t="str">
        <f>IF($D2087&lt;&gt;"",VLOOKUP($D2087,科目一覧!$A$5:'科目一覧'!$G$76,5,FALSE),"")</f>
        <v/>
      </c>
      <c r="H2087" s="254" t="str">
        <f>IF($D2087&lt;&gt;"",VLOOKUP($D2087,科目一覧!$A$5:'科目一覧'!$G$76,6,FALSE),"")</f>
        <v/>
      </c>
    </row>
    <row r="2088" spans="1:8" x14ac:dyDescent="0.4">
      <c r="A2088" s="8">
        <v>2085</v>
      </c>
      <c r="B2088" s="71"/>
      <c r="C2088" s="15"/>
      <c r="D2088" s="16"/>
      <c r="E2088" s="7">
        <v>0</v>
      </c>
      <c r="F2088" s="7">
        <v>0</v>
      </c>
      <c r="G2088" s="254" t="str">
        <f>IF($D2088&lt;&gt;"",VLOOKUP($D2088,科目一覧!$A$5:'科目一覧'!$G$76,5,FALSE),"")</f>
        <v/>
      </c>
      <c r="H2088" s="254" t="str">
        <f>IF($D2088&lt;&gt;"",VLOOKUP($D2088,科目一覧!$A$5:'科目一覧'!$G$76,6,FALSE),"")</f>
        <v/>
      </c>
    </row>
    <row r="2089" spans="1:8" x14ac:dyDescent="0.4">
      <c r="A2089" s="8">
        <v>2086</v>
      </c>
      <c r="B2089" s="71"/>
      <c r="C2089" s="15"/>
      <c r="D2089" s="16"/>
      <c r="E2089" s="7">
        <v>0</v>
      </c>
      <c r="F2089" s="7">
        <v>0</v>
      </c>
      <c r="G2089" s="254" t="str">
        <f>IF($D2089&lt;&gt;"",VLOOKUP($D2089,科目一覧!$A$5:'科目一覧'!$G$76,5,FALSE),"")</f>
        <v/>
      </c>
      <c r="H2089" s="254" t="str">
        <f>IF($D2089&lt;&gt;"",VLOOKUP($D2089,科目一覧!$A$5:'科目一覧'!$G$76,6,FALSE),"")</f>
        <v/>
      </c>
    </row>
    <row r="2090" spans="1:8" x14ac:dyDescent="0.4">
      <c r="A2090" s="8">
        <v>2087</v>
      </c>
      <c r="B2090" s="71"/>
      <c r="C2090" s="15"/>
      <c r="D2090" s="16"/>
      <c r="E2090" s="7">
        <v>0</v>
      </c>
      <c r="F2090" s="7">
        <v>0</v>
      </c>
      <c r="G2090" s="254" t="str">
        <f>IF($D2090&lt;&gt;"",VLOOKUP($D2090,科目一覧!$A$5:'科目一覧'!$G$76,5,FALSE),"")</f>
        <v/>
      </c>
      <c r="H2090" s="254" t="str">
        <f>IF($D2090&lt;&gt;"",VLOOKUP($D2090,科目一覧!$A$5:'科目一覧'!$G$76,6,FALSE),"")</f>
        <v/>
      </c>
    </row>
    <row r="2091" spans="1:8" x14ac:dyDescent="0.4">
      <c r="A2091" s="8">
        <v>2088</v>
      </c>
      <c r="B2091" s="71"/>
      <c r="C2091" s="15"/>
      <c r="D2091" s="16"/>
      <c r="E2091" s="7">
        <v>0</v>
      </c>
      <c r="F2091" s="7">
        <v>0</v>
      </c>
      <c r="G2091" s="254" t="str">
        <f>IF($D2091&lt;&gt;"",VLOOKUP($D2091,科目一覧!$A$5:'科目一覧'!$G$76,5,FALSE),"")</f>
        <v/>
      </c>
      <c r="H2091" s="254" t="str">
        <f>IF($D2091&lt;&gt;"",VLOOKUP($D2091,科目一覧!$A$5:'科目一覧'!$G$76,6,FALSE),"")</f>
        <v/>
      </c>
    </row>
    <row r="2092" spans="1:8" x14ac:dyDescent="0.4">
      <c r="A2092" s="8">
        <v>2089</v>
      </c>
      <c r="B2092" s="71"/>
      <c r="C2092" s="15"/>
      <c r="D2092" s="16"/>
      <c r="E2092" s="7">
        <v>0</v>
      </c>
      <c r="F2092" s="7">
        <v>0</v>
      </c>
      <c r="G2092" s="254" t="str">
        <f>IF($D2092&lt;&gt;"",VLOOKUP($D2092,科目一覧!$A$5:'科目一覧'!$G$76,5,FALSE),"")</f>
        <v/>
      </c>
      <c r="H2092" s="254" t="str">
        <f>IF($D2092&lt;&gt;"",VLOOKUP($D2092,科目一覧!$A$5:'科目一覧'!$G$76,6,FALSE),"")</f>
        <v/>
      </c>
    </row>
    <row r="2093" spans="1:8" x14ac:dyDescent="0.4">
      <c r="A2093" s="8">
        <v>2090</v>
      </c>
      <c r="B2093" s="71"/>
      <c r="C2093" s="15"/>
      <c r="D2093" s="16"/>
      <c r="E2093" s="7">
        <v>0</v>
      </c>
      <c r="F2093" s="7">
        <v>0</v>
      </c>
      <c r="G2093" s="254" t="str">
        <f>IF($D2093&lt;&gt;"",VLOOKUP($D2093,科目一覧!$A$5:'科目一覧'!$G$76,5,FALSE),"")</f>
        <v/>
      </c>
      <c r="H2093" s="254" t="str">
        <f>IF($D2093&lt;&gt;"",VLOOKUP($D2093,科目一覧!$A$5:'科目一覧'!$G$76,6,FALSE),"")</f>
        <v/>
      </c>
    </row>
    <row r="2094" spans="1:8" x14ac:dyDescent="0.4">
      <c r="A2094" s="8">
        <v>2091</v>
      </c>
      <c r="B2094" s="71"/>
      <c r="C2094" s="15"/>
      <c r="D2094" s="16"/>
      <c r="E2094" s="7">
        <v>0</v>
      </c>
      <c r="F2094" s="7">
        <v>0</v>
      </c>
      <c r="G2094" s="254" t="str">
        <f>IF($D2094&lt;&gt;"",VLOOKUP($D2094,科目一覧!$A$5:'科目一覧'!$G$76,5,FALSE),"")</f>
        <v/>
      </c>
      <c r="H2094" s="254" t="str">
        <f>IF($D2094&lt;&gt;"",VLOOKUP($D2094,科目一覧!$A$5:'科目一覧'!$G$76,6,FALSE),"")</f>
        <v/>
      </c>
    </row>
    <row r="2095" spans="1:8" x14ac:dyDescent="0.4">
      <c r="A2095" s="8">
        <v>2092</v>
      </c>
      <c r="B2095" s="71"/>
      <c r="C2095" s="15"/>
      <c r="D2095" s="16"/>
      <c r="E2095" s="7">
        <v>0</v>
      </c>
      <c r="F2095" s="7">
        <v>0</v>
      </c>
      <c r="G2095" s="254" t="str">
        <f>IF($D2095&lt;&gt;"",VLOOKUP($D2095,科目一覧!$A$5:'科目一覧'!$G$76,5,FALSE),"")</f>
        <v/>
      </c>
      <c r="H2095" s="254" t="str">
        <f>IF($D2095&lt;&gt;"",VLOOKUP($D2095,科目一覧!$A$5:'科目一覧'!$G$76,6,FALSE),"")</f>
        <v/>
      </c>
    </row>
    <row r="2096" spans="1:8" x14ac:dyDescent="0.4">
      <c r="A2096" s="8">
        <v>2093</v>
      </c>
      <c r="B2096" s="71"/>
      <c r="C2096" s="15"/>
      <c r="D2096" s="16"/>
      <c r="E2096" s="7">
        <v>0</v>
      </c>
      <c r="F2096" s="7">
        <v>0</v>
      </c>
      <c r="G2096" s="254" t="str">
        <f>IF($D2096&lt;&gt;"",VLOOKUP($D2096,科目一覧!$A$5:'科目一覧'!$G$76,5,FALSE),"")</f>
        <v/>
      </c>
      <c r="H2096" s="254" t="str">
        <f>IF($D2096&lt;&gt;"",VLOOKUP($D2096,科目一覧!$A$5:'科目一覧'!$G$76,6,FALSE),"")</f>
        <v/>
      </c>
    </row>
    <row r="2097" spans="1:8" x14ac:dyDescent="0.4">
      <c r="A2097" s="8">
        <v>2094</v>
      </c>
      <c r="B2097" s="71"/>
      <c r="C2097" s="15"/>
      <c r="D2097" s="16"/>
      <c r="E2097" s="7">
        <v>0</v>
      </c>
      <c r="F2097" s="7">
        <v>0</v>
      </c>
      <c r="G2097" s="254" t="str">
        <f>IF($D2097&lt;&gt;"",VLOOKUP($D2097,科目一覧!$A$5:'科目一覧'!$G$76,5,FALSE),"")</f>
        <v/>
      </c>
      <c r="H2097" s="254" t="str">
        <f>IF($D2097&lt;&gt;"",VLOOKUP($D2097,科目一覧!$A$5:'科目一覧'!$G$76,6,FALSE),"")</f>
        <v/>
      </c>
    </row>
    <row r="2098" spans="1:8" x14ac:dyDescent="0.4">
      <c r="A2098" s="8">
        <v>2095</v>
      </c>
      <c r="B2098" s="71"/>
      <c r="C2098" s="15"/>
      <c r="D2098" s="16"/>
      <c r="E2098" s="7">
        <v>0</v>
      </c>
      <c r="F2098" s="7">
        <v>0</v>
      </c>
      <c r="G2098" s="254" t="str">
        <f>IF($D2098&lt;&gt;"",VLOOKUP($D2098,科目一覧!$A$5:'科目一覧'!$G$76,5,FALSE),"")</f>
        <v/>
      </c>
      <c r="H2098" s="254" t="str">
        <f>IF($D2098&lt;&gt;"",VLOOKUP($D2098,科目一覧!$A$5:'科目一覧'!$G$76,6,FALSE),"")</f>
        <v/>
      </c>
    </row>
    <row r="2099" spans="1:8" x14ac:dyDescent="0.4">
      <c r="A2099" s="8">
        <v>2096</v>
      </c>
      <c r="B2099" s="71"/>
      <c r="C2099" s="15"/>
      <c r="D2099" s="16"/>
      <c r="E2099" s="7">
        <v>0</v>
      </c>
      <c r="F2099" s="7">
        <v>0</v>
      </c>
      <c r="G2099" s="254" t="str">
        <f>IF($D2099&lt;&gt;"",VLOOKUP($D2099,科目一覧!$A$5:'科目一覧'!$G$76,5,FALSE),"")</f>
        <v/>
      </c>
      <c r="H2099" s="254" t="str">
        <f>IF($D2099&lt;&gt;"",VLOOKUP($D2099,科目一覧!$A$5:'科目一覧'!$G$76,6,FALSE),"")</f>
        <v/>
      </c>
    </row>
    <row r="2100" spans="1:8" x14ac:dyDescent="0.4">
      <c r="A2100" s="8">
        <v>2097</v>
      </c>
      <c r="B2100" s="71"/>
      <c r="C2100" s="15"/>
      <c r="D2100" s="16"/>
      <c r="E2100" s="7">
        <v>0</v>
      </c>
      <c r="F2100" s="7">
        <v>0</v>
      </c>
      <c r="G2100" s="254" t="str">
        <f>IF($D2100&lt;&gt;"",VLOOKUP($D2100,科目一覧!$A$5:'科目一覧'!$G$76,5,FALSE),"")</f>
        <v/>
      </c>
      <c r="H2100" s="254" t="str">
        <f>IF($D2100&lt;&gt;"",VLOOKUP($D2100,科目一覧!$A$5:'科目一覧'!$G$76,6,FALSE),"")</f>
        <v/>
      </c>
    </row>
    <row r="2101" spans="1:8" x14ac:dyDescent="0.4">
      <c r="A2101" s="8">
        <v>2098</v>
      </c>
      <c r="B2101" s="71"/>
      <c r="C2101" s="15"/>
      <c r="D2101" s="16"/>
      <c r="E2101" s="7">
        <v>0</v>
      </c>
      <c r="F2101" s="7">
        <v>0</v>
      </c>
      <c r="G2101" s="254" t="str">
        <f>IF($D2101&lt;&gt;"",VLOOKUP($D2101,科目一覧!$A$5:'科目一覧'!$G$76,5,FALSE),"")</f>
        <v/>
      </c>
      <c r="H2101" s="254" t="str">
        <f>IF($D2101&lt;&gt;"",VLOOKUP($D2101,科目一覧!$A$5:'科目一覧'!$G$76,6,FALSE),"")</f>
        <v/>
      </c>
    </row>
    <row r="2102" spans="1:8" x14ac:dyDescent="0.4">
      <c r="A2102" s="8">
        <v>2099</v>
      </c>
      <c r="B2102" s="71"/>
      <c r="C2102" s="15"/>
      <c r="D2102" s="16"/>
      <c r="E2102" s="7">
        <v>0</v>
      </c>
      <c r="F2102" s="7">
        <v>0</v>
      </c>
      <c r="G2102" s="254" t="str">
        <f>IF($D2102&lt;&gt;"",VLOOKUP($D2102,科目一覧!$A$5:'科目一覧'!$G$76,5,FALSE),"")</f>
        <v/>
      </c>
      <c r="H2102" s="254" t="str">
        <f>IF($D2102&lt;&gt;"",VLOOKUP($D2102,科目一覧!$A$5:'科目一覧'!$G$76,6,FALSE),"")</f>
        <v/>
      </c>
    </row>
    <row r="2103" spans="1:8" x14ac:dyDescent="0.4">
      <c r="A2103" s="8">
        <v>2100</v>
      </c>
      <c r="B2103" s="71"/>
      <c r="C2103" s="15"/>
      <c r="D2103" s="16"/>
      <c r="E2103" s="7">
        <v>0</v>
      </c>
      <c r="F2103" s="7">
        <v>0</v>
      </c>
      <c r="G2103" s="254" t="str">
        <f>IF($D2103&lt;&gt;"",VLOOKUP($D2103,科目一覧!$A$5:'科目一覧'!$G$76,5,FALSE),"")</f>
        <v/>
      </c>
      <c r="H2103" s="254" t="str">
        <f>IF($D2103&lt;&gt;"",VLOOKUP($D2103,科目一覧!$A$5:'科目一覧'!$G$76,6,FALSE),"")</f>
        <v/>
      </c>
    </row>
    <row r="2104" spans="1:8" x14ac:dyDescent="0.4">
      <c r="A2104" s="8">
        <v>2101</v>
      </c>
      <c r="B2104" s="71"/>
      <c r="C2104" s="15"/>
      <c r="D2104" s="16"/>
      <c r="E2104" s="7">
        <v>0</v>
      </c>
      <c r="F2104" s="7">
        <v>0</v>
      </c>
      <c r="G2104" s="254" t="str">
        <f>IF($D2104&lt;&gt;"",VLOOKUP($D2104,科目一覧!$A$5:'科目一覧'!$G$76,5,FALSE),"")</f>
        <v/>
      </c>
      <c r="H2104" s="254" t="str">
        <f>IF($D2104&lt;&gt;"",VLOOKUP($D2104,科目一覧!$A$5:'科目一覧'!$G$76,6,FALSE),"")</f>
        <v/>
      </c>
    </row>
    <row r="2105" spans="1:8" x14ac:dyDescent="0.4">
      <c r="A2105" s="8">
        <v>2102</v>
      </c>
      <c r="B2105" s="71"/>
      <c r="C2105" s="15"/>
      <c r="D2105" s="16"/>
      <c r="E2105" s="7">
        <v>0</v>
      </c>
      <c r="F2105" s="7">
        <v>0</v>
      </c>
      <c r="G2105" s="254" t="str">
        <f>IF($D2105&lt;&gt;"",VLOOKUP($D2105,科目一覧!$A$5:'科目一覧'!$G$76,5,FALSE),"")</f>
        <v/>
      </c>
      <c r="H2105" s="254" t="str">
        <f>IF($D2105&lt;&gt;"",VLOOKUP($D2105,科目一覧!$A$5:'科目一覧'!$G$76,6,FALSE),"")</f>
        <v/>
      </c>
    </row>
    <row r="2106" spans="1:8" x14ac:dyDescent="0.4">
      <c r="A2106" s="8">
        <v>2103</v>
      </c>
      <c r="B2106" s="71"/>
      <c r="C2106" s="15"/>
      <c r="D2106" s="16"/>
      <c r="E2106" s="7">
        <v>0</v>
      </c>
      <c r="F2106" s="7">
        <v>0</v>
      </c>
      <c r="G2106" s="254" t="str">
        <f>IF($D2106&lt;&gt;"",VLOOKUP($D2106,科目一覧!$A$5:'科目一覧'!$G$76,5,FALSE),"")</f>
        <v/>
      </c>
      <c r="H2106" s="254" t="str">
        <f>IF($D2106&lt;&gt;"",VLOOKUP($D2106,科目一覧!$A$5:'科目一覧'!$G$76,6,FALSE),"")</f>
        <v/>
      </c>
    </row>
    <row r="2107" spans="1:8" x14ac:dyDescent="0.4">
      <c r="A2107" s="8">
        <v>2104</v>
      </c>
      <c r="B2107" s="71"/>
      <c r="C2107" s="15"/>
      <c r="D2107" s="16"/>
      <c r="E2107" s="7">
        <v>0</v>
      </c>
      <c r="F2107" s="7">
        <v>0</v>
      </c>
      <c r="G2107" s="254" t="str">
        <f>IF($D2107&lt;&gt;"",VLOOKUP($D2107,科目一覧!$A$5:'科目一覧'!$G$76,5,FALSE),"")</f>
        <v/>
      </c>
      <c r="H2107" s="254" t="str">
        <f>IF($D2107&lt;&gt;"",VLOOKUP($D2107,科目一覧!$A$5:'科目一覧'!$G$76,6,FALSE),"")</f>
        <v/>
      </c>
    </row>
    <row r="2108" spans="1:8" x14ac:dyDescent="0.4">
      <c r="A2108" s="8">
        <v>2105</v>
      </c>
      <c r="B2108" s="71"/>
      <c r="C2108" s="15"/>
      <c r="D2108" s="16"/>
      <c r="E2108" s="7">
        <v>0</v>
      </c>
      <c r="F2108" s="7">
        <v>0</v>
      </c>
      <c r="G2108" s="254" t="str">
        <f>IF($D2108&lt;&gt;"",VLOOKUP($D2108,科目一覧!$A$5:'科目一覧'!$G$76,5,FALSE),"")</f>
        <v/>
      </c>
      <c r="H2108" s="254" t="str">
        <f>IF($D2108&lt;&gt;"",VLOOKUP($D2108,科目一覧!$A$5:'科目一覧'!$G$76,6,FALSE),"")</f>
        <v/>
      </c>
    </row>
    <row r="2109" spans="1:8" x14ac:dyDescent="0.4">
      <c r="A2109" s="8">
        <v>2106</v>
      </c>
      <c r="B2109" s="71"/>
      <c r="C2109" s="15"/>
      <c r="D2109" s="16"/>
      <c r="E2109" s="7">
        <v>0</v>
      </c>
      <c r="F2109" s="7">
        <v>0</v>
      </c>
      <c r="G2109" s="254" t="str">
        <f>IF($D2109&lt;&gt;"",VLOOKUP($D2109,科目一覧!$A$5:'科目一覧'!$G$76,5,FALSE),"")</f>
        <v/>
      </c>
      <c r="H2109" s="254" t="str">
        <f>IF($D2109&lt;&gt;"",VLOOKUP($D2109,科目一覧!$A$5:'科目一覧'!$G$76,6,FALSE),"")</f>
        <v/>
      </c>
    </row>
    <row r="2110" spans="1:8" x14ac:dyDescent="0.4">
      <c r="A2110" s="8">
        <v>2107</v>
      </c>
      <c r="B2110" s="71"/>
      <c r="C2110" s="15"/>
      <c r="D2110" s="16"/>
      <c r="E2110" s="7">
        <v>0</v>
      </c>
      <c r="F2110" s="7">
        <v>0</v>
      </c>
      <c r="G2110" s="254" t="str">
        <f>IF($D2110&lt;&gt;"",VLOOKUP($D2110,科目一覧!$A$5:'科目一覧'!$G$76,5,FALSE),"")</f>
        <v/>
      </c>
      <c r="H2110" s="254" t="str">
        <f>IF($D2110&lt;&gt;"",VLOOKUP($D2110,科目一覧!$A$5:'科目一覧'!$G$76,6,FALSE),"")</f>
        <v/>
      </c>
    </row>
    <row r="2111" spans="1:8" x14ac:dyDescent="0.4">
      <c r="A2111" s="8">
        <v>2108</v>
      </c>
      <c r="B2111" s="71"/>
      <c r="C2111" s="15"/>
      <c r="D2111" s="16"/>
      <c r="E2111" s="7">
        <v>0</v>
      </c>
      <c r="F2111" s="7">
        <v>0</v>
      </c>
      <c r="G2111" s="254" t="str">
        <f>IF($D2111&lt;&gt;"",VLOOKUP($D2111,科目一覧!$A$5:'科目一覧'!$G$76,5,FALSE),"")</f>
        <v/>
      </c>
      <c r="H2111" s="254" t="str">
        <f>IF($D2111&lt;&gt;"",VLOOKUP($D2111,科目一覧!$A$5:'科目一覧'!$G$76,6,FALSE),"")</f>
        <v/>
      </c>
    </row>
    <row r="2112" spans="1:8" x14ac:dyDescent="0.4">
      <c r="A2112" s="8">
        <v>2109</v>
      </c>
      <c r="B2112" s="71"/>
      <c r="C2112" s="15"/>
      <c r="D2112" s="16"/>
      <c r="E2112" s="7">
        <v>0</v>
      </c>
      <c r="F2112" s="7">
        <v>0</v>
      </c>
      <c r="G2112" s="254" t="str">
        <f>IF($D2112&lt;&gt;"",VLOOKUP($D2112,科目一覧!$A$5:'科目一覧'!$G$76,5,FALSE),"")</f>
        <v/>
      </c>
      <c r="H2112" s="254" t="str">
        <f>IF($D2112&lt;&gt;"",VLOOKUP($D2112,科目一覧!$A$5:'科目一覧'!$G$76,6,FALSE),"")</f>
        <v/>
      </c>
    </row>
    <row r="2113" spans="1:8" x14ac:dyDescent="0.4">
      <c r="A2113" s="8">
        <v>2110</v>
      </c>
      <c r="B2113" s="71"/>
      <c r="C2113" s="15"/>
      <c r="D2113" s="16"/>
      <c r="E2113" s="7">
        <v>0</v>
      </c>
      <c r="F2113" s="7">
        <v>0</v>
      </c>
      <c r="G2113" s="254" t="str">
        <f>IF($D2113&lt;&gt;"",VLOOKUP($D2113,科目一覧!$A$5:'科目一覧'!$G$76,5,FALSE),"")</f>
        <v/>
      </c>
      <c r="H2113" s="254" t="str">
        <f>IF($D2113&lt;&gt;"",VLOOKUP($D2113,科目一覧!$A$5:'科目一覧'!$G$76,6,FALSE),"")</f>
        <v/>
      </c>
    </row>
    <row r="2114" spans="1:8" x14ac:dyDescent="0.4">
      <c r="A2114" s="8">
        <v>2111</v>
      </c>
      <c r="B2114" s="71"/>
      <c r="C2114" s="15"/>
      <c r="D2114" s="16"/>
      <c r="E2114" s="7">
        <v>0</v>
      </c>
      <c r="F2114" s="7">
        <v>0</v>
      </c>
      <c r="G2114" s="254" t="str">
        <f>IF($D2114&lt;&gt;"",VLOOKUP($D2114,科目一覧!$A$5:'科目一覧'!$G$76,5,FALSE),"")</f>
        <v/>
      </c>
      <c r="H2114" s="254" t="str">
        <f>IF($D2114&lt;&gt;"",VLOOKUP($D2114,科目一覧!$A$5:'科目一覧'!$G$76,6,FALSE),"")</f>
        <v/>
      </c>
    </row>
    <row r="2115" spans="1:8" x14ac:dyDescent="0.4">
      <c r="A2115" s="8">
        <v>2112</v>
      </c>
      <c r="B2115" s="71"/>
      <c r="C2115" s="15"/>
      <c r="D2115" s="16"/>
      <c r="E2115" s="7">
        <v>0</v>
      </c>
      <c r="F2115" s="7">
        <v>0</v>
      </c>
      <c r="G2115" s="254" t="str">
        <f>IF($D2115&lt;&gt;"",VLOOKUP($D2115,科目一覧!$A$5:'科目一覧'!$G$76,5,FALSE),"")</f>
        <v/>
      </c>
      <c r="H2115" s="254" t="str">
        <f>IF($D2115&lt;&gt;"",VLOOKUP($D2115,科目一覧!$A$5:'科目一覧'!$G$76,6,FALSE),"")</f>
        <v/>
      </c>
    </row>
    <row r="2116" spans="1:8" x14ac:dyDescent="0.4">
      <c r="A2116" s="8">
        <v>2113</v>
      </c>
      <c r="B2116" s="71"/>
      <c r="C2116" s="15"/>
      <c r="D2116" s="16"/>
      <c r="E2116" s="7">
        <v>0</v>
      </c>
      <c r="F2116" s="7">
        <v>0</v>
      </c>
      <c r="G2116" s="254" t="str">
        <f>IF($D2116&lt;&gt;"",VLOOKUP($D2116,科目一覧!$A$5:'科目一覧'!$G$76,5,FALSE),"")</f>
        <v/>
      </c>
      <c r="H2116" s="254" t="str">
        <f>IF($D2116&lt;&gt;"",VLOOKUP($D2116,科目一覧!$A$5:'科目一覧'!$G$76,6,FALSE),"")</f>
        <v/>
      </c>
    </row>
    <row r="2117" spans="1:8" x14ac:dyDescent="0.4">
      <c r="A2117" s="8">
        <v>2114</v>
      </c>
      <c r="B2117" s="71"/>
      <c r="C2117" s="15"/>
      <c r="D2117" s="16"/>
      <c r="E2117" s="7">
        <v>0</v>
      </c>
      <c r="F2117" s="7">
        <v>0</v>
      </c>
      <c r="G2117" s="254" t="str">
        <f>IF($D2117&lt;&gt;"",VLOOKUP($D2117,科目一覧!$A$5:'科目一覧'!$G$76,5,FALSE),"")</f>
        <v/>
      </c>
      <c r="H2117" s="254" t="str">
        <f>IF($D2117&lt;&gt;"",VLOOKUP($D2117,科目一覧!$A$5:'科目一覧'!$G$76,6,FALSE),"")</f>
        <v/>
      </c>
    </row>
    <row r="2118" spans="1:8" x14ac:dyDescent="0.4">
      <c r="A2118" s="8">
        <v>2115</v>
      </c>
      <c r="B2118" s="71"/>
      <c r="C2118" s="15"/>
      <c r="D2118" s="16"/>
      <c r="E2118" s="7">
        <v>0</v>
      </c>
      <c r="F2118" s="7">
        <v>0</v>
      </c>
      <c r="G2118" s="254" t="str">
        <f>IF($D2118&lt;&gt;"",VLOOKUP($D2118,科目一覧!$A$5:'科目一覧'!$G$76,5,FALSE),"")</f>
        <v/>
      </c>
      <c r="H2118" s="254" t="str">
        <f>IF($D2118&lt;&gt;"",VLOOKUP($D2118,科目一覧!$A$5:'科目一覧'!$G$76,6,FALSE),"")</f>
        <v/>
      </c>
    </row>
    <row r="2119" spans="1:8" x14ac:dyDescent="0.4">
      <c r="A2119" s="8">
        <v>2116</v>
      </c>
      <c r="B2119" s="71"/>
      <c r="C2119" s="15"/>
      <c r="D2119" s="16"/>
      <c r="E2119" s="7">
        <v>0</v>
      </c>
      <c r="F2119" s="7">
        <v>0</v>
      </c>
      <c r="G2119" s="254" t="str">
        <f>IF($D2119&lt;&gt;"",VLOOKUP($D2119,科目一覧!$A$5:'科目一覧'!$G$76,5,FALSE),"")</f>
        <v/>
      </c>
      <c r="H2119" s="254" t="str">
        <f>IF($D2119&lt;&gt;"",VLOOKUP($D2119,科目一覧!$A$5:'科目一覧'!$G$76,6,FALSE),"")</f>
        <v/>
      </c>
    </row>
    <row r="2120" spans="1:8" x14ac:dyDescent="0.4">
      <c r="A2120" s="8">
        <v>2117</v>
      </c>
      <c r="B2120" s="71"/>
      <c r="C2120" s="15"/>
      <c r="D2120" s="16"/>
      <c r="E2120" s="7">
        <v>0</v>
      </c>
      <c r="F2120" s="7">
        <v>0</v>
      </c>
      <c r="G2120" s="254" t="str">
        <f>IF($D2120&lt;&gt;"",VLOOKUP($D2120,科目一覧!$A$5:'科目一覧'!$G$76,5,FALSE),"")</f>
        <v/>
      </c>
      <c r="H2120" s="254" t="str">
        <f>IF($D2120&lt;&gt;"",VLOOKUP($D2120,科目一覧!$A$5:'科目一覧'!$G$76,6,FALSE),"")</f>
        <v/>
      </c>
    </row>
    <row r="2121" spans="1:8" x14ac:dyDescent="0.4">
      <c r="A2121" s="8">
        <v>2118</v>
      </c>
      <c r="B2121" s="71"/>
      <c r="C2121" s="15"/>
      <c r="D2121" s="16"/>
      <c r="E2121" s="7">
        <v>0</v>
      </c>
      <c r="F2121" s="7">
        <v>0</v>
      </c>
      <c r="G2121" s="254" t="str">
        <f>IF($D2121&lt;&gt;"",VLOOKUP($D2121,科目一覧!$A$5:'科目一覧'!$G$76,5,FALSE),"")</f>
        <v/>
      </c>
      <c r="H2121" s="254" t="str">
        <f>IF($D2121&lt;&gt;"",VLOOKUP($D2121,科目一覧!$A$5:'科目一覧'!$G$76,6,FALSE),"")</f>
        <v/>
      </c>
    </row>
    <row r="2122" spans="1:8" x14ac:dyDescent="0.4">
      <c r="A2122" s="8">
        <v>2119</v>
      </c>
      <c r="B2122" s="71"/>
      <c r="C2122" s="15"/>
      <c r="D2122" s="16"/>
      <c r="E2122" s="7">
        <v>0</v>
      </c>
      <c r="F2122" s="7">
        <v>0</v>
      </c>
      <c r="G2122" s="254" t="str">
        <f>IF($D2122&lt;&gt;"",VLOOKUP($D2122,科目一覧!$A$5:'科目一覧'!$G$76,5,FALSE),"")</f>
        <v/>
      </c>
      <c r="H2122" s="254" t="str">
        <f>IF($D2122&lt;&gt;"",VLOOKUP($D2122,科目一覧!$A$5:'科目一覧'!$G$76,6,FALSE),"")</f>
        <v/>
      </c>
    </row>
    <row r="2123" spans="1:8" x14ac:dyDescent="0.4">
      <c r="A2123" s="8">
        <v>2120</v>
      </c>
      <c r="B2123" s="71"/>
      <c r="C2123" s="15"/>
      <c r="D2123" s="16"/>
      <c r="E2123" s="7">
        <v>0</v>
      </c>
      <c r="F2123" s="7">
        <v>0</v>
      </c>
      <c r="G2123" s="254" t="str">
        <f>IF($D2123&lt;&gt;"",VLOOKUP($D2123,科目一覧!$A$5:'科目一覧'!$G$76,5,FALSE),"")</f>
        <v/>
      </c>
      <c r="H2123" s="254" t="str">
        <f>IF($D2123&lt;&gt;"",VLOOKUP($D2123,科目一覧!$A$5:'科目一覧'!$G$76,6,FALSE),"")</f>
        <v/>
      </c>
    </row>
    <row r="2124" spans="1:8" x14ac:dyDescent="0.4">
      <c r="A2124" s="8">
        <v>2121</v>
      </c>
      <c r="B2124" s="71"/>
      <c r="C2124" s="15"/>
      <c r="D2124" s="16"/>
      <c r="E2124" s="7">
        <v>0</v>
      </c>
      <c r="F2124" s="7">
        <v>0</v>
      </c>
      <c r="G2124" s="254" t="str">
        <f>IF($D2124&lt;&gt;"",VLOOKUP($D2124,科目一覧!$A$5:'科目一覧'!$G$76,5,FALSE),"")</f>
        <v/>
      </c>
      <c r="H2124" s="254" t="str">
        <f>IF($D2124&lt;&gt;"",VLOOKUP($D2124,科目一覧!$A$5:'科目一覧'!$G$76,6,FALSE),"")</f>
        <v/>
      </c>
    </row>
    <row r="2125" spans="1:8" x14ac:dyDescent="0.4">
      <c r="A2125" s="8">
        <v>2122</v>
      </c>
      <c r="B2125" s="71"/>
      <c r="C2125" s="15"/>
      <c r="D2125" s="16"/>
      <c r="E2125" s="7">
        <v>0</v>
      </c>
      <c r="F2125" s="7">
        <v>0</v>
      </c>
      <c r="G2125" s="254" t="str">
        <f>IF($D2125&lt;&gt;"",VLOOKUP($D2125,科目一覧!$A$5:'科目一覧'!$G$76,5,FALSE),"")</f>
        <v/>
      </c>
      <c r="H2125" s="254" t="str">
        <f>IF($D2125&lt;&gt;"",VLOOKUP($D2125,科目一覧!$A$5:'科目一覧'!$G$76,6,FALSE),"")</f>
        <v/>
      </c>
    </row>
    <row r="2126" spans="1:8" x14ac:dyDescent="0.4">
      <c r="A2126" s="8">
        <v>2123</v>
      </c>
      <c r="B2126" s="71"/>
      <c r="C2126" s="15"/>
      <c r="D2126" s="16"/>
      <c r="E2126" s="7">
        <v>0</v>
      </c>
      <c r="F2126" s="7">
        <v>0</v>
      </c>
      <c r="G2126" s="254" t="str">
        <f>IF($D2126&lt;&gt;"",VLOOKUP($D2126,科目一覧!$A$5:'科目一覧'!$G$76,5,FALSE),"")</f>
        <v/>
      </c>
      <c r="H2126" s="254" t="str">
        <f>IF($D2126&lt;&gt;"",VLOOKUP($D2126,科目一覧!$A$5:'科目一覧'!$G$76,6,FALSE),"")</f>
        <v/>
      </c>
    </row>
    <row r="2127" spans="1:8" x14ac:dyDescent="0.4">
      <c r="A2127" s="8">
        <v>2124</v>
      </c>
      <c r="B2127" s="71"/>
      <c r="C2127" s="15"/>
      <c r="D2127" s="16"/>
      <c r="E2127" s="7">
        <v>0</v>
      </c>
      <c r="F2127" s="7">
        <v>0</v>
      </c>
      <c r="G2127" s="254" t="str">
        <f>IF($D2127&lt;&gt;"",VLOOKUP($D2127,科目一覧!$A$5:'科目一覧'!$G$76,5,FALSE),"")</f>
        <v/>
      </c>
      <c r="H2127" s="254" t="str">
        <f>IF($D2127&lt;&gt;"",VLOOKUP($D2127,科目一覧!$A$5:'科目一覧'!$G$76,6,FALSE),"")</f>
        <v/>
      </c>
    </row>
    <row r="2128" spans="1:8" x14ac:dyDescent="0.4">
      <c r="A2128" s="8">
        <v>2125</v>
      </c>
      <c r="B2128" s="71"/>
      <c r="C2128" s="15"/>
      <c r="D2128" s="16"/>
      <c r="E2128" s="7">
        <v>0</v>
      </c>
      <c r="F2128" s="7">
        <v>0</v>
      </c>
      <c r="G2128" s="254" t="str">
        <f>IF($D2128&lt;&gt;"",VLOOKUP($D2128,科目一覧!$A$5:'科目一覧'!$G$76,5,FALSE),"")</f>
        <v/>
      </c>
      <c r="H2128" s="254" t="str">
        <f>IF($D2128&lt;&gt;"",VLOOKUP($D2128,科目一覧!$A$5:'科目一覧'!$G$76,6,FALSE),"")</f>
        <v/>
      </c>
    </row>
    <row r="2129" spans="1:8" x14ac:dyDescent="0.4">
      <c r="A2129" s="8">
        <v>2126</v>
      </c>
      <c r="B2129" s="71"/>
      <c r="C2129" s="15"/>
      <c r="D2129" s="16"/>
      <c r="E2129" s="7">
        <v>0</v>
      </c>
      <c r="F2129" s="7">
        <v>0</v>
      </c>
      <c r="G2129" s="254" t="str">
        <f>IF($D2129&lt;&gt;"",VLOOKUP($D2129,科目一覧!$A$5:'科目一覧'!$G$76,5,FALSE),"")</f>
        <v/>
      </c>
      <c r="H2129" s="254" t="str">
        <f>IF($D2129&lt;&gt;"",VLOOKUP($D2129,科目一覧!$A$5:'科目一覧'!$G$76,6,FALSE),"")</f>
        <v/>
      </c>
    </row>
    <row r="2130" spans="1:8" x14ac:dyDescent="0.4">
      <c r="A2130" s="8">
        <v>2127</v>
      </c>
      <c r="B2130" s="71"/>
      <c r="C2130" s="15"/>
      <c r="D2130" s="16"/>
      <c r="E2130" s="7">
        <v>0</v>
      </c>
      <c r="F2130" s="7">
        <v>0</v>
      </c>
      <c r="G2130" s="254" t="str">
        <f>IF($D2130&lt;&gt;"",VLOOKUP($D2130,科目一覧!$A$5:'科目一覧'!$G$76,5,FALSE),"")</f>
        <v/>
      </c>
      <c r="H2130" s="254" t="str">
        <f>IF($D2130&lt;&gt;"",VLOOKUP($D2130,科目一覧!$A$5:'科目一覧'!$G$76,6,FALSE),"")</f>
        <v/>
      </c>
    </row>
    <row r="2131" spans="1:8" x14ac:dyDescent="0.4">
      <c r="A2131" s="8">
        <v>2128</v>
      </c>
      <c r="B2131" s="71"/>
      <c r="C2131" s="15"/>
      <c r="D2131" s="16"/>
      <c r="E2131" s="7">
        <v>0</v>
      </c>
      <c r="F2131" s="7">
        <v>0</v>
      </c>
      <c r="G2131" s="254" t="str">
        <f>IF($D2131&lt;&gt;"",VLOOKUP($D2131,科目一覧!$A$5:'科目一覧'!$G$76,5,FALSE),"")</f>
        <v/>
      </c>
      <c r="H2131" s="254" t="str">
        <f>IF($D2131&lt;&gt;"",VLOOKUP($D2131,科目一覧!$A$5:'科目一覧'!$G$76,6,FALSE),"")</f>
        <v/>
      </c>
    </row>
    <row r="2132" spans="1:8" x14ac:dyDescent="0.4">
      <c r="A2132" s="8">
        <v>2129</v>
      </c>
      <c r="B2132" s="71"/>
      <c r="C2132" s="15"/>
      <c r="D2132" s="16"/>
      <c r="E2132" s="7">
        <v>0</v>
      </c>
      <c r="F2132" s="7">
        <v>0</v>
      </c>
      <c r="G2132" s="254" t="str">
        <f>IF($D2132&lt;&gt;"",VLOOKUP($D2132,科目一覧!$A$5:'科目一覧'!$G$76,5,FALSE),"")</f>
        <v/>
      </c>
      <c r="H2132" s="254" t="str">
        <f>IF($D2132&lt;&gt;"",VLOOKUP($D2132,科目一覧!$A$5:'科目一覧'!$G$76,6,FALSE),"")</f>
        <v/>
      </c>
    </row>
    <row r="2133" spans="1:8" x14ac:dyDescent="0.4">
      <c r="A2133" s="8">
        <v>2130</v>
      </c>
      <c r="B2133" s="71"/>
      <c r="C2133" s="15"/>
      <c r="D2133" s="16"/>
      <c r="E2133" s="7">
        <v>0</v>
      </c>
      <c r="F2133" s="7">
        <v>0</v>
      </c>
      <c r="G2133" s="254" t="str">
        <f>IF($D2133&lt;&gt;"",VLOOKUP($D2133,科目一覧!$A$5:'科目一覧'!$G$76,5,FALSE),"")</f>
        <v/>
      </c>
      <c r="H2133" s="254" t="str">
        <f>IF($D2133&lt;&gt;"",VLOOKUP($D2133,科目一覧!$A$5:'科目一覧'!$G$76,6,FALSE),"")</f>
        <v/>
      </c>
    </row>
    <row r="2134" spans="1:8" x14ac:dyDescent="0.4">
      <c r="A2134" s="8">
        <v>2131</v>
      </c>
      <c r="B2134" s="71"/>
      <c r="C2134" s="15"/>
      <c r="D2134" s="16"/>
      <c r="E2134" s="7">
        <v>0</v>
      </c>
      <c r="F2134" s="7">
        <v>0</v>
      </c>
      <c r="G2134" s="254" t="str">
        <f>IF($D2134&lt;&gt;"",VLOOKUP($D2134,科目一覧!$A$5:'科目一覧'!$G$76,5,FALSE),"")</f>
        <v/>
      </c>
      <c r="H2134" s="254" t="str">
        <f>IF($D2134&lt;&gt;"",VLOOKUP($D2134,科目一覧!$A$5:'科目一覧'!$G$76,6,FALSE),"")</f>
        <v/>
      </c>
    </row>
    <row r="2135" spans="1:8" x14ac:dyDescent="0.4">
      <c r="A2135" s="8">
        <v>2132</v>
      </c>
      <c r="B2135" s="71"/>
      <c r="C2135" s="15"/>
      <c r="D2135" s="16"/>
      <c r="E2135" s="7">
        <v>0</v>
      </c>
      <c r="F2135" s="7">
        <v>0</v>
      </c>
      <c r="G2135" s="254" t="str">
        <f>IF($D2135&lt;&gt;"",VLOOKUP($D2135,科目一覧!$A$5:'科目一覧'!$G$76,5,FALSE),"")</f>
        <v/>
      </c>
      <c r="H2135" s="254" t="str">
        <f>IF($D2135&lt;&gt;"",VLOOKUP($D2135,科目一覧!$A$5:'科目一覧'!$G$76,6,FALSE),"")</f>
        <v/>
      </c>
    </row>
    <row r="2136" spans="1:8" x14ac:dyDescent="0.4">
      <c r="A2136" s="8">
        <v>2133</v>
      </c>
      <c r="B2136" s="71"/>
      <c r="C2136" s="15"/>
      <c r="D2136" s="16"/>
      <c r="E2136" s="7">
        <v>0</v>
      </c>
      <c r="F2136" s="7">
        <v>0</v>
      </c>
      <c r="G2136" s="254" t="str">
        <f>IF($D2136&lt;&gt;"",VLOOKUP($D2136,科目一覧!$A$5:'科目一覧'!$G$76,5,FALSE),"")</f>
        <v/>
      </c>
      <c r="H2136" s="254" t="str">
        <f>IF($D2136&lt;&gt;"",VLOOKUP($D2136,科目一覧!$A$5:'科目一覧'!$G$76,6,FALSE),"")</f>
        <v/>
      </c>
    </row>
    <row r="2137" spans="1:8" x14ac:dyDescent="0.4">
      <c r="A2137" s="8">
        <v>2134</v>
      </c>
      <c r="B2137" s="71"/>
      <c r="C2137" s="15"/>
      <c r="D2137" s="16"/>
      <c r="E2137" s="7">
        <v>0</v>
      </c>
      <c r="F2137" s="7">
        <v>0</v>
      </c>
      <c r="G2137" s="254" t="str">
        <f>IF($D2137&lt;&gt;"",VLOOKUP($D2137,科目一覧!$A$5:'科目一覧'!$G$76,5,FALSE),"")</f>
        <v/>
      </c>
      <c r="H2137" s="254" t="str">
        <f>IF($D2137&lt;&gt;"",VLOOKUP($D2137,科目一覧!$A$5:'科目一覧'!$G$76,6,FALSE),"")</f>
        <v/>
      </c>
    </row>
    <row r="2138" spans="1:8" x14ac:dyDescent="0.4">
      <c r="A2138" s="8">
        <v>2135</v>
      </c>
      <c r="B2138" s="71"/>
      <c r="C2138" s="15"/>
      <c r="D2138" s="16"/>
      <c r="E2138" s="7">
        <v>0</v>
      </c>
      <c r="F2138" s="7">
        <v>0</v>
      </c>
      <c r="G2138" s="254" t="str">
        <f>IF($D2138&lt;&gt;"",VLOOKUP($D2138,科目一覧!$A$5:'科目一覧'!$G$76,5,FALSE),"")</f>
        <v/>
      </c>
      <c r="H2138" s="254" t="str">
        <f>IF($D2138&lt;&gt;"",VLOOKUP($D2138,科目一覧!$A$5:'科目一覧'!$G$76,6,FALSE),"")</f>
        <v/>
      </c>
    </row>
    <row r="2139" spans="1:8" x14ac:dyDescent="0.4">
      <c r="A2139" s="8">
        <v>2136</v>
      </c>
      <c r="B2139" s="71"/>
      <c r="C2139" s="15"/>
      <c r="D2139" s="16"/>
      <c r="E2139" s="7">
        <v>0</v>
      </c>
      <c r="F2139" s="7">
        <v>0</v>
      </c>
      <c r="G2139" s="254" t="str">
        <f>IF($D2139&lt;&gt;"",VLOOKUP($D2139,科目一覧!$A$5:'科目一覧'!$G$76,5,FALSE),"")</f>
        <v/>
      </c>
      <c r="H2139" s="254" t="str">
        <f>IF($D2139&lt;&gt;"",VLOOKUP($D2139,科目一覧!$A$5:'科目一覧'!$G$76,6,FALSE),"")</f>
        <v/>
      </c>
    </row>
    <row r="2140" spans="1:8" x14ac:dyDescent="0.4">
      <c r="A2140" s="8">
        <v>2137</v>
      </c>
      <c r="B2140" s="71"/>
      <c r="C2140" s="15"/>
      <c r="D2140" s="16"/>
      <c r="E2140" s="7">
        <v>0</v>
      </c>
      <c r="F2140" s="7">
        <v>0</v>
      </c>
      <c r="G2140" s="254" t="str">
        <f>IF($D2140&lt;&gt;"",VLOOKUP($D2140,科目一覧!$A$5:'科目一覧'!$G$76,5,FALSE),"")</f>
        <v/>
      </c>
      <c r="H2140" s="254" t="str">
        <f>IF($D2140&lt;&gt;"",VLOOKUP($D2140,科目一覧!$A$5:'科目一覧'!$G$76,6,FALSE),"")</f>
        <v/>
      </c>
    </row>
    <row r="2141" spans="1:8" x14ac:dyDescent="0.4">
      <c r="A2141" s="8">
        <v>2138</v>
      </c>
      <c r="B2141" s="71"/>
      <c r="C2141" s="15"/>
      <c r="D2141" s="16"/>
      <c r="E2141" s="7">
        <v>0</v>
      </c>
      <c r="F2141" s="7">
        <v>0</v>
      </c>
      <c r="G2141" s="254" t="str">
        <f>IF($D2141&lt;&gt;"",VLOOKUP($D2141,科目一覧!$A$5:'科目一覧'!$G$76,5,FALSE),"")</f>
        <v/>
      </c>
      <c r="H2141" s="254" t="str">
        <f>IF($D2141&lt;&gt;"",VLOOKUP($D2141,科目一覧!$A$5:'科目一覧'!$G$76,6,FALSE),"")</f>
        <v/>
      </c>
    </row>
    <row r="2142" spans="1:8" x14ac:dyDescent="0.4">
      <c r="A2142" s="8">
        <v>2139</v>
      </c>
      <c r="B2142" s="71"/>
      <c r="C2142" s="15"/>
      <c r="D2142" s="16"/>
      <c r="E2142" s="7">
        <v>0</v>
      </c>
      <c r="F2142" s="7">
        <v>0</v>
      </c>
      <c r="G2142" s="254" t="str">
        <f>IF($D2142&lt;&gt;"",VLOOKUP($D2142,科目一覧!$A$5:'科目一覧'!$G$76,5,FALSE),"")</f>
        <v/>
      </c>
      <c r="H2142" s="254" t="str">
        <f>IF($D2142&lt;&gt;"",VLOOKUP($D2142,科目一覧!$A$5:'科目一覧'!$G$76,6,FALSE),"")</f>
        <v/>
      </c>
    </row>
    <row r="2143" spans="1:8" x14ac:dyDescent="0.4">
      <c r="A2143" s="8">
        <v>2140</v>
      </c>
      <c r="B2143" s="71"/>
      <c r="C2143" s="15"/>
      <c r="D2143" s="16"/>
      <c r="E2143" s="7">
        <v>0</v>
      </c>
      <c r="F2143" s="7">
        <v>0</v>
      </c>
      <c r="G2143" s="254" t="str">
        <f>IF($D2143&lt;&gt;"",VLOOKUP($D2143,科目一覧!$A$5:'科目一覧'!$G$76,5,FALSE),"")</f>
        <v/>
      </c>
      <c r="H2143" s="254" t="str">
        <f>IF($D2143&lt;&gt;"",VLOOKUP($D2143,科目一覧!$A$5:'科目一覧'!$G$76,6,FALSE),"")</f>
        <v/>
      </c>
    </row>
    <row r="2144" spans="1:8" x14ac:dyDescent="0.4">
      <c r="A2144" s="8">
        <v>2141</v>
      </c>
      <c r="B2144" s="71"/>
      <c r="C2144" s="15"/>
      <c r="D2144" s="16"/>
      <c r="E2144" s="7">
        <v>0</v>
      </c>
      <c r="F2144" s="7">
        <v>0</v>
      </c>
      <c r="G2144" s="254" t="str">
        <f>IF($D2144&lt;&gt;"",VLOOKUP($D2144,科目一覧!$A$5:'科目一覧'!$G$76,5,FALSE),"")</f>
        <v/>
      </c>
      <c r="H2144" s="254" t="str">
        <f>IF($D2144&lt;&gt;"",VLOOKUP($D2144,科目一覧!$A$5:'科目一覧'!$G$76,6,FALSE),"")</f>
        <v/>
      </c>
    </row>
    <row r="2145" spans="1:8" x14ac:dyDescent="0.4">
      <c r="A2145" s="8">
        <v>2142</v>
      </c>
      <c r="B2145" s="71"/>
      <c r="C2145" s="15"/>
      <c r="D2145" s="16"/>
      <c r="E2145" s="7">
        <v>0</v>
      </c>
      <c r="F2145" s="7">
        <v>0</v>
      </c>
      <c r="G2145" s="254" t="str">
        <f>IF($D2145&lt;&gt;"",VLOOKUP($D2145,科目一覧!$A$5:'科目一覧'!$G$76,5,FALSE),"")</f>
        <v/>
      </c>
      <c r="H2145" s="254" t="str">
        <f>IF($D2145&lt;&gt;"",VLOOKUP($D2145,科目一覧!$A$5:'科目一覧'!$G$76,6,FALSE),"")</f>
        <v/>
      </c>
    </row>
    <row r="2146" spans="1:8" x14ac:dyDescent="0.4">
      <c r="A2146" s="8">
        <v>2143</v>
      </c>
      <c r="B2146" s="71"/>
      <c r="C2146" s="15"/>
      <c r="D2146" s="16"/>
      <c r="E2146" s="7">
        <v>0</v>
      </c>
      <c r="F2146" s="7">
        <v>0</v>
      </c>
      <c r="G2146" s="254" t="str">
        <f>IF($D2146&lt;&gt;"",VLOOKUP($D2146,科目一覧!$A$5:'科目一覧'!$G$76,5,FALSE),"")</f>
        <v/>
      </c>
      <c r="H2146" s="254" t="str">
        <f>IF($D2146&lt;&gt;"",VLOOKUP($D2146,科目一覧!$A$5:'科目一覧'!$G$76,6,FALSE),"")</f>
        <v/>
      </c>
    </row>
    <row r="2147" spans="1:8" x14ac:dyDescent="0.4">
      <c r="A2147" s="8">
        <v>2144</v>
      </c>
      <c r="B2147" s="71"/>
      <c r="C2147" s="15"/>
      <c r="D2147" s="16"/>
      <c r="E2147" s="7">
        <v>0</v>
      </c>
      <c r="F2147" s="7">
        <v>0</v>
      </c>
      <c r="G2147" s="254" t="str">
        <f>IF($D2147&lt;&gt;"",VLOOKUP($D2147,科目一覧!$A$5:'科目一覧'!$G$76,5,FALSE),"")</f>
        <v/>
      </c>
      <c r="H2147" s="254" t="str">
        <f>IF($D2147&lt;&gt;"",VLOOKUP($D2147,科目一覧!$A$5:'科目一覧'!$G$76,6,FALSE),"")</f>
        <v/>
      </c>
    </row>
    <row r="2148" spans="1:8" x14ac:dyDescent="0.4">
      <c r="A2148" s="8">
        <v>2145</v>
      </c>
      <c r="B2148" s="71"/>
      <c r="C2148" s="15"/>
      <c r="D2148" s="16"/>
      <c r="E2148" s="7">
        <v>0</v>
      </c>
      <c r="F2148" s="7">
        <v>0</v>
      </c>
      <c r="G2148" s="254" t="str">
        <f>IF($D2148&lt;&gt;"",VLOOKUP($D2148,科目一覧!$A$5:'科目一覧'!$G$76,5,FALSE),"")</f>
        <v/>
      </c>
      <c r="H2148" s="254" t="str">
        <f>IF($D2148&lt;&gt;"",VLOOKUP($D2148,科目一覧!$A$5:'科目一覧'!$G$76,6,FALSE),"")</f>
        <v/>
      </c>
    </row>
    <row r="2149" spans="1:8" x14ac:dyDescent="0.4">
      <c r="A2149" s="8">
        <v>2146</v>
      </c>
      <c r="B2149" s="71"/>
      <c r="C2149" s="15"/>
      <c r="D2149" s="16"/>
      <c r="E2149" s="7">
        <v>0</v>
      </c>
      <c r="F2149" s="7">
        <v>0</v>
      </c>
      <c r="G2149" s="254" t="str">
        <f>IF($D2149&lt;&gt;"",VLOOKUP($D2149,科目一覧!$A$5:'科目一覧'!$G$76,5,FALSE),"")</f>
        <v/>
      </c>
      <c r="H2149" s="254" t="str">
        <f>IF($D2149&lt;&gt;"",VLOOKUP($D2149,科目一覧!$A$5:'科目一覧'!$G$76,6,FALSE),"")</f>
        <v/>
      </c>
    </row>
    <row r="2150" spans="1:8" x14ac:dyDescent="0.4">
      <c r="A2150" s="8">
        <v>2147</v>
      </c>
      <c r="B2150" s="71"/>
      <c r="C2150" s="15"/>
      <c r="D2150" s="16"/>
      <c r="E2150" s="7">
        <v>0</v>
      </c>
      <c r="F2150" s="7">
        <v>0</v>
      </c>
      <c r="G2150" s="254" t="str">
        <f>IF($D2150&lt;&gt;"",VLOOKUP($D2150,科目一覧!$A$5:'科目一覧'!$G$76,5,FALSE),"")</f>
        <v/>
      </c>
      <c r="H2150" s="254" t="str">
        <f>IF($D2150&lt;&gt;"",VLOOKUP($D2150,科目一覧!$A$5:'科目一覧'!$G$76,6,FALSE),"")</f>
        <v/>
      </c>
    </row>
    <row r="2151" spans="1:8" x14ac:dyDescent="0.4">
      <c r="A2151" s="8">
        <v>2148</v>
      </c>
      <c r="B2151" s="71"/>
      <c r="C2151" s="15"/>
      <c r="D2151" s="16"/>
      <c r="E2151" s="7">
        <v>0</v>
      </c>
      <c r="F2151" s="7">
        <v>0</v>
      </c>
      <c r="G2151" s="254" t="str">
        <f>IF($D2151&lt;&gt;"",VLOOKUP($D2151,科目一覧!$A$5:'科目一覧'!$G$76,5,FALSE),"")</f>
        <v/>
      </c>
      <c r="H2151" s="254" t="str">
        <f>IF($D2151&lt;&gt;"",VLOOKUP($D2151,科目一覧!$A$5:'科目一覧'!$G$76,6,FALSE),"")</f>
        <v/>
      </c>
    </row>
    <row r="2152" spans="1:8" x14ac:dyDescent="0.4">
      <c r="A2152" s="8">
        <v>2149</v>
      </c>
      <c r="B2152" s="71"/>
      <c r="C2152" s="15"/>
      <c r="D2152" s="16"/>
      <c r="E2152" s="7">
        <v>0</v>
      </c>
      <c r="F2152" s="7">
        <v>0</v>
      </c>
      <c r="G2152" s="254" t="str">
        <f>IF($D2152&lt;&gt;"",VLOOKUP($D2152,科目一覧!$A$5:'科目一覧'!$G$76,5,FALSE),"")</f>
        <v/>
      </c>
      <c r="H2152" s="254" t="str">
        <f>IF($D2152&lt;&gt;"",VLOOKUP($D2152,科目一覧!$A$5:'科目一覧'!$G$76,6,FALSE),"")</f>
        <v/>
      </c>
    </row>
    <row r="2153" spans="1:8" x14ac:dyDescent="0.4">
      <c r="A2153" s="8">
        <v>2150</v>
      </c>
      <c r="B2153" s="71"/>
      <c r="C2153" s="15"/>
      <c r="D2153" s="16"/>
      <c r="E2153" s="7">
        <v>0</v>
      </c>
      <c r="F2153" s="7">
        <v>0</v>
      </c>
      <c r="G2153" s="254" t="str">
        <f>IF($D2153&lt;&gt;"",VLOOKUP($D2153,科目一覧!$A$5:'科目一覧'!$G$76,5,FALSE),"")</f>
        <v/>
      </c>
      <c r="H2153" s="254" t="str">
        <f>IF($D2153&lt;&gt;"",VLOOKUP($D2153,科目一覧!$A$5:'科目一覧'!$G$76,6,FALSE),"")</f>
        <v/>
      </c>
    </row>
    <row r="2154" spans="1:8" x14ac:dyDescent="0.4">
      <c r="A2154" s="8">
        <v>2151</v>
      </c>
      <c r="B2154" s="71"/>
      <c r="C2154" s="15"/>
      <c r="D2154" s="16"/>
      <c r="E2154" s="7">
        <v>0</v>
      </c>
      <c r="F2154" s="7">
        <v>0</v>
      </c>
      <c r="G2154" s="254" t="str">
        <f>IF($D2154&lt;&gt;"",VLOOKUP($D2154,科目一覧!$A$5:'科目一覧'!$G$76,5,FALSE),"")</f>
        <v/>
      </c>
      <c r="H2154" s="254" t="str">
        <f>IF($D2154&lt;&gt;"",VLOOKUP($D2154,科目一覧!$A$5:'科目一覧'!$G$76,6,FALSE),"")</f>
        <v/>
      </c>
    </row>
    <row r="2155" spans="1:8" x14ac:dyDescent="0.4">
      <c r="A2155" s="8">
        <v>2152</v>
      </c>
      <c r="B2155" s="71"/>
      <c r="C2155" s="15"/>
      <c r="D2155" s="16"/>
      <c r="E2155" s="7">
        <v>0</v>
      </c>
      <c r="F2155" s="7">
        <v>0</v>
      </c>
      <c r="G2155" s="254" t="str">
        <f>IF($D2155&lt;&gt;"",VLOOKUP($D2155,科目一覧!$A$5:'科目一覧'!$G$76,5,FALSE),"")</f>
        <v/>
      </c>
      <c r="H2155" s="254" t="str">
        <f>IF($D2155&lt;&gt;"",VLOOKUP($D2155,科目一覧!$A$5:'科目一覧'!$G$76,6,FALSE),"")</f>
        <v/>
      </c>
    </row>
    <row r="2156" spans="1:8" x14ac:dyDescent="0.4">
      <c r="A2156" s="8">
        <v>2153</v>
      </c>
      <c r="B2156" s="71"/>
      <c r="C2156" s="15"/>
      <c r="D2156" s="16"/>
      <c r="E2156" s="7">
        <v>0</v>
      </c>
      <c r="F2156" s="7">
        <v>0</v>
      </c>
      <c r="G2156" s="254" t="str">
        <f>IF($D2156&lt;&gt;"",VLOOKUP($D2156,科目一覧!$A$5:'科目一覧'!$G$76,5,FALSE),"")</f>
        <v/>
      </c>
      <c r="H2156" s="254" t="str">
        <f>IF($D2156&lt;&gt;"",VLOOKUP($D2156,科目一覧!$A$5:'科目一覧'!$G$76,6,FALSE),"")</f>
        <v/>
      </c>
    </row>
    <row r="2157" spans="1:8" x14ac:dyDescent="0.4">
      <c r="A2157" s="8">
        <v>2154</v>
      </c>
      <c r="B2157" s="71"/>
      <c r="C2157" s="15"/>
      <c r="D2157" s="16"/>
      <c r="E2157" s="7">
        <v>0</v>
      </c>
      <c r="F2157" s="7">
        <v>0</v>
      </c>
      <c r="G2157" s="254" t="str">
        <f>IF($D2157&lt;&gt;"",VLOOKUP($D2157,科目一覧!$A$5:'科目一覧'!$G$76,5,FALSE),"")</f>
        <v/>
      </c>
      <c r="H2157" s="254" t="str">
        <f>IF($D2157&lt;&gt;"",VLOOKUP($D2157,科目一覧!$A$5:'科目一覧'!$G$76,6,FALSE),"")</f>
        <v/>
      </c>
    </row>
    <row r="2158" spans="1:8" x14ac:dyDescent="0.4">
      <c r="A2158" s="8">
        <v>2155</v>
      </c>
      <c r="B2158" s="71"/>
      <c r="C2158" s="15"/>
      <c r="D2158" s="16"/>
      <c r="E2158" s="7">
        <v>0</v>
      </c>
      <c r="F2158" s="7">
        <v>0</v>
      </c>
      <c r="G2158" s="254" t="str">
        <f>IF($D2158&lt;&gt;"",VLOOKUP($D2158,科目一覧!$A$5:'科目一覧'!$G$76,5,FALSE),"")</f>
        <v/>
      </c>
      <c r="H2158" s="254" t="str">
        <f>IF($D2158&lt;&gt;"",VLOOKUP($D2158,科目一覧!$A$5:'科目一覧'!$G$76,6,FALSE),"")</f>
        <v/>
      </c>
    </row>
    <row r="2159" spans="1:8" x14ac:dyDescent="0.4">
      <c r="A2159" s="8">
        <v>2156</v>
      </c>
      <c r="B2159" s="71"/>
      <c r="C2159" s="15"/>
      <c r="D2159" s="16"/>
      <c r="E2159" s="7">
        <v>0</v>
      </c>
      <c r="F2159" s="7">
        <v>0</v>
      </c>
      <c r="G2159" s="254" t="str">
        <f>IF($D2159&lt;&gt;"",VLOOKUP($D2159,科目一覧!$A$5:'科目一覧'!$G$76,5,FALSE),"")</f>
        <v/>
      </c>
      <c r="H2159" s="254" t="str">
        <f>IF($D2159&lt;&gt;"",VLOOKUP($D2159,科目一覧!$A$5:'科目一覧'!$G$76,6,FALSE),"")</f>
        <v/>
      </c>
    </row>
    <row r="2160" spans="1:8" x14ac:dyDescent="0.4">
      <c r="A2160" s="8">
        <v>2157</v>
      </c>
      <c r="B2160" s="71"/>
      <c r="C2160" s="15"/>
      <c r="D2160" s="16"/>
      <c r="E2160" s="7">
        <v>0</v>
      </c>
      <c r="F2160" s="7">
        <v>0</v>
      </c>
      <c r="G2160" s="254" t="str">
        <f>IF($D2160&lt;&gt;"",VLOOKUP($D2160,科目一覧!$A$5:'科目一覧'!$G$76,5,FALSE),"")</f>
        <v/>
      </c>
      <c r="H2160" s="254" t="str">
        <f>IF($D2160&lt;&gt;"",VLOOKUP($D2160,科目一覧!$A$5:'科目一覧'!$G$76,6,FALSE),"")</f>
        <v/>
      </c>
    </row>
    <row r="2161" spans="1:8" x14ac:dyDescent="0.4">
      <c r="A2161" s="8">
        <v>2158</v>
      </c>
      <c r="B2161" s="71"/>
      <c r="C2161" s="15"/>
      <c r="D2161" s="16"/>
      <c r="E2161" s="7">
        <v>0</v>
      </c>
      <c r="F2161" s="7">
        <v>0</v>
      </c>
      <c r="G2161" s="254" t="str">
        <f>IF($D2161&lt;&gt;"",VLOOKUP($D2161,科目一覧!$A$5:'科目一覧'!$G$76,5,FALSE),"")</f>
        <v/>
      </c>
      <c r="H2161" s="254" t="str">
        <f>IF($D2161&lt;&gt;"",VLOOKUP($D2161,科目一覧!$A$5:'科目一覧'!$G$76,6,FALSE),"")</f>
        <v/>
      </c>
    </row>
    <row r="2162" spans="1:8" x14ac:dyDescent="0.4">
      <c r="A2162" s="8">
        <v>2159</v>
      </c>
      <c r="B2162" s="71"/>
      <c r="C2162" s="15"/>
      <c r="D2162" s="16"/>
      <c r="E2162" s="7">
        <v>0</v>
      </c>
      <c r="F2162" s="7">
        <v>0</v>
      </c>
      <c r="G2162" s="254" t="str">
        <f>IF($D2162&lt;&gt;"",VLOOKUP($D2162,科目一覧!$A$5:'科目一覧'!$G$76,5,FALSE),"")</f>
        <v/>
      </c>
      <c r="H2162" s="254" t="str">
        <f>IF($D2162&lt;&gt;"",VLOOKUP($D2162,科目一覧!$A$5:'科目一覧'!$G$76,6,FALSE),"")</f>
        <v/>
      </c>
    </row>
    <row r="2163" spans="1:8" x14ac:dyDescent="0.4">
      <c r="A2163" s="8">
        <v>2160</v>
      </c>
      <c r="B2163" s="71"/>
      <c r="C2163" s="15"/>
      <c r="D2163" s="16"/>
      <c r="E2163" s="7">
        <v>0</v>
      </c>
      <c r="F2163" s="7">
        <v>0</v>
      </c>
      <c r="G2163" s="254" t="str">
        <f>IF($D2163&lt;&gt;"",VLOOKUP($D2163,科目一覧!$A$5:'科目一覧'!$G$76,5,FALSE),"")</f>
        <v/>
      </c>
      <c r="H2163" s="254" t="str">
        <f>IF($D2163&lt;&gt;"",VLOOKUP($D2163,科目一覧!$A$5:'科目一覧'!$G$76,6,FALSE),"")</f>
        <v/>
      </c>
    </row>
    <row r="2164" spans="1:8" x14ac:dyDescent="0.4">
      <c r="A2164" s="8">
        <v>2161</v>
      </c>
      <c r="B2164" s="71"/>
      <c r="C2164" s="15"/>
      <c r="D2164" s="16"/>
      <c r="E2164" s="7">
        <v>0</v>
      </c>
      <c r="F2164" s="7">
        <v>0</v>
      </c>
      <c r="G2164" s="254" t="str">
        <f>IF($D2164&lt;&gt;"",VLOOKUP($D2164,科目一覧!$A$5:'科目一覧'!$G$76,5,FALSE),"")</f>
        <v/>
      </c>
      <c r="H2164" s="254" t="str">
        <f>IF($D2164&lt;&gt;"",VLOOKUP($D2164,科目一覧!$A$5:'科目一覧'!$G$76,6,FALSE),"")</f>
        <v/>
      </c>
    </row>
    <row r="2165" spans="1:8" x14ac:dyDescent="0.4">
      <c r="A2165" s="8">
        <v>2162</v>
      </c>
      <c r="B2165" s="71"/>
      <c r="C2165" s="15"/>
      <c r="D2165" s="16"/>
      <c r="E2165" s="7">
        <v>0</v>
      </c>
      <c r="F2165" s="7">
        <v>0</v>
      </c>
      <c r="G2165" s="254" t="str">
        <f>IF($D2165&lt;&gt;"",VLOOKUP($D2165,科目一覧!$A$5:'科目一覧'!$G$76,5,FALSE),"")</f>
        <v/>
      </c>
      <c r="H2165" s="254" t="str">
        <f>IF($D2165&lt;&gt;"",VLOOKUP($D2165,科目一覧!$A$5:'科目一覧'!$G$76,6,FALSE),"")</f>
        <v/>
      </c>
    </row>
    <row r="2166" spans="1:8" x14ac:dyDescent="0.4">
      <c r="A2166" s="8">
        <v>2163</v>
      </c>
      <c r="B2166" s="71"/>
      <c r="C2166" s="15"/>
      <c r="D2166" s="16"/>
      <c r="E2166" s="7">
        <v>0</v>
      </c>
      <c r="F2166" s="7">
        <v>0</v>
      </c>
      <c r="G2166" s="254" t="str">
        <f>IF($D2166&lt;&gt;"",VLOOKUP($D2166,科目一覧!$A$5:'科目一覧'!$G$76,5,FALSE),"")</f>
        <v/>
      </c>
      <c r="H2166" s="254" t="str">
        <f>IF($D2166&lt;&gt;"",VLOOKUP($D2166,科目一覧!$A$5:'科目一覧'!$G$76,6,FALSE),"")</f>
        <v/>
      </c>
    </row>
    <row r="2167" spans="1:8" x14ac:dyDescent="0.4">
      <c r="A2167" s="8">
        <v>2164</v>
      </c>
      <c r="B2167" s="71"/>
      <c r="C2167" s="15"/>
      <c r="D2167" s="16"/>
      <c r="E2167" s="7">
        <v>0</v>
      </c>
      <c r="F2167" s="7">
        <v>0</v>
      </c>
      <c r="G2167" s="254" t="str">
        <f>IF($D2167&lt;&gt;"",VLOOKUP($D2167,科目一覧!$A$5:'科目一覧'!$G$76,5,FALSE),"")</f>
        <v/>
      </c>
      <c r="H2167" s="254" t="str">
        <f>IF($D2167&lt;&gt;"",VLOOKUP($D2167,科目一覧!$A$5:'科目一覧'!$G$76,6,FALSE),"")</f>
        <v/>
      </c>
    </row>
    <row r="2168" spans="1:8" x14ac:dyDescent="0.4">
      <c r="A2168" s="8">
        <v>2165</v>
      </c>
      <c r="B2168" s="71"/>
      <c r="C2168" s="15"/>
      <c r="D2168" s="16"/>
      <c r="E2168" s="7">
        <v>0</v>
      </c>
      <c r="F2168" s="7">
        <v>0</v>
      </c>
      <c r="G2168" s="254" t="str">
        <f>IF($D2168&lt;&gt;"",VLOOKUP($D2168,科目一覧!$A$5:'科目一覧'!$G$76,5,FALSE),"")</f>
        <v/>
      </c>
      <c r="H2168" s="254" t="str">
        <f>IF($D2168&lt;&gt;"",VLOOKUP($D2168,科目一覧!$A$5:'科目一覧'!$G$76,6,FALSE),"")</f>
        <v/>
      </c>
    </row>
    <row r="2169" spans="1:8" x14ac:dyDescent="0.4">
      <c r="A2169" s="8">
        <v>2166</v>
      </c>
      <c r="B2169" s="71"/>
      <c r="C2169" s="15"/>
      <c r="D2169" s="16"/>
      <c r="E2169" s="7">
        <v>0</v>
      </c>
      <c r="F2169" s="7">
        <v>0</v>
      </c>
      <c r="G2169" s="254" t="str">
        <f>IF($D2169&lt;&gt;"",VLOOKUP($D2169,科目一覧!$A$5:'科目一覧'!$G$76,5,FALSE),"")</f>
        <v/>
      </c>
      <c r="H2169" s="254" t="str">
        <f>IF($D2169&lt;&gt;"",VLOOKUP($D2169,科目一覧!$A$5:'科目一覧'!$G$76,6,FALSE),"")</f>
        <v/>
      </c>
    </row>
    <row r="2170" spans="1:8" x14ac:dyDescent="0.4">
      <c r="A2170" s="8">
        <v>2167</v>
      </c>
      <c r="B2170" s="71"/>
      <c r="C2170" s="15"/>
      <c r="D2170" s="16"/>
      <c r="E2170" s="7">
        <v>0</v>
      </c>
      <c r="F2170" s="7">
        <v>0</v>
      </c>
      <c r="G2170" s="254" t="str">
        <f>IF($D2170&lt;&gt;"",VLOOKUP($D2170,科目一覧!$A$5:'科目一覧'!$G$76,5,FALSE),"")</f>
        <v/>
      </c>
      <c r="H2170" s="254" t="str">
        <f>IF($D2170&lt;&gt;"",VLOOKUP($D2170,科目一覧!$A$5:'科目一覧'!$G$76,6,FALSE),"")</f>
        <v/>
      </c>
    </row>
    <row r="2171" spans="1:8" x14ac:dyDescent="0.4">
      <c r="A2171" s="8">
        <v>2168</v>
      </c>
      <c r="B2171" s="71"/>
      <c r="C2171" s="15"/>
      <c r="D2171" s="16"/>
      <c r="E2171" s="7">
        <v>0</v>
      </c>
      <c r="F2171" s="7">
        <v>0</v>
      </c>
      <c r="G2171" s="254" t="str">
        <f>IF($D2171&lt;&gt;"",VLOOKUP($D2171,科目一覧!$A$5:'科目一覧'!$G$76,5,FALSE),"")</f>
        <v/>
      </c>
      <c r="H2171" s="254" t="str">
        <f>IF($D2171&lt;&gt;"",VLOOKUP($D2171,科目一覧!$A$5:'科目一覧'!$G$76,6,FALSE),"")</f>
        <v/>
      </c>
    </row>
    <row r="2172" spans="1:8" x14ac:dyDescent="0.4">
      <c r="A2172" s="8">
        <v>2169</v>
      </c>
      <c r="B2172" s="71"/>
      <c r="C2172" s="15"/>
      <c r="D2172" s="16"/>
      <c r="E2172" s="7">
        <v>0</v>
      </c>
      <c r="F2172" s="7">
        <v>0</v>
      </c>
      <c r="G2172" s="254" t="str">
        <f>IF($D2172&lt;&gt;"",VLOOKUP($D2172,科目一覧!$A$5:'科目一覧'!$G$76,5,FALSE),"")</f>
        <v/>
      </c>
      <c r="H2172" s="254" t="str">
        <f>IF($D2172&lt;&gt;"",VLOOKUP($D2172,科目一覧!$A$5:'科目一覧'!$G$76,6,FALSE),"")</f>
        <v/>
      </c>
    </row>
    <row r="2173" spans="1:8" x14ac:dyDescent="0.4">
      <c r="A2173" s="8">
        <v>2170</v>
      </c>
      <c r="B2173" s="71"/>
      <c r="C2173" s="15"/>
      <c r="D2173" s="16"/>
      <c r="E2173" s="7">
        <v>0</v>
      </c>
      <c r="F2173" s="7">
        <v>0</v>
      </c>
      <c r="G2173" s="254" t="str">
        <f>IF($D2173&lt;&gt;"",VLOOKUP($D2173,科目一覧!$A$5:'科目一覧'!$G$76,5,FALSE),"")</f>
        <v/>
      </c>
      <c r="H2173" s="254" t="str">
        <f>IF($D2173&lt;&gt;"",VLOOKUP($D2173,科目一覧!$A$5:'科目一覧'!$G$76,6,FALSE),"")</f>
        <v/>
      </c>
    </row>
    <row r="2174" spans="1:8" x14ac:dyDescent="0.4">
      <c r="A2174" s="8">
        <v>2171</v>
      </c>
      <c r="B2174" s="71"/>
      <c r="C2174" s="15"/>
      <c r="D2174" s="16"/>
      <c r="E2174" s="7">
        <v>0</v>
      </c>
      <c r="F2174" s="7">
        <v>0</v>
      </c>
      <c r="G2174" s="254" t="str">
        <f>IF($D2174&lt;&gt;"",VLOOKUP($D2174,科目一覧!$A$5:'科目一覧'!$G$76,5,FALSE),"")</f>
        <v/>
      </c>
      <c r="H2174" s="254" t="str">
        <f>IF($D2174&lt;&gt;"",VLOOKUP($D2174,科目一覧!$A$5:'科目一覧'!$G$76,6,FALSE),"")</f>
        <v/>
      </c>
    </row>
    <row r="2175" spans="1:8" x14ac:dyDescent="0.4">
      <c r="A2175" s="8">
        <v>2172</v>
      </c>
      <c r="B2175" s="71"/>
      <c r="C2175" s="15"/>
      <c r="D2175" s="16"/>
      <c r="E2175" s="7">
        <v>0</v>
      </c>
      <c r="F2175" s="7">
        <v>0</v>
      </c>
      <c r="G2175" s="254" t="str">
        <f>IF($D2175&lt;&gt;"",VLOOKUP($D2175,科目一覧!$A$5:'科目一覧'!$G$76,5,FALSE),"")</f>
        <v/>
      </c>
      <c r="H2175" s="254" t="str">
        <f>IF($D2175&lt;&gt;"",VLOOKUP($D2175,科目一覧!$A$5:'科目一覧'!$G$76,6,FALSE),"")</f>
        <v/>
      </c>
    </row>
    <row r="2176" spans="1:8" x14ac:dyDescent="0.4">
      <c r="A2176" s="8">
        <v>2173</v>
      </c>
      <c r="B2176" s="71"/>
      <c r="C2176" s="15"/>
      <c r="D2176" s="16"/>
      <c r="E2176" s="7">
        <v>0</v>
      </c>
      <c r="F2176" s="7">
        <v>0</v>
      </c>
      <c r="G2176" s="254" t="str">
        <f>IF($D2176&lt;&gt;"",VLOOKUP($D2176,科目一覧!$A$5:'科目一覧'!$G$76,5,FALSE),"")</f>
        <v/>
      </c>
      <c r="H2176" s="254" t="str">
        <f>IF($D2176&lt;&gt;"",VLOOKUP($D2176,科目一覧!$A$5:'科目一覧'!$G$76,6,FALSE),"")</f>
        <v/>
      </c>
    </row>
    <row r="2177" spans="1:8" x14ac:dyDescent="0.4">
      <c r="A2177" s="8">
        <v>2174</v>
      </c>
      <c r="B2177" s="71"/>
      <c r="C2177" s="15"/>
      <c r="D2177" s="16"/>
      <c r="E2177" s="7">
        <v>0</v>
      </c>
      <c r="F2177" s="7">
        <v>0</v>
      </c>
      <c r="G2177" s="254" t="str">
        <f>IF($D2177&lt;&gt;"",VLOOKUP($D2177,科目一覧!$A$5:'科目一覧'!$G$76,5,FALSE),"")</f>
        <v/>
      </c>
      <c r="H2177" s="254" t="str">
        <f>IF($D2177&lt;&gt;"",VLOOKUP($D2177,科目一覧!$A$5:'科目一覧'!$G$76,6,FALSE),"")</f>
        <v/>
      </c>
    </row>
    <row r="2178" spans="1:8" x14ac:dyDescent="0.4">
      <c r="A2178" s="8">
        <v>2175</v>
      </c>
      <c r="B2178" s="71"/>
      <c r="C2178" s="15"/>
      <c r="D2178" s="16"/>
      <c r="E2178" s="7">
        <v>0</v>
      </c>
      <c r="F2178" s="7">
        <v>0</v>
      </c>
      <c r="G2178" s="254" t="str">
        <f>IF($D2178&lt;&gt;"",VLOOKUP($D2178,科目一覧!$A$5:'科目一覧'!$G$76,5,FALSE),"")</f>
        <v/>
      </c>
      <c r="H2178" s="254" t="str">
        <f>IF($D2178&lt;&gt;"",VLOOKUP($D2178,科目一覧!$A$5:'科目一覧'!$G$76,6,FALSE),"")</f>
        <v/>
      </c>
    </row>
    <row r="2179" spans="1:8" x14ac:dyDescent="0.4">
      <c r="A2179" s="8">
        <v>2176</v>
      </c>
      <c r="B2179" s="71"/>
      <c r="C2179" s="15"/>
      <c r="D2179" s="16"/>
      <c r="E2179" s="7">
        <v>0</v>
      </c>
      <c r="F2179" s="7">
        <v>0</v>
      </c>
      <c r="G2179" s="254" t="str">
        <f>IF($D2179&lt;&gt;"",VLOOKUP($D2179,科目一覧!$A$5:'科目一覧'!$G$76,5,FALSE),"")</f>
        <v/>
      </c>
      <c r="H2179" s="254" t="str">
        <f>IF($D2179&lt;&gt;"",VLOOKUP($D2179,科目一覧!$A$5:'科目一覧'!$G$76,6,FALSE),"")</f>
        <v/>
      </c>
    </row>
    <row r="2180" spans="1:8" x14ac:dyDescent="0.4">
      <c r="A2180" s="8">
        <v>2177</v>
      </c>
      <c r="B2180" s="71"/>
      <c r="C2180" s="15"/>
      <c r="D2180" s="16"/>
      <c r="E2180" s="7">
        <v>0</v>
      </c>
      <c r="F2180" s="7">
        <v>0</v>
      </c>
      <c r="G2180" s="254" t="str">
        <f>IF($D2180&lt;&gt;"",VLOOKUP($D2180,科目一覧!$A$5:'科目一覧'!$G$76,5,FALSE),"")</f>
        <v/>
      </c>
      <c r="H2180" s="254" t="str">
        <f>IF($D2180&lt;&gt;"",VLOOKUP($D2180,科目一覧!$A$5:'科目一覧'!$G$76,6,FALSE),"")</f>
        <v/>
      </c>
    </row>
    <row r="2181" spans="1:8" x14ac:dyDescent="0.4">
      <c r="A2181" s="8">
        <v>2178</v>
      </c>
      <c r="B2181" s="71"/>
      <c r="C2181" s="15"/>
      <c r="D2181" s="16"/>
      <c r="E2181" s="7">
        <v>0</v>
      </c>
      <c r="F2181" s="7">
        <v>0</v>
      </c>
      <c r="G2181" s="254" t="str">
        <f>IF($D2181&lt;&gt;"",VLOOKUP($D2181,科目一覧!$A$5:'科目一覧'!$G$76,5,FALSE),"")</f>
        <v/>
      </c>
      <c r="H2181" s="254" t="str">
        <f>IF($D2181&lt;&gt;"",VLOOKUP($D2181,科目一覧!$A$5:'科目一覧'!$G$76,6,FALSE),"")</f>
        <v/>
      </c>
    </row>
    <row r="2182" spans="1:8" x14ac:dyDescent="0.4">
      <c r="A2182" s="8">
        <v>2179</v>
      </c>
      <c r="B2182" s="71"/>
      <c r="C2182" s="15"/>
      <c r="D2182" s="16"/>
      <c r="E2182" s="7">
        <v>0</v>
      </c>
      <c r="F2182" s="7">
        <v>0</v>
      </c>
      <c r="G2182" s="254" t="str">
        <f>IF($D2182&lt;&gt;"",VLOOKUP($D2182,科目一覧!$A$5:'科目一覧'!$G$76,5,FALSE),"")</f>
        <v/>
      </c>
      <c r="H2182" s="254" t="str">
        <f>IF($D2182&lt;&gt;"",VLOOKUP($D2182,科目一覧!$A$5:'科目一覧'!$G$76,6,FALSE),"")</f>
        <v/>
      </c>
    </row>
    <row r="2183" spans="1:8" x14ac:dyDescent="0.4">
      <c r="A2183" s="8">
        <v>2180</v>
      </c>
      <c r="B2183" s="71"/>
      <c r="C2183" s="15"/>
      <c r="D2183" s="16"/>
      <c r="E2183" s="7">
        <v>0</v>
      </c>
      <c r="F2183" s="7">
        <v>0</v>
      </c>
      <c r="G2183" s="254" t="str">
        <f>IF($D2183&lt;&gt;"",VLOOKUP($D2183,科目一覧!$A$5:'科目一覧'!$G$76,5,FALSE),"")</f>
        <v/>
      </c>
      <c r="H2183" s="254" t="str">
        <f>IF($D2183&lt;&gt;"",VLOOKUP($D2183,科目一覧!$A$5:'科目一覧'!$G$76,6,FALSE),"")</f>
        <v/>
      </c>
    </row>
    <row r="2184" spans="1:8" x14ac:dyDescent="0.4">
      <c r="A2184" s="8">
        <v>2181</v>
      </c>
      <c r="B2184" s="71"/>
      <c r="C2184" s="15"/>
      <c r="D2184" s="16"/>
      <c r="E2184" s="7">
        <v>0</v>
      </c>
      <c r="F2184" s="7">
        <v>0</v>
      </c>
      <c r="G2184" s="254" t="str">
        <f>IF($D2184&lt;&gt;"",VLOOKUP($D2184,科目一覧!$A$5:'科目一覧'!$G$76,5,FALSE),"")</f>
        <v/>
      </c>
      <c r="H2184" s="254" t="str">
        <f>IF($D2184&lt;&gt;"",VLOOKUP($D2184,科目一覧!$A$5:'科目一覧'!$G$76,6,FALSE),"")</f>
        <v/>
      </c>
    </row>
    <row r="2185" spans="1:8" x14ac:dyDescent="0.4">
      <c r="A2185" s="8">
        <v>2182</v>
      </c>
      <c r="B2185" s="71"/>
      <c r="C2185" s="15"/>
      <c r="D2185" s="16"/>
      <c r="E2185" s="7">
        <v>0</v>
      </c>
      <c r="F2185" s="7">
        <v>0</v>
      </c>
      <c r="G2185" s="254" t="str">
        <f>IF($D2185&lt;&gt;"",VLOOKUP($D2185,科目一覧!$A$5:'科目一覧'!$G$76,5,FALSE),"")</f>
        <v/>
      </c>
      <c r="H2185" s="254" t="str">
        <f>IF($D2185&lt;&gt;"",VLOOKUP($D2185,科目一覧!$A$5:'科目一覧'!$G$76,6,FALSE),"")</f>
        <v/>
      </c>
    </row>
    <row r="2186" spans="1:8" x14ac:dyDescent="0.4">
      <c r="A2186" s="8">
        <v>2183</v>
      </c>
      <c r="B2186" s="71"/>
      <c r="C2186" s="15"/>
      <c r="D2186" s="16"/>
      <c r="E2186" s="7">
        <v>0</v>
      </c>
      <c r="F2186" s="7">
        <v>0</v>
      </c>
      <c r="G2186" s="254" t="str">
        <f>IF($D2186&lt;&gt;"",VLOOKUP($D2186,科目一覧!$A$5:'科目一覧'!$G$76,5,FALSE),"")</f>
        <v/>
      </c>
      <c r="H2186" s="254" t="str">
        <f>IF($D2186&lt;&gt;"",VLOOKUP($D2186,科目一覧!$A$5:'科目一覧'!$G$76,6,FALSE),"")</f>
        <v/>
      </c>
    </row>
    <row r="2187" spans="1:8" x14ac:dyDescent="0.4">
      <c r="A2187" s="8">
        <v>2184</v>
      </c>
      <c r="B2187" s="71"/>
      <c r="C2187" s="15"/>
      <c r="D2187" s="16"/>
      <c r="E2187" s="7">
        <v>0</v>
      </c>
      <c r="F2187" s="7">
        <v>0</v>
      </c>
      <c r="G2187" s="254" t="str">
        <f>IF($D2187&lt;&gt;"",VLOOKUP($D2187,科目一覧!$A$5:'科目一覧'!$G$76,5,FALSE),"")</f>
        <v/>
      </c>
      <c r="H2187" s="254" t="str">
        <f>IF($D2187&lt;&gt;"",VLOOKUP($D2187,科目一覧!$A$5:'科目一覧'!$G$76,6,FALSE),"")</f>
        <v/>
      </c>
    </row>
    <row r="2188" spans="1:8" x14ac:dyDescent="0.4">
      <c r="A2188" s="8">
        <v>2185</v>
      </c>
      <c r="B2188" s="71"/>
      <c r="C2188" s="15"/>
      <c r="D2188" s="16"/>
      <c r="E2188" s="7">
        <v>0</v>
      </c>
      <c r="F2188" s="7">
        <v>0</v>
      </c>
      <c r="G2188" s="254" t="str">
        <f>IF($D2188&lt;&gt;"",VLOOKUP($D2188,科目一覧!$A$5:'科目一覧'!$G$76,5,FALSE),"")</f>
        <v/>
      </c>
      <c r="H2188" s="254" t="str">
        <f>IF($D2188&lt;&gt;"",VLOOKUP($D2188,科目一覧!$A$5:'科目一覧'!$G$76,6,FALSE),"")</f>
        <v/>
      </c>
    </row>
    <row r="2189" spans="1:8" x14ac:dyDescent="0.4">
      <c r="A2189" s="8">
        <v>2186</v>
      </c>
      <c r="B2189" s="71"/>
      <c r="C2189" s="15"/>
      <c r="D2189" s="16"/>
      <c r="E2189" s="7">
        <v>0</v>
      </c>
      <c r="F2189" s="7">
        <v>0</v>
      </c>
      <c r="G2189" s="254" t="str">
        <f>IF($D2189&lt;&gt;"",VLOOKUP($D2189,科目一覧!$A$5:'科目一覧'!$G$76,5,FALSE),"")</f>
        <v/>
      </c>
      <c r="H2189" s="254" t="str">
        <f>IF($D2189&lt;&gt;"",VLOOKUP($D2189,科目一覧!$A$5:'科目一覧'!$G$76,6,FALSE),"")</f>
        <v/>
      </c>
    </row>
    <row r="2190" spans="1:8" x14ac:dyDescent="0.4">
      <c r="A2190" s="8">
        <v>2187</v>
      </c>
      <c r="B2190" s="71"/>
      <c r="C2190" s="15"/>
      <c r="D2190" s="16"/>
      <c r="E2190" s="7">
        <v>0</v>
      </c>
      <c r="F2190" s="7">
        <v>0</v>
      </c>
      <c r="G2190" s="254" t="str">
        <f>IF($D2190&lt;&gt;"",VLOOKUP($D2190,科目一覧!$A$5:'科目一覧'!$G$76,5,FALSE),"")</f>
        <v/>
      </c>
      <c r="H2190" s="254" t="str">
        <f>IF($D2190&lt;&gt;"",VLOOKUP($D2190,科目一覧!$A$5:'科目一覧'!$G$76,6,FALSE),"")</f>
        <v/>
      </c>
    </row>
    <row r="2191" spans="1:8" x14ac:dyDescent="0.4">
      <c r="A2191" s="8">
        <v>2188</v>
      </c>
      <c r="B2191" s="71"/>
      <c r="C2191" s="15"/>
      <c r="D2191" s="16"/>
      <c r="E2191" s="7">
        <v>0</v>
      </c>
      <c r="F2191" s="7">
        <v>0</v>
      </c>
      <c r="G2191" s="254" t="str">
        <f>IF($D2191&lt;&gt;"",VLOOKUP($D2191,科目一覧!$A$5:'科目一覧'!$G$76,5,FALSE),"")</f>
        <v/>
      </c>
      <c r="H2191" s="254" t="str">
        <f>IF($D2191&lt;&gt;"",VLOOKUP($D2191,科目一覧!$A$5:'科目一覧'!$G$76,6,FALSE),"")</f>
        <v/>
      </c>
    </row>
    <row r="2192" spans="1:8" x14ac:dyDescent="0.4">
      <c r="A2192" s="8">
        <v>2189</v>
      </c>
      <c r="B2192" s="71"/>
      <c r="C2192" s="15"/>
      <c r="D2192" s="16"/>
      <c r="E2192" s="7">
        <v>0</v>
      </c>
      <c r="F2192" s="7">
        <v>0</v>
      </c>
      <c r="G2192" s="254" t="str">
        <f>IF($D2192&lt;&gt;"",VLOOKUP($D2192,科目一覧!$A$5:'科目一覧'!$G$76,5,FALSE),"")</f>
        <v/>
      </c>
      <c r="H2192" s="254" t="str">
        <f>IF($D2192&lt;&gt;"",VLOOKUP($D2192,科目一覧!$A$5:'科目一覧'!$G$76,6,FALSE),"")</f>
        <v/>
      </c>
    </row>
    <row r="2193" spans="1:8" x14ac:dyDescent="0.4">
      <c r="A2193" s="8">
        <v>2190</v>
      </c>
      <c r="B2193" s="71"/>
      <c r="C2193" s="15"/>
      <c r="D2193" s="16"/>
      <c r="E2193" s="7">
        <v>0</v>
      </c>
      <c r="F2193" s="7">
        <v>0</v>
      </c>
      <c r="G2193" s="254" t="str">
        <f>IF($D2193&lt;&gt;"",VLOOKUP($D2193,科目一覧!$A$5:'科目一覧'!$G$76,5,FALSE),"")</f>
        <v/>
      </c>
      <c r="H2193" s="254" t="str">
        <f>IF($D2193&lt;&gt;"",VLOOKUP($D2193,科目一覧!$A$5:'科目一覧'!$G$76,6,FALSE),"")</f>
        <v/>
      </c>
    </row>
    <row r="2194" spans="1:8" x14ac:dyDescent="0.4">
      <c r="A2194" s="8">
        <v>2191</v>
      </c>
      <c r="B2194" s="71"/>
      <c r="C2194" s="15"/>
      <c r="D2194" s="16"/>
      <c r="E2194" s="7">
        <v>0</v>
      </c>
      <c r="F2194" s="7">
        <v>0</v>
      </c>
      <c r="G2194" s="254" t="str">
        <f>IF($D2194&lt;&gt;"",VLOOKUP($D2194,科目一覧!$A$5:'科目一覧'!$G$76,5,FALSE),"")</f>
        <v/>
      </c>
      <c r="H2194" s="254" t="str">
        <f>IF($D2194&lt;&gt;"",VLOOKUP($D2194,科目一覧!$A$5:'科目一覧'!$G$76,6,FALSE),"")</f>
        <v/>
      </c>
    </row>
    <row r="2195" spans="1:8" x14ac:dyDescent="0.4">
      <c r="A2195" s="8">
        <v>2192</v>
      </c>
      <c r="B2195" s="71"/>
      <c r="C2195" s="15"/>
      <c r="D2195" s="16"/>
      <c r="E2195" s="7">
        <v>0</v>
      </c>
      <c r="F2195" s="7">
        <v>0</v>
      </c>
      <c r="G2195" s="254" t="str">
        <f>IF($D2195&lt;&gt;"",VLOOKUP($D2195,科目一覧!$A$5:'科目一覧'!$G$76,5,FALSE),"")</f>
        <v/>
      </c>
      <c r="H2195" s="254" t="str">
        <f>IF($D2195&lt;&gt;"",VLOOKUP($D2195,科目一覧!$A$5:'科目一覧'!$G$76,6,FALSE),"")</f>
        <v/>
      </c>
    </row>
    <row r="2196" spans="1:8" x14ac:dyDescent="0.4">
      <c r="A2196" s="8">
        <v>2193</v>
      </c>
      <c r="B2196" s="71"/>
      <c r="C2196" s="15"/>
      <c r="D2196" s="16"/>
      <c r="E2196" s="7">
        <v>0</v>
      </c>
      <c r="F2196" s="7">
        <v>0</v>
      </c>
      <c r="G2196" s="254" t="str">
        <f>IF($D2196&lt;&gt;"",VLOOKUP($D2196,科目一覧!$A$5:'科目一覧'!$G$76,5,FALSE),"")</f>
        <v/>
      </c>
      <c r="H2196" s="254" t="str">
        <f>IF($D2196&lt;&gt;"",VLOOKUP($D2196,科目一覧!$A$5:'科目一覧'!$G$76,6,FALSE),"")</f>
        <v/>
      </c>
    </row>
    <row r="2197" spans="1:8" x14ac:dyDescent="0.4">
      <c r="A2197" s="8">
        <v>2194</v>
      </c>
      <c r="B2197" s="71"/>
      <c r="C2197" s="15"/>
      <c r="D2197" s="16"/>
      <c r="E2197" s="7">
        <v>0</v>
      </c>
      <c r="F2197" s="7">
        <v>0</v>
      </c>
      <c r="G2197" s="254" t="str">
        <f>IF($D2197&lt;&gt;"",VLOOKUP($D2197,科目一覧!$A$5:'科目一覧'!$G$76,5,FALSE),"")</f>
        <v/>
      </c>
      <c r="H2197" s="254" t="str">
        <f>IF($D2197&lt;&gt;"",VLOOKUP($D2197,科目一覧!$A$5:'科目一覧'!$G$76,6,FALSE),"")</f>
        <v/>
      </c>
    </row>
    <row r="2198" spans="1:8" x14ac:dyDescent="0.4">
      <c r="A2198" s="8">
        <v>2195</v>
      </c>
      <c r="B2198" s="71"/>
      <c r="C2198" s="15"/>
      <c r="D2198" s="16"/>
      <c r="E2198" s="7">
        <v>0</v>
      </c>
      <c r="F2198" s="7">
        <v>0</v>
      </c>
      <c r="G2198" s="254" t="str">
        <f>IF($D2198&lt;&gt;"",VLOOKUP($D2198,科目一覧!$A$5:'科目一覧'!$G$76,5,FALSE),"")</f>
        <v/>
      </c>
      <c r="H2198" s="254" t="str">
        <f>IF($D2198&lt;&gt;"",VLOOKUP($D2198,科目一覧!$A$5:'科目一覧'!$G$76,6,FALSE),"")</f>
        <v/>
      </c>
    </row>
    <row r="2199" spans="1:8" x14ac:dyDescent="0.4">
      <c r="A2199" s="8">
        <v>2196</v>
      </c>
      <c r="B2199" s="71"/>
      <c r="C2199" s="15"/>
      <c r="D2199" s="16"/>
      <c r="E2199" s="7">
        <v>0</v>
      </c>
      <c r="F2199" s="7">
        <v>0</v>
      </c>
      <c r="G2199" s="254" t="str">
        <f>IF($D2199&lt;&gt;"",VLOOKUP($D2199,科目一覧!$A$5:'科目一覧'!$G$76,5,FALSE),"")</f>
        <v/>
      </c>
      <c r="H2199" s="254" t="str">
        <f>IF($D2199&lt;&gt;"",VLOOKUP($D2199,科目一覧!$A$5:'科目一覧'!$G$76,6,FALSE),"")</f>
        <v/>
      </c>
    </row>
    <row r="2200" spans="1:8" x14ac:dyDescent="0.4">
      <c r="A2200" s="8">
        <v>2197</v>
      </c>
      <c r="B2200" s="71"/>
      <c r="C2200" s="15"/>
      <c r="D2200" s="16"/>
      <c r="E2200" s="7">
        <v>0</v>
      </c>
      <c r="F2200" s="7">
        <v>0</v>
      </c>
      <c r="G2200" s="254" t="str">
        <f>IF($D2200&lt;&gt;"",VLOOKUP($D2200,科目一覧!$A$5:'科目一覧'!$G$76,5,FALSE),"")</f>
        <v/>
      </c>
      <c r="H2200" s="254" t="str">
        <f>IF($D2200&lt;&gt;"",VLOOKUP($D2200,科目一覧!$A$5:'科目一覧'!$G$76,6,FALSE),"")</f>
        <v/>
      </c>
    </row>
    <row r="2201" spans="1:8" x14ac:dyDescent="0.4">
      <c r="A2201" s="8">
        <v>2198</v>
      </c>
      <c r="B2201" s="71"/>
      <c r="C2201" s="15"/>
      <c r="D2201" s="16"/>
      <c r="E2201" s="7">
        <v>0</v>
      </c>
      <c r="F2201" s="7">
        <v>0</v>
      </c>
      <c r="G2201" s="254" t="str">
        <f>IF($D2201&lt;&gt;"",VLOOKUP($D2201,科目一覧!$A$5:'科目一覧'!$G$76,5,FALSE),"")</f>
        <v/>
      </c>
      <c r="H2201" s="254" t="str">
        <f>IF($D2201&lt;&gt;"",VLOOKUP($D2201,科目一覧!$A$5:'科目一覧'!$G$76,6,FALSE),"")</f>
        <v/>
      </c>
    </row>
    <row r="2202" spans="1:8" x14ac:dyDescent="0.4">
      <c r="A2202" s="8">
        <v>2199</v>
      </c>
      <c r="B2202" s="71"/>
      <c r="C2202" s="15"/>
      <c r="D2202" s="16"/>
      <c r="E2202" s="7">
        <v>0</v>
      </c>
      <c r="F2202" s="7">
        <v>0</v>
      </c>
      <c r="G2202" s="254" t="str">
        <f>IF($D2202&lt;&gt;"",VLOOKUP($D2202,科目一覧!$A$5:'科目一覧'!$G$76,5,FALSE),"")</f>
        <v/>
      </c>
      <c r="H2202" s="254" t="str">
        <f>IF($D2202&lt;&gt;"",VLOOKUP($D2202,科目一覧!$A$5:'科目一覧'!$G$76,6,FALSE),"")</f>
        <v/>
      </c>
    </row>
    <row r="2203" spans="1:8" x14ac:dyDescent="0.4">
      <c r="A2203" s="8">
        <v>2200</v>
      </c>
      <c r="B2203" s="71"/>
      <c r="C2203" s="15"/>
      <c r="D2203" s="16"/>
      <c r="E2203" s="7">
        <v>0</v>
      </c>
      <c r="F2203" s="7">
        <v>0</v>
      </c>
      <c r="G2203" s="254" t="str">
        <f>IF($D2203&lt;&gt;"",VLOOKUP($D2203,科目一覧!$A$5:'科目一覧'!$G$76,5,FALSE),"")</f>
        <v/>
      </c>
      <c r="H2203" s="254" t="str">
        <f>IF($D2203&lt;&gt;"",VLOOKUP($D2203,科目一覧!$A$5:'科目一覧'!$G$76,6,FALSE),"")</f>
        <v/>
      </c>
    </row>
    <row r="2204" spans="1:8" x14ac:dyDescent="0.4">
      <c r="A2204" s="8">
        <v>2201</v>
      </c>
      <c r="B2204" s="71"/>
      <c r="C2204" s="15"/>
      <c r="D2204" s="16"/>
      <c r="E2204" s="7">
        <v>0</v>
      </c>
      <c r="F2204" s="7">
        <v>0</v>
      </c>
      <c r="G2204" s="254" t="str">
        <f>IF($D2204&lt;&gt;"",VLOOKUP($D2204,科目一覧!$A$5:'科目一覧'!$G$76,5,FALSE),"")</f>
        <v/>
      </c>
      <c r="H2204" s="254" t="str">
        <f>IF($D2204&lt;&gt;"",VLOOKUP($D2204,科目一覧!$A$5:'科目一覧'!$G$76,6,FALSE),"")</f>
        <v/>
      </c>
    </row>
    <row r="2205" spans="1:8" x14ac:dyDescent="0.4">
      <c r="A2205" s="8">
        <v>2202</v>
      </c>
      <c r="B2205" s="71"/>
      <c r="C2205" s="15"/>
      <c r="D2205" s="16"/>
      <c r="E2205" s="7">
        <v>0</v>
      </c>
      <c r="F2205" s="7">
        <v>0</v>
      </c>
      <c r="G2205" s="254" t="str">
        <f>IF($D2205&lt;&gt;"",VLOOKUP($D2205,科目一覧!$A$5:'科目一覧'!$G$76,5,FALSE),"")</f>
        <v/>
      </c>
      <c r="H2205" s="254" t="str">
        <f>IF($D2205&lt;&gt;"",VLOOKUP($D2205,科目一覧!$A$5:'科目一覧'!$G$76,6,FALSE),"")</f>
        <v/>
      </c>
    </row>
    <row r="2206" spans="1:8" x14ac:dyDescent="0.4">
      <c r="A2206" s="8">
        <v>2203</v>
      </c>
      <c r="B2206" s="71"/>
      <c r="C2206" s="15"/>
      <c r="D2206" s="16"/>
      <c r="E2206" s="7">
        <v>0</v>
      </c>
      <c r="F2206" s="7">
        <v>0</v>
      </c>
      <c r="G2206" s="254" t="str">
        <f>IF($D2206&lt;&gt;"",VLOOKUP($D2206,科目一覧!$A$5:'科目一覧'!$G$76,5,FALSE),"")</f>
        <v/>
      </c>
      <c r="H2206" s="254" t="str">
        <f>IF($D2206&lt;&gt;"",VLOOKUP($D2206,科目一覧!$A$5:'科目一覧'!$G$76,6,FALSE),"")</f>
        <v/>
      </c>
    </row>
    <row r="2207" spans="1:8" x14ac:dyDescent="0.4">
      <c r="A2207" s="8">
        <v>2204</v>
      </c>
      <c r="B2207" s="71"/>
      <c r="C2207" s="15"/>
      <c r="D2207" s="16"/>
      <c r="E2207" s="7">
        <v>0</v>
      </c>
      <c r="F2207" s="7">
        <v>0</v>
      </c>
      <c r="G2207" s="254" t="str">
        <f>IF($D2207&lt;&gt;"",VLOOKUP($D2207,科目一覧!$A$5:'科目一覧'!$G$76,5,FALSE),"")</f>
        <v/>
      </c>
      <c r="H2207" s="254" t="str">
        <f>IF($D2207&lt;&gt;"",VLOOKUP($D2207,科目一覧!$A$5:'科目一覧'!$G$76,6,FALSE),"")</f>
        <v/>
      </c>
    </row>
    <row r="2208" spans="1:8" x14ac:dyDescent="0.4">
      <c r="A2208" s="8">
        <v>2205</v>
      </c>
      <c r="B2208" s="71"/>
      <c r="C2208" s="15"/>
      <c r="D2208" s="16"/>
      <c r="E2208" s="7">
        <v>0</v>
      </c>
      <c r="F2208" s="7">
        <v>0</v>
      </c>
      <c r="G2208" s="254" t="str">
        <f>IF($D2208&lt;&gt;"",VLOOKUP($D2208,科目一覧!$A$5:'科目一覧'!$G$76,5,FALSE),"")</f>
        <v/>
      </c>
      <c r="H2208" s="254" t="str">
        <f>IF($D2208&lt;&gt;"",VLOOKUP($D2208,科目一覧!$A$5:'科目一覧'!$G$76,6,FALSE),"")</f>
        <v/>
      </c>
    </row>
    <row r="2209" spans="1:8" x14ac:dyDescent="0.4">
      <c r="A2209" s="8">
        <v>2206</v>
      </c>
      <c r="B2209" s="71"/>
      <c r="C2209" s="15"/>
      <c r="D2209" s="16"/>
      <c r="E2209" s="7">
        <v>0</v>
      </c>
      <c r="F2209" s="7">
        <v>0</v>
      </c>
      <c r="G2209" s="254" t="str">
        <f>IF($D2209&lt;&gt;"",VLOOKUP($D2209,科目一覧!$A$5:'科目一覧'!$G$76,5,FALSE),"")</f>
        <v/>
      </c>
      <c r="H2209" s="254" t="str">
        <f>IF($D2209&lt;&gt;"",VLOOKUP($D2209,科目一覧!$A$5:'科目一覧'!$G$76,6,FALSE),"")</f>
        <v/>
      </c>
    </row>
    <row r="2210" spans="1:8" x14ac:dyDescent="0.4">
      <c r="A2210" s="8">
        <v>2207</v>
      </c>
      <c r="B2210" s="71"/>
      <c r="C2210" s="15"/>
      <c r="D2210" s="16"/>
      <c r="E2210" s="7">
        <v>0</v>
      </c>
      <c r="F2210" s="7">
        <v>0</v>
      </c>
      <c r="G2210" s="254" t="str">
        <f>IF($D2210&lt;&gt;"",VLOOKUP($D2210,科目一覧!$A$5:'科目一覧'!$G$76,5,FALSE),"")</f>
        <v/>
      </c>
      <c r="H2210" s="254" t="str">
        <f>IF($D2210&lt;&gt;"",VLOOKUP($D2210,科目一覧!$A$5:'科目一覧'!$G$76,6,FALSE),"")</f>
        <v/>
      </c>
    </row>
    <row r="2211" spans="1:8" x14ac:dyDescent="0.4">
      <c r="A2211" s="8">
        <v>2208</v>
      </c>
      <c r="B2211" s="71"/>
      <c r="C2211" s="15"/>
      <c r="D2211" s="16"/>
      <c r="E2211" s="7">
        <v>0</v>
      </c>
      <c r="F2211" s="7">
        <v>0</v>
      </c>
      <c r="G2211" s="254" t="str">
        <f>IF($D2211&lt;&gt;"",VLOOKUP($D2211,科目一覧!$A$5:'科目一覧'!$G$76,5,FALSE),"")</f>
        <v/>
      </c>
      <c r="H2211" s="254" t="str">
        <f>IF($D2211&lt;&gt;"",VLOOKUP($D2211,科目一覧!$A$5:'科目一覧'!$G$76,6,FALSE),"")</f>
        <v/>
      </c>
    </row>
    <row r="2212" spans="1:8" x14ac:dyDescent="0.4">
      <c r="A2212" s="8">
        <v>2209</v>
      </c>
      <c r="B2212" s="71"/>
      <c r="C2212" s="15"/>
      <c r="D2212" s="16"/>
      <c r="E2212" s="7">
        <v>0</v>
      </c>
      <c r="F2212" s="7">
        <v>0</v>
      </c>
      <c r="G2212" s="254" t="str">
        <f>IF($D2212&lt;&gt;"",VLOOKUP($D2212,科目一覧!$A$5:'科目一覧'!$G$76,5,FALSE),"")</f>
        <v/>
      </c>
      <c r="H2212" s="254" t="str">
        <f>IF($D2212&lt;&gt;"",VLOOKUP($D2212,科目一覧!$A$5:'科目一覧'!$G$76,6,FALSE),"")</f>
        <v/>
      </c>
    </row>
    <row r="2213" spans="1:8" x14ac:dyDescent="0.4">
      <c r="A2213" s="8">
        <v>2210</v>
      </c>
      <c r="B2213" s="71"/>
      <c r="C2213" s="15"/>
      <c r="D2213" s="16"/>
      <c r="E2213" s="7">
        <v>0</v>
      </c>
      <c r="F2213" s="7">
        <v>0</v>
      </c>
      <c r="G2213" s="254" t="str">
        <f>IF($D2213&lt;&gt;"",VLOOKUP($D2213,科目一覧!$A$5:'科目一覧'!$G$76,5,FALSE),"")</f>
        <v/>
      </c>
      <c r="H2213" s="254" t="str">
        <f>IF($D2213&lt;&gt;"",VLOOKUP($D2213,科目一覧!$A$5:'科目一覧'!$G$76,6,FALSE),"")</f>
        <v/>
      </c>
    </row>
    <row r="2214" spans="1:8" x14ac:dyDescent="0.4">
      <c r="A2214" s="8">
        <v>2211</v>
      </c>
      <c r="B2214" s="71"/>
      <c r="C2214" s="15"/>
      <c r="D2214" s="16"/>
      <c r="E2214" s="7">
        <v>0</v>
      </c>
      <c r="F2214" s="7">
        <v>0</v>
      </c>
      <c r="G2214" s="254" t="str">
        <f>IF($D2214&lt;&gt;"",VLOOKUP($D2214,科目一覧!$A$5:'科目一覧'!$G$76,5,FALSE),"")</f>
        <v/>
      </c>
      <c r="H2214" s="254" t="str">
        <f>IF($D2214&lt;&gt;"",VLOOKUP($D2214,科目一覧!$A$5:'科目一覧'!$G$76,6,FALSE),"")</f>
        <v/>
      </c>
    </row>
    <row r="2215" spans="1:8" x14ac:dyDescent="0.4">
      <c r="A2215" s="8">
        <v>2212</v>
      </c>
      <c r="B2215" s="71"/>
      <c r="C2215" s="15"/>
      <c r="D2215" s="16"/>
      <c r="E2215" s="7">
        <v>0</v>
      </c>
      <c r="F2215" s="7">
        <v>0</v>
      </c>
      <c r="G2215" s="254" t="str">
        <f>IF($D2215&lt;&gt;"",VLOOKUP($D2215,科目一覧!$A$5:'科目一覧'!$G$76,5,FALSE),"")</f>
        <v/>
      </c>
      <c r="H2215" s="254" t="str">
        <f>IF($D2215&lt;&gt;"",VLOOKUP($D2215,科目一覧!$A$5:'科目一覧'!$G$76,6,FALSE),"")</f>
        <v/>
      </c>
    </row>
    <row r="2216" spans="1:8" x14ac:dyDescent="0.4">
      <c r="A2216" s="8">
        <v>2213</v>
      </c>
      <c r="B2216" s="71"/>
      <c r="C2216" s="15"/>
      <c r="D2216" s="16"/>
      <c r="E2216" s="7">
        <v>0</v>
      </c>
      <c r="F2216" s="7">
        <v>0</v>
      </c>
      <c r="G2216" s="254" t="str">
        <f>IF($D2216&lt;&gt;"",VLOOKUP($D2216,科目一覧!$A$5:'科目一覧'!$G$76,5,FALSE),"")</f>
        <v/>
      </c>
      <c r="H2216" s="254" t="str">
        <f>IF($D2216&lt;&gt;"",VLOOKUP($D2216,科目一覧!$A$5:'科目一覧'!$G$76,6,FALSE),"")</f>
        <v/>
      </c>
    </row>
    <row r="2217" spans="1:8" x14ac:dyDescent="0.4">
      <c r="A2217" s="8">
        <v>2214</v>
      </c>
      <c r="B2217" s="71"/>
      <c r="C2217" s="15"/>
      <c r="D2217" s="16"/>
      <c r="E2217" s="7">
        <v>0</v>
      </c>
      <c r="F2217" s="7">
        <v>0</v>
      </c>
      <c r="G2217" s="254" t="str">
        <f>IF($D2217&lt;&gt;"",VLOOKUP($D2217,科目一覧!$A$5:'科目一覧'!$G$76,5,FALSE),"")</f>
        <v/>
      </c>
      <c r="H2217" s="254" t="str">
        <f>IF($D2217&lt;&gt;"",VLOOKUP($D2217,科目一覧!$A$5:'科目一覧'!$G$76,6,FALSE),"")</f>
        <v/>
      </c>
    </row>
    <row r="2218" spans="1:8" x14ac:dyDescent="0.4">
      <c r="A2218" s="8">
        <v>2215</v>
      </c>
      <c r="B2218" s="71"/>
      <c r="C2218" s="15"/>
      <c r="D2218" s="16"/>
      <c r="E2218" s="7">
        <v>0</v>
      </c>
      <c r="F2218" s="7">
        <v>0</v>
      </c>
      <c r="G2218" s="254" t="str">
        <f>IF($D2218&lt;&gt;"",VLOOKUP($D2218,科目一覧!$A$5:'科目一覧'!$G$76,5,FALSE),"")</f>
        <v/>
      </c>
      <c r="H2218" s="254" t="str">
        <f>IF($D2218&lt;&gt;"",VLOOKUP($D2218,科目一覧!$A$5:'科目一覧'!$G$76,6,FALSE),"")</f>
        <v/>
      </c>
    </row>
    <row r="2219" spans="1:8" x14ac:dyDescent="0.4">
      <c r="A2219" s="8">
        <v>2216</v>
      </c>
      <c r="B2219" s="71"/>
      <c r="C2219" s="15"/>
      <c r="D2219" s="16"/>
      <c r="E2219" s="7">
        <v>0</v>
      </c>
      <c r="F2219" s="7">
        <v>0</v>
      </c>
      <c r="G2219" s="254" t="str">
        <f>IF($D2219&lt;&gt;"",VLOOKUP($D2219,科目一覧!$A$5:'科目一覧'!$G$76,5,FALSE),"")</f>
        <v/>
      </c>
      <c r="H2219" s="254" t="str">
        <f>IF($D2219&lt;&gt;"",VLOOKUP($D2219,科目一覧!$A$5:'科目一覧'!$G$76,6,FALSE),"")</f>
        <v/>
      </c>
    </row>
    <row r="2220" spans="1:8" x14ac:dyDescent="0.4">
      <c r="A2220" s="8">
        <v>2217</v>
      </c>
      <c r="B2220" s="71"/>
      <c r="C2220" s="15"/>
      <c r="D2220" s="16"/>
      <c r="E2220" s="7">
        <v>0</v>
      </c>
      <c r="F2220" s="7">
        <v>0</v>
      </c>
      <c r="G2220" s="254" t="str">
        <f>IF($D2220&lt;&gt;"",VLOOKUP($D2220,科目一覧!$A$5:'科目一覧'!$G$76,5,FALSE),"")</f>
        <v/>
      </c>
      <c r="H2220" s="254" t="str">
        <f>IF($D2220&lt;&gt;"",VLOOKUP($D2220,科目一覧!$A$5:'科目一覧'!$G$76,6,FALSE),"")</f>
        <v/>
      </c>
    </row>
    <row r="2221" spans="1:8" x14ac:dyDescent="0.4">
      <c r="A2221" s="8">
        <v>2218</v>
      </c>
      <c r="B2221" s="71"/>
      <c r="C2221" s="15"/>
      <c r="D2221" s="16"/>
      <c r="E2221" s="7">
        <v>0</v>
      </c>
      <c r="F2221" s="7">
        <v>0</v>
      </c>
      <c r="G2221" s="254" t="str">
        <f>IF($D2221&lt;&gt;"",VLOOKUP($D2221,科目一覧!$A$5:'科目一覧'!$G$76,5,FALSE),"")</f>
        <v/>
      </c>
      <c r="H2221" s="254" t="str">
        <f>IF($D2221&lt;&gt;"",VLOOKUP($D2221,科目一覧!$A$5:'科目一覧'!$G$76,6,FALSE),"")</f>
        <v/>
      </c>
    </row>
    <row r="2222" spans="1:8" x14ac:dyDescent="0.4">
      <c r="A2222" s="8">
        <v>2219</v>
      </c>
      <c r="B2222" s="71"/>
      <c r="C2222" s="15"/>
      <c r="D2222" s="16"/>
      <c r="E2222" s="7">
        <v>0</v>
      </c>
      <c r="F2222" s="7">
        <v>0</v>
      </c>
      <c r="G2222" s="254" t="str">
        <f>IF($D2222&lt;&gt;"",VLOOKUP($D2222,科目一覧!$A$5:'科目一覧'!$G$76,5,FALSE),"")</f>
        <v/>
      </c>
      <c r="H2222" s="254" t="str">
        <f>IF($D2222&lt;&gt;"",VLOOKUP($D2222,科目一覧!$A$5:'科目一覧'!$G$76,6,FALSE),"")</f>
        <v/>
      </c>
    </row>
    <row r="2223" spans="1:8" x14ac:dyDescent="0.4">
      <c r="A2223" s="8">
        <v>2220</v>
      </c>
      <c r="B2223" s="71"/>
      <c r="C2223" s="15"/>
      <c r="D2223" s="16"/>
      <c r="E2223" s="7">
        <v>0</v>
      </c>
      <c r="F2223" s="7">
        <v>0</v>
      </c>
      <c r="G2223" s="254" t="str">
        <f>IF($D2223&lt;&gt;"",VLOOKUP($D2223,科目一覧!$A$5:'科目一覧'!$G$76,5,FALSE),"")</f>
        <v/>
      </c>
      <c r="H2223" s="254" t="str">
        <f>IF($D2223&lt;&gt;"",VLOOKUP($D2223,科目一覧!$A$5:'科目一覧'!$G$76,6,FALSE),"")</f>
        <v/>
      </c>
    </row>
    <row r="2224" spans="1:8" x14ac:dyDescent="0.4">
      <c r="A2224" s="8">
        <v>2221</v>
      </c>
      <c r="B2224" s="71"/>
      <c r="C2224" s="15"/>
      <c r="D2224" s="16"/>
      <c r="E2224" s="7">
        <v>0</v>
      </c>
      <c r="F2224" s="7">
        <v>0</v>
      </c>
      <c r="G2224" s="254" t="str">
        <f>IF($D2224&lt;&gt;"",VLOOKUP($D2224,科目一覧!$A$5:'科目一覧'!$G$76,5,FALSE),"")</f>
        <v/>
      </c>
      <c r="H2224" s="254" t="str">
        <f>IF($D2224&lt;&gt;"",VLOOKUP($D2224,科目一覧!$A$5:'科目一覧'!$G$76,6,FALSE),"")</f>
        <v/>
      </c>
    </row>
    <row r="2225" spans="1:8" x14ac:dyDescent="0.4">
      <c r="A2225" s="8">
        <v>2222</v>
      </c>
      <c r="B2225" s="71"/>
      <c r="C2225" s="15"/>
      <c r="D2225" s="16"/>
      <c r="E2225" s="7">
        <v>0</v>
      </c>
      <c r="F2225" s="7">
        <v>0</v>
      </c>
      <c r="G2225" s="254" t="str">
        <f>IF($D2225&lt;&gt;"",VLOOKUP($D2225,科目一覧!$A$5:'科目一覧'!$G$76,5,FALSE),"")</f>
        <v/>
      </c>
      <c r="H2225" s="254" t="str">
        <f>IF($D2225&lt;&gt;"",VLOOKUP($D2225,科目一覧!$A$5:'科目一覧'!$G$76,6,FALSE),"")</f>
        <v/>
      </c>
    </row>
    <row r="2226" spans="1:8" x14ac:dyDescent="0.4">
      <c r="A2226" s="8">
        <v>2223</v>
      </c>
      <c r="B2226" s="71"/>
      <c r="C2226" s="15"/>
      <c r="D2226" s="16"/>
      <c r="E2226" s="7">
        <v>0</v>
      </c>
      <c r="F2226" s="7">
        <v>0</v>
      </c>
      <c r="G2226" s="254" t="str">
        <f>IF($D2226&lt;&gt;"",VLOOKUP($D2226,科目一覧!$A$5:'科目一覧'!$G$76,5,FALSE),"")</f>
        <v/>
      </c>
      <c r="H2226" s="254" t="str">
        <f>IF($D2226&lt;&gt;"",VLOOKUP($D2226,科目一覧!$A$5:'科目一覧'!$G$76,6,FALSE),"")</f>
        <v/>
      </c>
    </row>
    <row r="2227" spans="1:8" x14ac:dyDescent="0.4">
      <c r="A2227" s="8">
        <v>2224</v>
      </c>
      <c r="B2227" s="71"/>
      <c r="C2227" s="15"/>
      <c r="D2227" s="16"/>
      <c r="E2227" s="7">
        <v>0</v>
      </c>
      <c r="F2227" s="7">
        <v>0</v>
      </c>
      <c r="G2227" s="254" t="str">
        <f>IF($D2227&lt;&gt;"",VLOOKUP($D2227,科目一覧!$A$5:'科目一覧'!$G$76,5,FALSE),"")</f>
        <v/>
      </c>
      <c r="H2227" s="254" t="str">
        <f>IF($D2227&lt;&gt;"",VLOOKUP($D2227,科目一覧!$A$5:'科目一覧'!$G$76,6,FALSE),"")</f>
        <v/>
      </c>
    </row>
    <row r="2228" spans="1:8" x14ac:dyDescent="0.4">
      <c r="A2228" s="8">
        <v>2225</v>
      </c>
      <c r="B2228" s="71"/>
      <c r="C2228" s="15"/>
      <c r="D2228" s="16"/>
      <c r="E2228" s="7">
        <v>0</v>
      </c>
      <c r="F2228" s="7">
        <v>0</v>
      </c>
      <c r="G2228" s="254" t="str">
        <f>IF($D2228&lt;&gt;"",VLOOKUP($D2228,科目一覧!$A$5:'科目一覧'!$G$76,5,FALSE),"")</f>
        <v/>
      </c>
      <c r="H2228" s="254" t="str">
        <f>IF($D2228&lt;&gt;"",VLOOKUP($D2228,科目一覧!$A$5:'科目一覧'!$G$76,6,FALSE),"")</f>
        <v/>
      </c>
    </row>
    <row r="2229" spans="1:8" x14ac:dyDescent="0.4">
      <c r="A2229" s="8">
        <v>2226</v>
      </c>
      <c r="B2229" s="71"/>
      <c r="C2229" s="15"/>
      <c r="D2229" s="16"/>
      <c r="E2229" s="7">
        <v>0</v>
      </c>
      <c r="F2229" s="7">
        <v>0</v>
      </c>
      <c r="G2229" s="254" t="str">
        <f>IF($D2229&lt;&gt;"",VLOOKUP($D2229,科目一覧!$A$5:'科目一覧'!$G$76,5,FALSE),"")</f>
        <v/>
      </c>
      <c r="H2229" s="254" t="str">
        <f>IF($D2229&lt;&gt;"",VLOOKUP($D2229,科目一覧!$A$5:'科目一覧'!$G$76,6,FALSE),"")</f>
        <v/>
      </c>
    </row>
    <row r="2230" spans="1:8" x14ac:dyDescent="0.4">
      <c r="A2230" s="8">
        <v>2227</v>
      </c>
      <c r="B2230" s="71"/>
      <c r="C2230" s="15"/>
      <c r="D2230" s="16"/>
      <c r="E2230" s="7">
        <v>0</v>
      </c>
      <c r="F2230" s="7">
        <v>0</v>
      </c>
      <c r="G2230" s="254" t="str">
        <f>IF($D2230&lt;&gt;"",VLOOKUP($D2230,科目一覧!$A$5:'科目一覧'!$G$76,5,FALSE),"")</f>
        <v/>
      </c>
      <c r="H2230" s="254" t="str">
        <f>IF($D2230&lt;&gt;"",VLOOKUP($D2230,科目一覧!$A$5:'科目一覧'!$G$76,6,FALSE),"")</f>
        <v/>
      </c>
    </row>
    <row r="2231" spans="1:8" x14ac:dyDescent="0.4">
      <c r="A2231" s="8">
        <v>2228</v>
      </c>
      <c r="B2231" s="71"/>
      <c r="C2231" s="15"/>
      <c r="D2231" s="16"/>
      <c r="E2231" s="7">
        <v>0</v>
      </c>
      <c r="F2231" s="7">
        <v>0</v>
      </c>
      <c r="G2231" s="254" t="str">
        <f>IF($D2231&lt;&gt;"",VLOOKUP($D2231,科目一覧!$A$5:'科目一覧'!$G$76,5,FALSE),"")</f>
        <v/>
      </c>
      <c r="H2231" s="254" t="str">
        <f>IF($D2231&lt;&gt;"",VLOOKUP($D2231,科目一覧!$A$5:'科目一覧'!$G$76,6,FALSE),"")</f>
        <v/>
      </c>
    </row>
    <row r="2232" spans="1:8" x14ac:dyDescent="0.4">
      <c r="A2232" s="8">
        <v>2229</v>
      </c>
      <c r="B2232" s="71"/>
      <c r="C2232" s="15"/>
      <c r="D2232" s="16"/>
      <c r="E2232" s="7">
        <v>0</v>
      </c>
      <c r="F2232" s="7">
        <v>0</v>
      </c>
      <c r="G2232" s="254" t="str">
        <f>IF($D2232&lt;&gt;"",VLOOKUP($D2232,科目一覧!$A$5:'科目一覧'!$G$76,5,FALSE),"")</f>
        <v/>
      </c>
      <c r="H2232" s="254" t="str">
        <f>IF($D2232&lt;&gt;"",VLOOKUP($D2232,科目一覧!$A$5:'科目一覧'!$G$76,6,FALSE),"")</f>
        <v/>
      </c>
    </row>
    <row r="2233" spans="1:8" x14ac:dyDescent="0.4">
      <c r="A2233" s="8">
        <v>2230</v>
      </c>
      <c r="B2233" s="71"/>
      <c r="C2233" s="15"/>
      <c r="D2233" s="16"/>
      <c r="E2233" s="7">
        <v>0</v>
      </c>
      <c r="F2233" s="7">
        <v>0</v>
      </c>
      <c r="G2233" s="254" t="str">
        <f>IF($D2233&lt;&gt;"",VLOOKUP($D2233,科目一覧!$A$5:'科目一覧'!$G$76,5,FALSE),"")</f>
        <v/>
      </c>
      <c r="H2233" s="254" t="str">
        <f>IF($D2233&lt;&gt;"",VLOOKUP($D2233,科目一覧!$A$5:'科目一覧'!$G$76,6,FALSE),"")</f>
        <v/>
      </c>
    </row>
    <row r="2234" spans="1:8" x14ac:dyDescent="0.4">
      <c r="A2234" s="8">
        <v>2231</v>
      </c>
      <c r="B2234" s="71"/>
      <c r="C2234" s="15"/>
      <c r="D2234" s="16"/>
      <c r="E2234" s="7">
        <v>0</v>
      </c>
      <c r="F2234" s="7">
        <v>0</v>
      </c>
      <c r="G2234" s="254" t="str">
        <f>IF($D2234&lt;&gt;"",VLOOKUP($D2234,科目一覧!$A$5:'科目一覧'!$G$76,5,FALSE),"")</f>
        <v/>
      </c>
      <c r="H2234" s="254" t="str">
        <f>IF($D2234&lt;&gt;"",VLOOKUP($D2234,科目一覧!$A$5:'科目一覧'!$G$76,6,FALSE),"")</f>
        <v/>
      </c>
    </row>
    <row r="2235" spans="1:8" x14ac:dyDescent="0.4">
      <c r="A2235" s="8">
        <v>2232</v>
      </c>
      <c r="B2235" s="71"/>
      <c r="C2235" s="15"/>
      <c r="D2235" s="16"/>
      <c r="E2235" s="7">
        <v>0</v>
      </c>
      <c r="F2235" s="7">
        <v>0</v>
      </c>
      <c r="G2235" s="254" t="str">
        <f>IF($D2235&lt;&gt;"",VLOOKUP($D2235,科目一覧!$A$5:'科目一覧'!$G$76,5,FALSE),"")</f>
        <v/>
      </c>
      <c r="H2235" s="254" t="str">
        <f>IF($D2235&lt;&gt;"",VLOOKUP($D2235,科目一覧!$A$5:'科目一覧'!$G$76,6,FALSE),"")</f>
        <v/>
      </c>
    </row>
    <row r="2236" spans="1:8" x14ac:dyDescent="0.4">
      <c r="A2236" s="8">
        <v>2233</v>
      </c>
      <c r="B2236" s="71"/>
      <c r="C2236" s="15"/>
      <c r="D2236" s="16"/>
      <c r="E2236" s="7">
        <v>0</v>
      </c>
      <c r="F2236" s="7">
        <v>0</v>
      </c>
      <c r="G2236" s="254" t="str">
        <f>IF($D2236&lt;&gt;"",VLOOKUP($D2236,科目一覧!$A$5:'科目一覧'!$G$76,5,FALSE),"")</f>
        <v/>
      </c>
      <c r="H2236" s="254" t="str">
        <f>IF($D2236&lt;&gt;"",VLOOKUP($D2236,科目一覧!$A$5:'科目一覧'!$G$76,6,FALSE),"")</f>
        <v/>
      </c>
    </row>
    <row r="2237" spans="1:8" x14ac:dyDescent="0.4">
      <c r="A2237" s="8">
        <v>2234</v>
      </c>
      <c r="B2237" s="71"/>
      <c r="C2237" s="15"/>
      <c r="D2237" s="16"/>
      <c r="E2237" s="7">
        <v>0</v>
      </c>
      <c r="F2237" s="7">
        <v>0</v>
      </c>
      <c r="G2237" s="254" t="str">
        <f>IF($D2237&lt;&gt;"",VLOOKUP($D2237,科目一覧!$A$5:'科目一覧'!$G$76,5,FALSE),"")</f>
        <v/>
      </c>
      <c r="H2237" s="254" t="str">
        <f>IF($D2237&lt;&gt;"",VLOOKUP($D2237,科目一覧!$A$5:'科目一覧'!$G$76,6,FALSE),"")</f>
        <v/>
      </c>
    </row>
    <row r="2238" spans="1:8" x14ac:dyDescent="0.4">
      <c r="A2238" s="8">
        <v>2235</v>
      </c>
      <c r="B2238" s="71"/>
      <c r="C2238" s="15"/>
      <c r="D2238" s="16"/>
      <c r="E2238" s="7">
        <v>0</v>
      </c>
      <c r="F2238" s="7">
        <v>0</v>
      </c>
      <c r="G2238" s="254" t="str">
        <f>IF($D2238&lt;&gt;"",VLOOKUP($D2238,科目一覧!$A$5:'科目一覧'!$G$76,5,FALSE),"")</f>
        <v/>
      </c>
      <c r="H2238" s="254" t="str">
        <f>IF($D2238&lt;&gt;"",VLOOKUP($D2238,科目一覧!$A$5:'科目一覧'!$G$76,6,FALSE),"")</f>
        <v/>
      </c>
    </row>
    <row r="2239" spans="1:8" x14ac:dyDescent="0.4">
      <c r="A2239" s="8">
        <v>2236</v>
      </c>
      <c r="B2239" s="71"/>
      <c r="C2239" s="15"/>
      <c r="D2239" s="16"/>
      <c r="E2239" s="7">
        <v>0</v>
      </c>
      <c r="F2239" s="7">
        <v>0</v>
      </c>
      <c r="G2239" s="254" t="str">
        <f>IF($D2239&lt;&gt;"",VLOOKUP($D2239,科目一覧!$A$5:'科目一覧'!$G$76,5,FALSE),"")</f>
        <v/>
      </c>
      <c r="H2239" s="254" t="str">
        <f>IF($D2239&lt;&gt;"",VLOOKUP($D2239,科目一覧!$A$5:'科目一覧'!$G$76,6,FALSE),"")</f>
        <v/>
      </c>
    </row>
    <row r="2240" spans="1:8" x14ac:dyDescent="0.4">
      <c r="A2240" s="8">
        <v>2237</v>
      </c>
      <c r="B2240" s="71"/>
      <c r="C2240" s="15"/>
      <c r="D2240" s="16"/>
      <c r="E2240" s="7">
        <v>0</v>
      </c>
      <c r="F2240" s="7">
        <v>0</v>
      </c>
      <c r="G2240" s="254" t="str">
        <f>IF($D2240&lt;&gt;"",VLOOKUP($D2240,科目一覧!$A$5:'科目一覧'!$G$76,5,FALSE),"")</f>
        <v/>
      </c>
      <c r="H2240" s="254" t="str">
        <f>IF($D2240&lt;&gt;"",VLOOKUP($D2240,科目一覧!$A$5:'科目一覧'!$G$76,6,FALSE),"")</f>
        <v/>
      </c>
    </row>
    <row r="2241" spans="1:8" x14ac:dyDescent="0.4">
      <c r="A2241" s="8">
        <v>2238</v>
      </c>
      <c r="B2241" s="71"/>
      <c r="C2241" s="15"/>
      <c r="D2241" s="16"/>
      <c r="E2241" s="7">
        <v>0</v>
      </c>
      <c r="F2241" s="7">
        <v>0</v>
      </c>
      <c r="G2241" s="254" t="str">
        <f>IF($D2241&lt;&gt;"",VLOOKUP($D2241,科目一覧!$A$5:'科目一覧'!$G$76,5,FALSE),"")</f>
        <v/>
      </c>
      <c r="H2241" s="254" t="str">
        <f>IF($D2241&lt;&gt;"",VLOOKUP($D2241,科目一覧!$A$5:'科目一覧'!$G$76,6,FALSE),"")</f>
        <v/>
      </c>
    </row>
    <row r="2242" spans="1:8" x14ac:dyDescent="0.4">
      <c r="A2242" s="8">
        <v>2239</v>
      </c>
      <c r="B2242" s="71"/>
      <c r="C2242" s="15"/>
      <c r="D2242" s="16"/>
      <c r="E2242" s="7">
        <v>0</v>
      </c>
      <c r="F2242" s="7">
        <v>0</v>
      </c>
      <c r="G2242" s="254" t="str">
        <f>IF($D2242&lt;&gt;"",VLOOKUP($D2242,科目一覧!$A$5:'科目一覧'!$G$76,5,FALSE),"")</f>
        <v/>
      </c>
      <c r="H2242" s="254" t="str">
        <f>IF($D2242&lt;&gt;"",VLOOKUP($D2242,科目一覧!$A$5:'科目一覧'!$G$76,6,FALSE),"")</f>
        <v/>
      </c>
    </row>
    <row r="2243" spans="1:8" x14ac:dyDescent="0.4">
      <c r="A2243" s="8">
        <v>2240</v>
      </c>
      <c r="B2243" s="71"/>
      <c r="C2243" s="15"/>
      <c r="D2243" s="16"/>
      <c r="E2243" s="7">
        <v>0</v>
      </c>
      <c r="F2243" s="7">
        <v>0</v>
      </c>
      <c r="G2243" s="254" t="str">
        <f>IF($D2243&lt;&gt;"",VLOOKUP($D2243,科目一覧!$A$5:'科目一覧'!$G$76,5,FALSE),"")</f>
        <v/>
      </c>
      <c r="H2243" s="254" t="str">
        <f>IF($D2243&lt;&gt;"",VLOOKUP($D2243,科目一覧!$A$5:'科目一覧'!$G$76,6,FALSE),"")</f>
        <v/>
      </c>
    </row>
    <row r="2244" spans="1:8" x14ac:dyDescent="0.4">
      <c r="A2244" s="8">
        <v>2241</v>
      </c>
      <c r="B2244" s="71"/>
      <c r="C2244" s="15"/>
      <c r="D2244" s="16"/>
      <c r="E2244" s="7">
        <v>0</v>
      </c>
      <c r="F2244" s="7">
        <v>0</v>
      </c>
      <c r="G2244" s="254" t="str">
        <f>IF($D2244&lt;&gt;"",VLOOKUP($D2244,科目一覧!$A$5:'科目一覧'!$G$76,5,FALSE),"")</f>
        <v/>
      </c>
      <c r="H2244" s="254" t="str">
        <f>IF($D2244&lt;&gt;"",VLOOKUP($D2244,科目一覧!$A$5:'科目一覧'!$G$76,6,FALSE),"")</f>
        <v/>
      </c>
    </row>
    <row r="2245" spans="1:8" x14ac:dyDescent="0.4">
      <c r="A2245" s="8">
        <v>2242</v>
      </c>
      <c r="B2245" s="71"/>
      <c r="C2245" s="15"/>
      <c r="D2245" s="16"/>
      <c r="E2245" s="7">
        <v>0</v>
      </c>
      <c r="F2245" s="7">
        <v>0</v>
      </c>
      <c r="G2245" s="254" t="str">
        <f>IF($D2245&lt;&gt;"",VLOOKUP($D2245,科目一覧!$A$5:'科目一覧'!$G$76,5,FALSE),"")</f>
        <v/>
      </c>
      <c r="H2245" s="254" t="str">
        <f>IF($D2245&lt;&gt;"",VLOOKUP($D2245,科目一覧!$A$5:'科目一覧'!$G$76,6,FALSE),"")</f>
        <v/>
      </c>
    </row>
    <row r="2246" spans="1:8" x14ac:dyDescent="0.4">
      <c r="A2246" s="8">
        <v>2243</v>
      </c>
      <c r="B2246" s="71"/>
      <c r="C2246" s="15"/>
      <c r="D2246" s="16"/>
      <c r="E2246" s="7">
        <v>0</v>
      </c>
      <c r="F2246" s="7">
        <v>0</v>
      </c>
      <c r="G2246" s="254" t="str">
        <f>IF($D2246&lt;&gt;"",VLOOKUP($D2246,科目一覧!$A$5:'科目一覧'!$G$76,5,FALSE),"")</f>
        <v/>
      </c>
      <c r="H2246" s="254" t="str">
        <f>IF($D2246&lt;&gt;"",VLOOKUP($D2246,科目一覧!$A$5:'科目一覧'!$G$76,6,FALSE),"")</f>
        <v/>
      </c>
    </row>
    <row r="2247" spans="1:8" x14ac:dyDescent="0.4">
      <c r="A2247" s="8">
        <v>2244</v>
      </c>
      <c r="B2247" s="71"/>
      <c r="C2247" s="15"/>
      <c r="D2247" s="16"/>
      <c r="E2247" s="7">
        <v>0</v>
      </c>
      <c r="F2247" s="7">
        <v>0</v>
      </c>
      <c r="G2247" s="254" t="str">
        <f>IF($D2247&lt;&gt;"",VLOOKUP($D2247,科目一覧!$A$5:'科目一覧'!$G$76,5,FALSE),"")</f>
        <v/>
      </c>
      <c r="H2247" s="254" t="str">
        <f>IF($D2247&lt;&gt;"",VLOOKUP($D2247,科目一覧!$A$5:'科目一覧'!$G$76,6,FALSE),"")</f>
        <v/>
      </c>
    </row>
    <row r="2248" spans="1:8" x14ac:dyDescent="0.4">
      <c r="A2248" s="8">
        <v>2245</v>
      </c>
      <c r="B2248" s="71"/>
      <c r="C2248" s="15"/>
      <c r="D2248" s="16"/>
      <c r="E2248" s="7">
        <v>0</v>
      </c>
      <c r="F2248" s="7">
        <v>0</v>
      </c>
      <c r="G2248" s="254" t="str">
        <f>IF($D2248&lt;&gt;"",VLOOKUP($D2248,科目一覧!$A$5:'科目一覧'!$G$76,5,FALSE),"")</f>
        <v/>
      </c>
      <c r="H2248" s="254" t="str">
        <f>IF($D2248&lt;&gt;"",VLOOKUP($D2248,科目一覧!$A$5:'科目一覧'!$G$76,6,FALSE),"")</f>
        <v/>
      </c>
    </row>
    <row r="2249" spans="1:8" x14ac:dyDescent="0.4">
      <c r="A2249" s="8">
        <v>2246</v>
      </c>
      <c r="B2249" s="71"/>
      <c r="C2249" s="15"/>
      <c r="D2249" s="16"/>
      <c r="E2249" s="7">
        <v>0</v>
      </c>
      <c r="F2249" s="7">
        <v>0</v>
      </c>
      <c r="G2249" s="254" t="str">
        <f>IF($D2249&lt;&gt;"",VLOOKUP($D2249,科目一覧!$A$5:'科目一覧'!$G$76,5,FALSE),"")</f>
        <v/>
      </c>
      <c r="H2249" s="254" t="str">
        <f>IF($D2249&lt;&gt;"",VLOOKUP($D2249,科目一覧!$A$5:'科目一覧'!$G$76,6,FALSE),"")</f>
        <v/>
      </c>
    </row>
    <row r="2250" spans="1:8" x14ac:dyDescent="0.4">
      <c r="A2250" s="8">
        <v>2247</v>
      </c>
      <c r="B2250" s="71"/>
      <c r="C2250" s="15"/>
      <c r="D2250" s="16"/>
      <c r="E2250" s="7">
        <v>0</v>
      </c>
      <c r="F2250" s="7">
        <v>0</v>
      </c>
      <c r="G2250" s="254" t="str">
        <f>IF($D2250&lt;&gt;"",VLOOKUP($D2250,科目一覧!$A$5:'科目一覧'!$G$76,5,FALSE),"")</f>
        <v/>
      </c>
      <c r="H2250" s="254" t="str">
        <f>IF($D2250&lt;&gt;"",VLOOKUP($D2250,科目一覧!$A$5:'科目一覧'!$G$76,6,FALSE),"")</f>
        <v/>
      </c>
    </row>
    <row r="2251" spans="1:8" x14ac:dyDescent="0.4">
      <c r="A2251" s="8">
        <v>2248</v>
      </c>
      <c r="B2251" s="71"/>
      <c r="C2251" s="15"/>
      <c r="D2251" s="16"/>
      <c r="E2251" s="7">
        <v>0</v>
      </c>
      <c r="F2251" s="7">
        <v>0</v>
      </c>
      <c r="G2251" s="254" t="str">
        <f>IF($D2251&lt;&gt;"",VLOOKUP($D2251,科目一覧!$A$5:'科目一覧'!$G$76,5,FALSE),"")</f>
        <v/>
      </c>
      <c r="H2251" s="254" t="str">
        <f>IF($D2251&lt;&gt;"",VLOOKUP($D2251,科目一覧!$A$5:'科目一覧'!$G$76,6,FALSE),"")</f>
        <v/>
      </c>
    </row>
    <row r="2252" spans="1:8" x14ac:dyDescent="0.4">
      <c r="A2252" s="8">
        <v>2249</v>
      </c>
      <c r="B2252" s="71"/>
      <c r="C2252" s="15"/>
      <c r="D2252" s="16"/>
      <c r="E2252" s="7">
        <v>0</v>
      </c>
      <c r="F2252" s="7">
        <v>0</v>
      </c>
      <c r="G2252" s="254" t="str">
        <f>IF($D2252&lt;&gt;"",VLOOKUP($D2252,科目一覧!$A$5:'科目一覧'!$G$76,5,FALSE),"")</f>
        <v/>
      </c>
      <c r="H2252" s="254" t="str">
        <f>IF($D2252&lt;&gt;"",VLOOKUP($D2252,科目一覧!$A$5:'科目一覧'!$G$76,6,FALSE),"")</f>
        <v/>
      </c>
    </row>
    <row r="2253" spans="1:8" x14ac:dyDescent="0.4">
      <c r="A2253" s="8">
        <v>2250</v>
      </c>
      <c r="B2253" s="71"/>
      <c r="C2253" s="15"/>
      <c r="D2253" s="16"/>
      <c r="E2253" s="7">
        <v>0</v>
      </c>
      <c r="F2253" s="7">
        <v>0</v>
      </c>
      <c r="G2253" s="254" t="str">
        <f>IF($D2253&lt;&gt;"",VLOOKUP($D2253,科目一覧!$A$5:'科目一覧'!$G$76,5,FALSE),"")</f>
        <v/>
      </c>
      <c r="H2253" s="254" t="str">
        <f>IF($D2253&lt;&gt;"",VLOOKUP($D2253,科目一覧!$A$5:'科目一覧'!$G$76,6,FALSE),"")</f>
        <v/>
      </c>
    </row>
    <row r="2254" spans="1:8" x14ac:dyDescent="0.4">
      <c r="A2254" s="8">
        <v>2251</v>
      </c>
      <c r="B2254" s="71"/>
      <c r="C2254" s="15"/>
      <c r="D2254" s="16"/>
      <c r="E2254" s="7">
        <v>0</v>
      </c>
      <c r="F2254" s="7">
        <v>0</v>
      </c>
      <c r="G2254" s="254" t="str">
        <f>IF($D2254&lt;&gt;"",VLOOKUP($D2254,科目一覧!$A$5:'科目一覧'!$G$76,5,FALSE),"")</f>
        <v/>
      </c>
      <c r="H2254" s="254" t="str">
        <f>IF($D2254&lt;&gt;"",VLOOKUP($D2254,科目一覧!$A$5:'科目一覧'!$G$76,6,FALSE),"")</f>
        <v/>
      </c>
    </row>
    <row r="2255" spans="1:8" x14ac:dyDescent="0.4">
      <c r="A2255" s="8">
        <v>2252</v>
      </c>
      <c r="B2255" s="71"/>
      <c r="C2255" s="15"/>
      <c r="D2255" s="16"/>
      <c r="E2255" s="7">
        <v>0</v>
      </c>
      <c r="F2255" s="7">
        <v>0</v>
      </c>
      <c r="G2255" s="254" t="str">
        <f>IF($D2255&lt;&gt;"",VLOOKUP($D2255,科目一覧!$A$5:'科目一覧'!$G$76,5,FALSE),"")</f>
        <v/>
      </c>
      <c r="H2255" s="254" t="str">
        <f>IF($D2255&lt;&gt;"",VLOOKUP($D2255,科目一覧!$A$5:'科目一覧'!$G$76,6,FALSE),"")</f>
        <v/>
      </c>
    </row>
    <row r="2256" spans="1:8" x14ac:dyDescent="0.4">
      <c r="A2256" s="8">
        <v>2253</v>
      </c>
      <c r="B2256" s="71"/>
      <c r="C2256" s="15"/>
      <c r="D2256" s="16"/>
      <c r="E2256" s="7">
        <v>0</v>
      </c>
      <c r="F2256" s="7">
        <v>0</v>
      </c>
      <c r="G2256" s="254" t="str">
        <f>IF($D2256&lt;&gt;"",VLOOKUP($D2256,科目一覧!$A$5:'科目一覧'!$G$76,5,FALSE),"")</f>
        <v/>
      </c>
      <c r="H2256" s="254" t="str">
        <f>IF($D2256&lt;&gt;"",VLOOKUP($D2256,科目一覧!$A$5:'科目一覧'!$G$76,6,FALSE),"")</f>
        <v/>
      </c>
    </row>
    <row r="2257" spans="1:8" x14ac:dyDescent="0.4">
      <c r="A2257" s="8">
        <v>2254</v>
      </c>
      <c r="B2257" s="71"/>
      <c r="C2257" s="15"/>
      <c r="D2257" s="16"/>
      <c r="E2257" s="7">
        <v>0</v>
      </c>
      <c r="F2257" s="7">
        <v>0</v>
      </c>
      <c r="G2257" s="254" t="str">
        <f>IF($D2257&lt;&gt;"",VLOOKUP($D2257,科目一覧!$A$5:'科目一覧'!$G$76,5,FALSE),"")</f>
        <v/>
      </c>
      <c r="H2257" s="254" t="str">
        <f>IF($D2257&lt;&gt;"",VLOOKUP($D2257,科目一覧!$A$5:'科目一覧'!$G$76,6,FALSE),"")</f>
        <v/>
      </c>
    </row>
    <row r="2258" spans="1:8" x14ac:dyDescent="0.4">
      <c r="A2258" s="8">
        <v>2255</v>
      </c>
      <c r="B2258" s="71"/>
      <c r="C2258" s="15"/>
      <c r="D2258" s="16"/>
      <c r="E2258" s="7">
        <v>0</v>
      </c>
      <c r="F2258" s="7">
        <v>0</v>
      </c>
      <c r="G2258" s="254" t="str">
        <f>IF($D2258&lt;&gt;"",VLOOKUP($D2258,科目一覧!$A$5:'科目一覧'!$G$76,5,FALSE),"")</f>
        <v/>
      </c>
      <c r="H2258" s="254" t="str">
        <f>IF($D2258&lt;&gt;"",VLOOKUP($D2258,科目一覧!$A$5:'科目一覧'!$G$76,6,FALSE),"")</f>
        <v/>
      </c>
    </row>
    <row r="2259" spans="1:8" x14ac:dyDescent="0.4">
      <c r="A2259" s="8">
        <v>2256</v>
      </c>
      <c r="B2259" s="71"/>
      <c r="C2259" s="15"/>
      <c r="D2259" s="16"/>
      <c r="E2259" s="7">
        <v>0</v>
      </c>
      <c r="F2259" s="7">
        <v>0</v>
      </c>
      <c r="G2259" s="254" t="str">
        <f>IF($D2259&lt;&gt;"",VLOOKUP($D2259,科目一覧!$A$5:'科目一覧'!$G$76,5,FALSE),"")</f>
        <v/>
      </c>
      <c r="H2259" s="254" t="str">
        <f>IF($D2259&lt;&gt;"",VLOOKUP($D2259,科目一覧!$A$5:'科目一覧'!$G$76,6,FALSE),"")</f>
        <v/>
      </c>
    </row>
    <row r="2260" spans="1:8" x14ac:dyDescent="0.4">
      <c r="A2260" s="8">
        <v>2257</v>
      </c>
      <c r="B2260" s="71"/>
      <c r="C2260" s="15"/>
      <c r="D2260" s="16"/>
      <c r="E2260" s="7">
        <v>0</v>
      </c>
      <c r="F2260" s="7">
        <v>0</v>
      </c>
      <c r="G2260" s="254" t="str">
        <f>IF($D2260&lt;&gt;"",VLOOKUP($D2260,科目一覧!$A$5:'科目一覧'!$G$76,5,FALSE),"")</f>
        <v/>
      </c>
      <c r="H2260" s="254" t="str">
        <f>IF($D2260&lt;&gt;"",VLOOKUP($D2260,科目一覧!$A$5:'科目一覧'!$G$76,6,FALSE),"")</f>
        <v/>
      </c>
    </row>
    <row r="2261" spans="1:8" x14ac:dyDescent="0.4">
      <c r="A2261" s="8">
        <v>2258</v>
      </c>
      <c r="B2261" s="71"/>
      <c r="C2261" s="15"/>
      <c r="D2261" s="16"/>
      <c r="E2261" s="7">
        <v>0</v>
      </c>
      <c r="F2261" s="7">
        <v>0</v>
      </c>
      <c r="G2261" s="254" t="str">
        <f>IF($D2261&lt;&gt;"",VLOOKUP($D2261,科目一覧!$A$5:'科目一覧'!$G$76,5,FALSE),"")</f>
        <v/>
      </c>
      <c r="H2261" s="254" t="str">
        <f>IF($D2261&lt;&gt;"",VLOOKUP($D2261,科目一覧!$A$5:'科目一覧'!$G$76,6,FALSE),"")</f>
        <v/>
      </c>
    </row>
    <row r="2262" spans="1:8" x14ac:dyDescent="0.4">
      <c r="A2262" s="8">
        <v>2259</v>
      </c>
      <c r="B2262" s="71"/>
      <c r="C2262" s="15"/>
      <c r="D2262" s="16"/>
      <c r="E2262" s="7">
        <v>0</v>
      </c>
      <c r="F2262" s="7">
        <v>0</v>
      </c>
      <c r="G2262" s="254" t="str">
        <f>IF($D2262&lt;&gt;"",VLOOKUP($D2262,科目一覧!$A$5:'科目一覧'!$G$76,5,FALSE),"")</f>
        <v/>
      </c>
      <c r="H2262" s="254" t="str">
        <f>IF($D2262&lt;&gt;"",VLOOKUP($D2262,科目一覧!$A$5:'科目一覧'!$G$76,6,FALSE),"")</f>
        <v/>
      </c>
    </row>
    <row r="2263" spans="1:8" x14ac:dyDescent="0.4">
      <c r="A2263" s="8">
        <v>2260</v>
      </c>
      <c r="B2263" s="71"/>
      <c r="C2263" s="15"/>
      <c r="D2263" s="16"/>
      <c r="E2263" s="7">
        <v>0</v>
      </c>
      <c r="F2263" s="7">
        <v>0</v>
      </c>
      <c r="G2263" s="254" t="str">
        <f>IF($D2263&lt;&gt;"",VLOOKUP($D2263,科目一覧!$A$5:'科目一覧'!$G$76,5,FALSE),"")</f>
        <v/>
      </c>
      <c r="H2263" s="254" t="str">
        <f>IF($D2263&lt;&gt;"",VLOOKUP($D2263,科目一覧!$A$5:'科目一覧'!$G$76,6,FALSE),"")</f>
        <v/>
      </c>
    </row>
    <row r="2264" spans="1:8" x14ac:dyDescent="0.4">
      <c r="A2264" s="8">
        <v>2261</v>
      </c>
      <c r="B2264" s="71"/>
      <c r="C2264" s="15"/>
      <c r="D2264" s="16"/>
      <c r="E2264" s="7">
        <v>0</v>
      </c>
      <c r="F2264" s="7">
        <v>0</v>
      </c>
      <c r="G2264" s="254" t="str">
        <f>IF($D2264&lt;&gt;"",VLOOKUP($D2264,科目一覧!$A$5:'科目一覧'!$G$76,5,FALSE),"")</f>
        <v/>
      </c>
      <c r="H2264" s="254" t="str">
        <f>IF($D2264&lt;&gt;"",VLOOKUP($D2264,科目一覧!$A$5:'科目一覧'!$G$76,6,FALSE),"")</f>
        <v/>
      </c>
    </row>
    <row r="2265" spans="1:8" x14ac:dyDescent="0.4">
      <c r="A2265" s="8">
        <v>2262</v>
      </c>
      <c r="B2265" s="71"/>
      <c r="C2265" s="15"/>
      <c r="D2265" s="16"/>
      <c r="E2265" s="7">
        <v>0</v>
      </c>
      <c r="F2265" s="7">
        <v>0</v>
      </c>
      <c r="G2265" s="254" t="str">
        <f>IF($D2265&lt;&gt;"",VLOOKUP($D2265,科目一覧!$A$5:'科目一覧'!$G$76,5,FALSE),"")</f>
        <v/>
      </c>
      <c r="H2265" s="254" t="str">
        <f>IF($D2265&lt;&gt;"",VLOOKUP($D2265,科目一覧!$A$5:'科目一覧'!$G$76,6,FALSE),"")</f>
        <v/>
      </c>
    </row>
    <row r="2266" spans="1:8" x14ac:dyDescent="0.4">
      <c r="A2266" s="8">
        <v>2263</v>
      </c>
      <c r="B2266" s="71"/>
      <c r="C2266" s="15"/>
      <c r="D2266" s="16"/>
      <c r="E2266" s="7">
        <v>0</v>
      </c>
      <c r="F2266" s="7">
        <v>0</v>
      </c>
      <c r="G2266" s="254" t="str">
        <f>IF($D2266&lt;&gt;"",VLOOKUP($D2266,科目一覧!$A$5:'科目一覧'!$G$76,5,FALSE),"")</f>
        <v/>
      </c>
      <c r="H2266" s="254" t="str">
        <f>IF($D2266&lt;&gt;"",VLOOKUP($D2266,科目一覧!$A$5:'科目一覧'!$G$76,6,FALSE),"")</f>
        <v/>
      </c>
    </row>
    <row r="2267" spans="1:8" x14ac:dyDescent="0.4">
      <c r="A2267" s="8">
        <v>2264</v>
      </c>
      <c r="B2267" s="71"/>
      <c r="C2267" s="15"/>
      <c r="D2267" s="16"/>
      <c r="E2267" s="7">
        <v>0</v>
      </c>
      <c r="F2267" s="7">
        <v>0</v>
      </c>
      <c r="G2267" s="254" t="str">
        <f>IF($D2267&lt;&gt;"",VLOOKUP($D2267,科目一覧!$A$5:'科目一覧'!$G$76,5,FALSE),"")</f>
        <v/>
      </c>
      <c r="H2267" s="254" t="str">
        <f>IF($D2267&lt;&gt;"",VLOOKUP($D2267,科目一覧!$A$5:'科目一覧'!$G$76,6,FALSE),"")</f>
        <v/>
      </c>
    </row>
    <row r="2268" spans="1:8" x14ac:dyDescent="0.4">
      <c r="A2268" s="8">
        <v>2265</v>
      </c>
      <c r="B2268" s="71"/>
      <c r="C2268" s="15"/>
      <c r="D2268" s="16"/>
      <c r="E2268" s="7">
        <v>0</v>
      </c>
      <c r="F2268" s="7">
        <v>0</v>
      </c>
      <c r="G2268" s="254" t="str">
        <f>IF($D2268&lt;&gt;"",VLOOKUP($D2268,科目一覧!$A$5:'科目一覧'!$G$76,5,FALSE),"")</f>
        <v/>
      </c>
      <c r="H2268" s="254" t="str">
        <f>IF($D2268&lt;&gt;"",VLOOKUP($D2268,科目一覧!$A$5:'科目一覧'!$G$76,6,FALSE),"")</f>
        <v/>
      </c>
    </row>
    <row r="2269" spans="1:8" x14ac:dyDescent="0.4">
      <c r="A2269" s="8">
        <v>2266</v>
      </c>
      <c r="B2269" s="71"/>
      <c r="C2269" s="15"/>
      <c r="D2269" s="16"/>
      <c r="E2269" s="7">
        <v>0</v>
      </c>
      <c r="F2269" s="7">
        <v>0</v>
      </c>
      <c r="G2269" s="254" t="str">
        <f>IF($D2269&lt;&gt;"",VLOOKUP($D2269,科目一覧!$A$5:'科目一覧'!$G$76,5,FALSE),"")</f>
        <v/>
      </c>
      <c r="H2269" s="254" t="str">
        <f>IF($D2269&lt;&gt;"",VLOOKUP($D2269,科目一覧!$A$5:'科目一覧'!$G$76,6,FALSE),"")</f>
        <v/>
      </c>
    </row>
    <row r="2270" spans="1:8" x14ac:dyDescent="0.4">
      <c r="A2270" s="8">
        <v>2267</v>
      </c>
      <c r="B2270" s="71"/>
      <c r="C2270" s="15"/>
      <c r="D2270" s="16"/>
      <c r="E2270" s="7">
        <v>0</v>
      </c>
      <c r="F2270" s="7">
        <v>0</v>
      </c>
      <c r="G2270" s="254" t="str">
        <f>IF($D2270&lt;&gt;"",VLOOKUP($D2270,科目一覧!$A$5:'科目一覧'!$G$76,5,FALSE),"")</f>
        <v/>
      </c>
      <c r="H2270" s="254" t="str">
        <f>IF($D2270&lt;&gt;"",VLOOKUP($D2270,科目一覧!$A$5:'科目一覧'!$G$76,6,FALSE),"")</f>
        <v/>
      </c>
    </row>
    <row r="2271" spans="1:8" x14ac:dyDescent="0.4">
      <c r="A2271" s="8">
        <v>2268</v>
      </c>
      <c r="B2271" s="71"/>
      <c r="C2271" s="15"/>
      <c r="D2271" s="16"/>
      <c r="E2271" s="7">
        <v>0</v>
      </c>
      <c r="F2271" s="7">
        <v>0</v>
      </c>
      <c r="G2271" s="254" t="str">
        <f>IF($D2271&lt;&gt;"",VLOOKUP($D2271,科目一覧!$A$5:'科目一覧'!$G$76,5,FALSE),"")</f>
        <v/>
      </c>
      <c r="H2271" s="254" t="str">
        <f>IF($D2271&lt;&gt;"",VLOOKUP($D2271,科目一覧!$A$5:'科目一覧'!$G$76,6,FALSE),"")</f>
        <v/>
      </c>
    </row>
    <row r="2272" spans="1:8" x14ac:dyDescent="0.4">
      <c r="A2272" s="8">
        <v>2269</v>
      </c>
      <c r="B2272" s="71"/>
      <c r="C2272" s="15"/>
      <c r="D2272" s="16"/>
      <c r="E2272" s="7">
        <v>0</v>
      </c>
      <c r="F2272" s="7">
        <v>0</v>
      </c>
      <c r="G2272" s="254" t="str">
        <f>IF($D2272&lt;&gt;"",VLOOKUP($D2272,科目一覧!$A$5:'科目一覧'!$G$76,5,FALSE),"")</f>
        <v/>
      </c>
      <c r="H2272" s="254" t="str">
        <f>IF($D2272&lt;&gt;"",VLOOKUP($D2272,科目一覧!$A$5:'科目一覧'!$G$76,6,FALSE),"")</f>
        <v/>
      </c>
    </row>
    <row r="2273" spans="1:8" x14ac:dyDescent="0.4">
      <c r="A2273" s="8">
        <v>2270</v>
      </c>
      <c r="B2273" s="71"/>
      <c r="C2273" s="15"/>
      <c r="D2273" s="16"/>
      <c r="E2273" s="7">
        <v>0</v>
      </c>
      <c r="F2273" s="7">
        <v>0</v>
      </c>
      <c r="G2273" s="254" t="str">
        <f>IF($D2273&lt;&gt;"",VLOOKUP($D2273,科目一覧!$A$5:'科目一覧'!$G$76,5,FALSE),"")</f>
        <v/>
      </c>
      <c r="H2273" s="254" t="str">
        <f>IF($D2273&lt;&gt;"",VLOOKUP($D2273,科目一覧!$A$5:'科目一覧'!$G$76,6,FALSE),"")</f>
        <v/>
      </c>
    </row>
    <row r="2274" spans="1:8" x14ac:dyDescent="0.4">
      <c r="A2274" s="8">
        <v>2271</v>
      </c>
      <c r="B2274" s="71"/>
      <c r="C2274" s="15"/>
      <c r="D2274" s="16"/>
      <c r="E2274" s="7">
        <v>0</v>
      </c>
      <c r="F2274" s="7">
        <v>0</v>
      </c>
      <c r="G2274" s="254" t="str">
        <f>IF($D2274&lt;&gt;"",VLOOKUP($D2274,科目一覧!$A$5:'科目一覧'!$G$76,5,FALSE),"")</f>
        <v/>
      </c>
      <c r="H2274" s="254" t="str">
        <f>IF($D2274&lt;&gt;"",VLOOKUP($D2274,科目一覧!$A$5:'科目一覧'!$G$76,6,FALSE),"")</f>
        <v/>
      </c>
    </row>
    <row r="2275" spans="1:8" x14ac:dyDescent="0.4">
      <c r="A2275" s="8">
        <v>2272</v>
      </c>
      <c r="B2275" s="71"/>
      <c r="C2275" s="15"/>
      <c r="D2275" s="16"/>
      <c r="E2275" s="7">
        <v>0</v>
      </c>
      <c r="F2275" s="7">
        <v>0</v>
      </c>
      <c r="G2275" s="254" t="str">
        <f>IF($D2275&lt;&gt;"",VLOOKUP($D2275,科目一覧!$A$5:'科目一覧'!$G$76,5,FALSE),"")</f>
        <v/>
      </c>
      <c r="H2275" s="254" t="str">
        <f>IF($D2275&lt;&gt;"",VLOOKUP($D2275,科目一覧!$A$5:'科目一覧'!$G$76,6,FALSE),"")</f>
        <v/>
      </c>
    </row>
    <row r="2276" spans="1:8" x14ac:dyDescent="0.4">
      <c r="A2276" s="8">
        <v>2273</v>
      </c>
      <c r="B2276" s="71"/>
      <c r="C2276" s="15"/>
      <c r="D2276" s="16"/>
      <c r="E2276" s="7">
        <v>0</v>
      </c>
      <c r="F2276" s="7">
        <v>0</v>
      </c>
      <c r="G2276" s="254" t="str">
        <f>IF($D2276&lt;&gt;"",VLOOKUP($D2276,科目一覧!$A$5:'科目一覧'!$G$76,5,FALSE),"")</f>
        <v/>
      </c>
      <c r="H2276" s="254" t="str">
        <f>IF($D2276&lt;&gt;"",VLOOKUP($D2276,科目一覧!$A$5:'科目一覧'!$G$76,6,FALSE),"")</f>
        <v/>
      </c>
    </row>
    <row r="2277" spans="1:8" x14ac:dyDescent="0.4">
      <c r="A2277" s="8">
        <v>2274</v>
      </c>
      <c r="B2277" s="71"/>
      <c r="C2277" s="15"/>
      <c r="D2277" s="16"/>
      <c r="E2277" s="7">
        <v>0</v>
      </c>
      <c r="F2277" s="7">
        <v>0</v>
      </c>
      <c r="G2277" s="254" t="str">
        <f>IF($D2277&lt;&gt;"",VLOOKUP($D2277,科目一覧!$A$5:'科目一覧'!$G$76,5,FALSE),"")</f>
        <v/>
      </c>
      <c r="H2277" s="254" t="str">
        <f>IF($D2277&lt;&gt;"",VLOOKUP($D2277,科目一覧!$A$5:'科目一覧'!$G$76,6,FALSE),"")</f>
        <v/>
      </c>
    </row>
    <row r="2278" spans="1:8" x14ac:dyDescent="0.4">
      <c r="A2278" s="8">
        <v>2275</v>
      </c>
      <c r="B2278" s="71"/>
      <c r="C2278" s="15"/>
      <c r="D2278" s="16"/>
      <c r="E2278" s="7">
        <v>0</v>
      </c>
      <c r="F2278" s="7">
        <v>0</v>
      </c>
      <c r="G2278" s="254" t="str">
        <f>IF($D2278&lt;&gt;"",VLOOKUP($D2278,科目一覧!$A$5:'科目一覧'!$G$76,5,FALSE),"")</f>
        <v/>
      </c>
      <c r="H2278" s="254" t="str">
        <f>IF($D2278&lt;&gt;"",VLOOKUP($D2278,科目一覧!$A$5:'科目一覧'!$G$76,6,FALSE),"")</f>
        <v/>
      </c>
    </row>
    <row r="2279" spans="1:8" x14ac:dyDescent="0.4">
      <c r="A2279" s="8">
        <v>2276</v>
      </c>
      <c r="B2279" s="71"/>
      <c r="C2279" s="15"/>
      <c r="D2279" s="16"/>
      <c r="E2279" s="7">
        <v>0</v>
      </c>
      <c r="F2279" s="7">
        <v>0</v>
      </c>
      <c r="G2279" s="254" t="str">
        <f>IF($D2279&lt;&gt;"",VLOOKUP($D2279,科目一覧!$A$5:'科目一覧'!$G$76,5,FALSE),"")</f>
        <v/>
      </c>
      <c r="H2279" s="254" t="str">
        <f>IF($D2279&lt;&gt;"",VLOOKUP($D2279,科目一覧!$A$5:'科目一覧'!$G$76,6,FALSE),"")</f>
        <v/>
      </c>
    </row>
    <row r="2280" spans="1:8" x14ac:dyDescent="0.4">
      <c r="A2280" s="8">
        <v>2277</v>
      </c>
      <c r="B2280" s="71"/>
      <c r="C2280" s="15"/>
      <c r="D2280" s="16"/>
      <c r="E2280" s="7">
        <v>0</v>
      </c>
      <c r="F2280" s="7">
        <v>0</v>
      </c>
      <c r="G2280" s="254" t="str">
        <f>IF($D2280&lt;&gt;"",VLOOKUP($D2280,科目一覧!$A$5:'科目一覧'!$G$76,5,FALSE),"")</f>
        <v/>
      </c>
      <c r="H2280" s="254" t="str">
        <f>IF($D2280&lt;&gt;"",VLOOKUP($D2280,科目一覧!$A$5:'科目一覧'!$G$76,6,FALSE),"")</f>
        <v/>
      </c>
    </row>
    <row r="2281" spans="1:8" x14ac:dyDescent="0.4">
      <c r="A2281" s="8">
        <v>2278</v>
      </c>
      <c r="B2281" s="71"/>
      <c r="C2281" s="15"/>
      <c r="D2281" s="16"/>
      <c r="E2281" s="7">
        <v>0</v>
      </c>
      <c r="F2281" s="7">
        <v>0</v>
      </c>
      <c r="G2281" s="254" t="str">
        <f>IF($D2281&lt;&gt;"",VLOOKUP($D2281,科目一覧!$A$5:'科目一覧'!$G$76,5,FALSE),"")</f>
        <v/>
      </c>
      <c r="H2281" s="254" t="str">
        <f>IF($D2281&lt;&gt;"",VLOOKUP($D2281,科目一覧!$A$5:'科目一覧'!$G$76,6,FALSE),"")</f>
        <v/>
      </c>
    </row>
    <row r="2282" spans="1:8" x14ac:dyDescent="0.4">
      <c r="A2282" s="8">
        <v>2279</v>
      </c>
      <c r="B2282" s="71"/>
      <c r="C2282" s="15"/>
      <c r="D2282" s="16"/>
      <c r="E2282" s="7">
        <v>0</v>
      </c>
      <c r="F2282" s="7">
        <v>0</v>
      </c>
      <c r="G2282" s="254" t="str">
        <f>IF($D2282&lt;&gt;"",VLOOKUP($D2282,科目一覧!$A$5:'科目一覧'!$G$76,5,FALSE),"")</f>
        <v/>
      </c>
      <c r="H2282" s="254" t="str">
        <f>IF($D2282&lt;&gt;"",VLOOKUP($D2282,科目一覧!$A$5:'科目一覧'!$G$76,6,FALSE),"")</f>
        <v/>
      </c>
    </row>
    <row r="2283" spans="1:8" x14ac:dyDescent="0.4">
      <c r="A2283" s="8">
        <v>2280</v>
      </c>
      <c r="B2283" s="71"/>
      <c r="C2283" s="15"/>
      <c r="D2283" s="16"/>
      <c r="E2283" s="7">
        <v>0</v>
      </c>
      <c r="F2283" s="7">
        <v>0</v>
      </c>
      <c r="G2283" s="254" t="str">
        <f>IF($D2283&lt;&gt;"",VLOOKUP($D2283,科目一覧!$A$5:'科目一覧'!$G$76,5,FALSE),"")</f>
        <v/>
      </c>
      <c r="H2283" s="254" t="str">
        <f>IF($D2283&lt;&gt;"",VLOOKUP($D2283,科目一覧!$A$5:'科目一覧'!$G$76,6,FALSE),"")</f>
        <v/>
      </c>
    </row>
    <row r="2284" spans="1:8" x14ac:dyDescent="0.4">
      <c r="A2284" s="8">
        <v>2281</v>
      </c>
      <c r="B2284" s="71"/>
      <c r="C2284" s="15"/>
      <c r="D2284" s="16"/>
      <c r="E2284" s="7">
        <v>0</v>
      </c>
      <c r="F2284" s="7">
        <v>0</v>
      </c>
      <c r="G2284" s="254" t="str">
        <f>IF($D2284&lt;&gt;"",VLOOKUP($D2284,科目一覧!$A$5:'科目一覧'!$G$76,5,FALSE),"")</f>
        <v/>
      </c>
      <c r="H2284" s="254" t="str">
        <f>IF($D2284&lt;&gt;"",VLOOKUP($D2284,科目一覧!$A$5:'科目一覧'!$G$76,6,FALSE),"")</f>
        <v/>
      </c>
    </row>
    <row r="2285" spans="1:8" x14ac:dyDescent="0.4">
      <c r="A2285" s="8">
        <v>2282</v>
      </c>
      <c r="B2285" s="71"/>
      <c r="C2285" s="15"/>
      <c r="D2285" s="16"/>
      <c r="E2285" s="7">
        <v>0</v>
      </c>
      <c r="F2285" s="7">
        <v>0</v>
      </c>
      <c r="G2285" s="254" t="str">
        <f>IF($D2285&lt;&gt;"",VLOOKUP($D2285,科目一覧!$A$5:'科目一覧'!$G$76,5,FALSE),"")</f>
        <v/>
      </c>
      <c r="H2285" s="254" t="str">
        <f>IF($D2285&lt;&gt;"",VLOOKUP($D2285,科目一覧!$A$5:'科目一覧'!$G$76,6,FALSE),"")</f>
        <v/>
      </c>
    </row>
    <row r="2286" spans="1:8" x14ac:dyDescent="0.4">
      <c r="A2286" s="8">
        <v>2283</v>
      </c>
      <c r="B2286" s="71"/>
      <c r="C2286" s="15"/>
      <c r="D2286" s="16"/>
      <c r="E2286" s="7">
        <v>0</v>
      </c>
      <c r="F2286" s="7">
        <v>0</v>
      </c>
      <c r="G2286" s="254" t="str">
        <f>IF($D2286&lt;&gt;"",VLOOKUP($D2286,科目一覧!$A$5:'科目一覧'!$G$76,5,FALSE),"")</f>
        <v/>
      </c>
      <c r="H2286" s="254" t="str">
        <f>IF($D2286&lt;&gt;"",VLOOKUP($D2286,科目一覧!$A$5:'科目一覧'!$G$76,6,FALSE),"")</f>
        <v/>
      </c>
    </row>
    <row r="2287" spans="1:8" x14ac:dyDescent="0.4">
      <c r="A2287" s="8">
        <v>2284</v>
      </c>
      <c r="B2287" s="71"/>
      <c r="C2287" s="15"/>
      <c r="D2287" s="16"/>
      <c r="E2287" s="7">
        <v>0</v>
      </c>
      <c r="F2287" s="7">
        <v>0</v>
      </c>
      <c r="G2287" s="254" t="str">
        <f>IF($D2287&lt;&gt;"",VLOOKUP($D2287,科目一覧!$A$5:'科目一覧'!$G$76,5,FALSE),"")</f>
        <v/>
      </c>
      <c r="H2287" s="254" t="str">
        <f>IF($D2287&lt;&gt;"",VLOOKUP($D2287,科目一覧!$A$5:'科目一覧'!$G$76,6,FALSE),"")</f>
        <v/>
      </c>
    </row>
    <row r="2288" spans="1:8" x14ac:dyDescent="0.4">
      <c r="A2288" s="8">
        <v>2285</v>
      </c>
      <c r="B2288" s="71"/>
      <c r="C2288" s="15"/>
      <c r="D2288" s="16"/>
      <c r="E2288" s="7">
        <v>0</v>
      </c>
      <c r="F2288" s="7">
        <v>0</v>
      </c>
      <c r="G2288" s="254" t="str">
        <f>IF($D2288&lt;&gt;"",VLOOKUP($D2288,科目一覧!$A$5:'科目一覧'!$G$76,5,FALSE),"")</f>
        <v/>
      </c>
      <c r="H2288" s="254" t="str">
        <f>IF($D2288&lt;&gt;"",VLOOKUP($D2288,科目一覧!$A$5:'科目一覧'!$G$76,6,FALSE),"")</f>
        <v/>
      </c>
    </row>
    <row r="2289" spans="1:8" x14ac:dyDescent="0.4">
      <c r="A2289" s="8">
        <v>2286</v>
      </c>
      <c r="B2289" s="71"/>
      <c r="C2289" s="15"/>
      <c r="D2289" s="16"/>
      <c r="E2289" s="7">
        <v>0</v>
      </c>
      <c r="F2289" s="7">
        <v>0</v>
      </c>
      <c r="G2289" s="254" t="str">
        <f>IF($D2289&lt;&gt;"",VLOOKUP($D2289,科目一覧!$A$5:'科目一覧'!$G$76,5,FALSE),"")</f>
        <v/>
      </c>
      <c r="H2289" s="254" t="str">
        <f>IF($D2289&lt;&gt;"",VLOOKUP($D2289,科目一覧!$A$5:'科目一覧'!$G$76,6,FALSE),"")</f>
        <v/>
      </c>
    </row>
    <row r="2290" spans="1:8" x14ac:dyDescent="0.4">
      <c r="A2290" s="8">
        <v>2287</v>
      </c>
      <c r="B2290" s="71"/>
      <c r="C2290" s="15"/>
      <c r="D2290" s="16"/>
      <c r="E2290" s="7">
        <v>0</v>
      </c>
      <c r="F2290" s="7">
        <v>0</v>
      </c>
      <c r="G2290" s="254" t="str">
        <f>IF($D2290&lt;&gt;"",VLOOKUP($D2290,科目一覧!$A$5:'科目一覧'!$G$76,5,FALSE),"")</f>
        <v/>
      </c>
      <c r="H2290" s="254" t="str">
        <f>IF($D2290&lt;&gt;"",VLOOKUP($D2290,科目一覧!$A$5:'科目一覧'!$G$76,6,FALSE),"")</f>
        <v/>
      </c>
    </row>
    <row r="2291" spans="1:8" x14ac:dyDescent="0.4">
      <c r="A2291" s="8">
        <v>2288</v>
      </c>
      <c r="B2291" s="71"/>
      <c r="C2291" s="15"/>
      <c r="D2291" s="16"/>
      <c r="E2291" s="7">
        <v>0</v>
      </c>
      <c r="F2291" s="7">
        <v>0</v>
      </c>
      <c r="G2291" s="254" t="str">
        <f>IF($D2291&lt;&gt;"",VLOOKUP($D2291,科目一覧!$A$5:'科目一覧'!$G$76,5,FALSE),"")</f>
        <v/>
      </c>
      <c r="H2291" s="254" t="str">
        <f>IF($D2291&lt;&gt;"",VLOOKUP($D2291,科目一覧!$A$5:'科目一覧'!$G$76,6,FALSE),"")</f>
        <v/>
      </c>
    </row>
    <row r="2292" spans="1:8" x14ac:dyDescent="0.4">
      <c r="A2292" s="8">
        <v>2289</v>
      </c>
      <c r="B2292" s="71"/>
      <c r="C2292" s="15"/>
      <c r="D2292" s="16"/>
      <c r="E2292" s="7">
        <v>0</v>
      </c>
      <c r="F2292" s="7">
        <v>0</v>
      </c>
      <c r="G2292" s="254" t="str">
        <f>IF($D2292&lt;&gt;"",VLOOKUP($D2292,科目一覧!$A$5:'科目一覧'!$G$76,5,FALSE),"")</f>
        <v/>
      </c>
      <c r="H2292" s="254" t="str">
        <f>IF($D2292&lt;&gt;"",VLOOKUP($D2292,科目一覧!$A$5:'科目一覧'!$G$76,6,FALSE),"")</f>
        <v/>
      </c>
    </row>
    <row r="2293" spans="1:8" x14ac:dyDescent="0.4">
      <c r="A2293" s="8">
        <v>2290</v>
      </c>
      <c r="B2293" s="71"/>
      <c r="C2293" s="15"/>
      <c r="D2293" s="16"/>
      <c r="E2293" s="7">
        <v>0</v>
      </c>
      <c r="F2293" s="7">
        <v>0</v>
      </c>
      <c r="G2293" s="254" t="str">
        <f>IF($D2293&lt;&gt;"",VLOOKUP($D2293,科目一覧!$A$5:'科目一覧'!$G$76,5,FALSE),"")</f>
        <v/>
      </c>
      <c r="H2293" s="254" t="str">
        <f>IF($D2293&lt;&gt;"",VLOOKUP($D2293,科目一覧!$A$5:'科目一覧'!$G$76,6,FALSE),"")</f>
        <v/>
      </c>
    </row>
    <row r="2294" spans="1:8" x14ac:dyDescent="0.4">
      <c r="A2294" s="8">
        <v>2291</v>
      </c>
      <c r="B2294" s="71"/>
      <c r="C2294" s="15"/>
      <c r="D2294" s="16"/>
      <c r="E2294" s="7">
        <v>0</v>
      </c>
      <c r="F2294" s="7">
        <v>0</v>
      </c>
      <c r="G2294" s="254" t="str">
        <f>IF($D2294&lt;&gt;"",VLOOKUP($D2294,科目一覧!$A$5:'科目一覧'!$G$76,5,FALSE),"")</f>
        <v/>
      </c>
      <c r="H2294" s="254" t="str">
        <f>IF($D2294&lt;&gt;"",VLOOKUP($D2294,科目一覧!$A$5:'科目一覧'!$G$76,6,FALSE),"")</f>
        <v/>
      </c>
    </row>
    <row r="2295" spans="1:8" x14ac:dyDescent="0.4">
      <c r="A2295" s="8">
        <v>2292</v>
      </c>
      <c r="B2295" s="71"/>
      <c r="C2295" s="15"/>
      <c r="D2295" s="16"/>
      <c r="E2295" s="7">
        <v>0</v>
      </c>
      <c r="F2295" s="7">
        <v>0</v>
      </c>
      <c r="G2295" s="254" t="str">
        <f>IF($D2295&lt;&gt;"",VLOOKUP($D2295,科目一覧!$A$5:'科目一覧'!$G$76,5,FALSE),"")</f>
        <v/>
      </c>
      <c r="H2295" s="254" t="str">
        <f>IF($D2295&lt;&gt;"",VLOOKUP($D2295,科目一覧!$A$5:'科目一覧'!$G$76,6,FALSE),"")</f>
        <v/>
      </c>
    </row>
    <row r="2296" spans="1:8" x14ac:dyDescent="0.4">
      <c r="A2296" s="8">
        <v>2293</v>
      </c>
      <c r="B2296" s="71"/>
      <c r="C2296" s="15"/>
      <c r="D2296" s="16"/>
      <c r="E2296" s="7">
        <v>0</v>
      </c>
      <c r="F2296" s="7">
        <v>0</v>
      </c>
      <c r="G2296" s="254" t="str">
        <f>IF($D2296&lt;&gt;"",VLOOKUP($D2296,科目一覧!$A$5:'科目一覧'!$G$76,5,FALSE),"")</f>
        <v/>
      </c>
      <c r="H2296" s="254" t="str">
        <f>IF($D2296&lt;&gt;"",VLOOKUP($D2296,科目一覧!$A$5:'科目一覧'!$G$76,6,FALSE),"")</f>
        <v/>
      </c>
    </row>
    <row r="2297" spans="1:8" x14ac:dyDescent="0.4">
      <c r="A2297" s="8">
        <v>2294</v>
      </c>
      <c r="B2297" s="71"/>
      <c r="C2297" s="15"/>
      <c r="D2297" s="16"/>
      <c r="E2297" s="7">
        <v>0</v>
      </c>
      <c r="F2297" s="7">
        <v>0</v>
      </c>
      <c r="G2297" s="254" t="str">
        <f>IF($D2297&lt;&gt;"",VLOOKUP($D2297,科目一覧!$A$5:'科目一覧'!$G$76,5,FALSE),"")</f>
        <v/>
      </c>
      <c r="H2297" s="254" t="str">
        <f>IF($D2297&lt;&gt;"",VLOOKUP($D2297,科目一覧!$A$5:'科目一覧'!$G$76,6,FALSE),"")</f>
        <v/>
      </c>
    </row>
    <row r="2298" spans="1:8" x14ac:dyDescent="0.4">
      <c r="A2298" s="8">
        <v>2295</v>
      </c>
      <c r="B2298" s="71"/>
      <c r="C2298" s="15"/>
      <c r="D2298" s="16"/>
      <c r="E2298" s="7">
        <v>0</v>
      </c>
      <c r="F2298" s="7">
        <v>0</v>
      </c>
      <c r="G2298" s="254" t="str">
        <f>IF($D2298&lt;&gt;"",VLOOKUP($D2298,科目一覧!$A$5:'科目一覧'!$G$76,5,FALSE),"")</f>
        <v/>
      </c>
      <c r="H2298" s="254" t="str">
        <f>IF($D2298&lt;&gt;"",VLOOKUP($D2298,科目一覧!$A$5:'科目一覧'!$G$76,6,FALSE),"")</f>
        <v/>
      </c>
    </row>
    <row r="2299" spans="1:8" x14ac:dyDescent="0.4">
      <c r="A2299" s="8">
        <v>2296</v>
      </c>
      <c r="B2299" s="71"/>
      <c r="C2299" s="15"/>
      <c r="D2299" s="16"/>
      <c r="E2299" s="7">
        <v>0</v>
      </c>
      <c r="F2299" s="7">
        <v>0</v>
      </c>
      <c r="G2299" s="254" t="str">
        <f>IF($D2299&lt;&gt;"",VLOOKUP($D2299,科目一覧!$A$5:'科目一覧'!$G$76,5,FALSE),"")</f>
        <v/>
      </c>
      <c r="H2299" s="254" t="str">
        <f>IF($D2299&lt;&gt;"",VLOOKUP($D2299,科目一覧!$A$5:'科目一覧'!$G$76,6,FALSE),"")</f>
        <v/>
      </c>
    </row>
    <row r="2300" spans="1:8" x14ac:dyDescent="0.4">
      <c r="A2300" s="8">
        <v>2297</v>
      </c>
      <c r="B2300" s="71"/>
      <c r="C2300" s="15"/>
      <c r="D2300" s="16"/>
      <c r="E2300" s="7">
        <v>0</v>
      </c>
      <c r="F2300" s="7">
        <v>0</v>
      </c>
      <c r="G2300" s="254" t="str">
        <f>IF($D2300&lt;&gt;"",VLOOKUP($D2300,科目一覧!$A$5:'科目一覧'!$G$76,5,FALSE),"")</f>
        <v/>
      </c>
      <c r="H2300" s="254" t="str">
        <f>IF($D2300&lt;&gt;"",VLOOKUP($D2300,科目一覧!$A$5:'科目一覧'!$G$76,6,FALSE),"")</f>
        <v/>
      </c>
    </row>
    <row r="2301" spans="1:8" x14ac:dyDescent="0.4">
      <c r="A2301" s="8">
        <v>2298</v>
      </c>
      <c r="B2301" s="71"/>
      <c r="C2301" s="15"/>
      <c r="D2301" s="16"/>
      <c r="E2301" s="7">
        <v>0</v>
      </c>
      <c r="F2301" s="7">
        <v>0</v>
      </c>
      <c r="G2301" s="254" t="str">
        <f>IF($D2301&lt;&gt;"",VLOOKUP($D2301,科目一覧!$A$5:'科目一覧'!$G$76,5,FALSE),"")</f>
        <v/>
      </c>
      <c r="H2301" s="254" t="str">
        <f>IF($D2301&lt;&gt;"",VLOOKUP($D2301,科目一覧!$A$5:'科目一覧'!$G$76,6,FALSE),"")</f>
        <v/>
      </c>
    </row>
    <row r="2302" spans="1:8" x14ac:dyDescent="0.4">
      <c r="A2302" s="8">
        <v>2299</v>
      </c>
      <c r="B2302" s="71"/>
      <c r="C2302" s="15"/>
      <c r="D2302" s="16"/>
      <c r="E2302" s="7">
        <v>0</v>
      </c>
      <c r="F2302" s="7">
        <v>0</v>
      </c>
      <c r="G2302" s="254" t="str">
        <f>IF($D2302&lt;&gt;"",VLOOKUP($D2302,科目一覧!$A$5:'科目一覧'!$G$76,5,FALSE),"")</f>
        <v/>
      </c>
      <c r="H2302" s="254" t="str">
        <f>IF($D2302&lt;&gt;"",VLOOKUP($D2302,科目一覧!$A$5:'科目一覧'!$G$76,6,FALSE),"")</f>
        <v/>
      </c>
    </row>
    <row r="2303" spans="1:8" x14ac:dyDescent="0.4">
      <c r="A2303" s="8">
        <v>2300</v>
      </c>
      <c r="B2303" s="71"/>
      <c r="C2303" s="15"/>
      <c r="D2303" s="16"/>
      <c r="E2303" s="7">
        <v>0</v>
      </c>
      <c r="F2303" s="7">
        <v>0</v>
      </c>
      <c r="G2303" s="254" t="str">
        <f>IF($D2303&lt;&gt;"",VLOOKUP($D2303,科目一覧!$A$5:'科目一覧'!$G$76,5,FALSE),"")</f>
        <v/>
      </c>
      <c r="H2303" s="254" t="str">
        <f>IF($D2303&lt;&gt;"",VLOOKUP($D2303,科目一覧!$A$5:'科目一覧'!$G$76,6,FALSE),"")</f>
        <v/>
      </c>
    </row>
    <row r="2304" spans="1:8" x14ac:dyDescent="0.4">
      <c r="A2304" s="8">
        <v>2301</v>
      </c>
      <c r="B2304" s="71"/>
      <c r="C2304" s="15"/>
      <c r="D2304" s="16"/>
      <c r="E2304" s="7">
        <v>0</v>
      </c>
      <c r="F2304" s="7">
        <v>0</v>
      </c>
      <c r="G2304" s="254" t="str">
        <f>IF($D2304&lt;&gt;"",VLOOKUP($D2304,科目一覧!$A$5:'科目一覧'!$G$76,5,FALSE),"")</f>
        <v/>
      </c>
      <c r="H2304" s="254" t="str">
        <f>IF($D2304&lt;&gt;"",VLOOKUP($D2304,科目一覧!$A$5:'科目一覧'!$G$76,6,FALSE),"")</f>
        <v/>
      </c>
    </row>
    <row r="2305" spans="1:8" x14ac:dyDescent="0.4">
      <c r="A2305" s="8">
        <v>2302</v>
      </c>
      <c r="B2305" s="71"/>
      <c r="C2305" s="15"/>
      <c r="D2305" s="16"/>
      <c r="E2305" s="7">
        <v>0</v>
      </c>
      <c r="F2305" s="7">
        <v>0</v>
      </c>
      <c r="G2305" s="254" t="str">
        <f>IF($D2305&lt;&gt;"",VLOOKUP($D2305,科目一覧!$A$5:'科目一覧'!$G$76,5,FALSE),"")</f>
        <v/>
      </c>
      <c r="H2305" s="254" t="str">
        <f>IF($D2305&lt;&gt;"",VLOOKUP($D2305,科目一覧!$A$5:'科目一覧'!$G$76,6,FALSE),"")</f>
        <v/>
      </c>
    </row>
    <row r="2306" spans="1:8" x14ac:dyDescent="0.4">
      <c r="A2306" s="8">
        <v>2303</v>
      </c>
      <c r="B2306" s="71"/>
      <c r="C2306" s="15"/>
      <c r="D2306" s="16"/>
      <c r="E2306" s="7">
        <v>0</v>
      </c>
      <c r="F2306" s="7">
        <v>0</v>
      </c>
      <c r="G2306" s="254" t="str">
        <f>IF($D2306&lt;&gt;"",VLOOKUP($D2306,科目一覧!$A$5:'科目一覧'!$G$76,5,FALSE),"")</f>
        <v/>
      </c>
      <c r="H2306" s="254" t="str">
        <f>IF($D2306&lt;&gt;"",VLOOKUP($D2306,科目一覧!$A$5:'科目一覧'!$G$76,6,FALSE),"")</f>
        <v/>
      </c>
    </row>
    <row r="2307" spans="1:8" x14ac:dyDescent="0.4">
      <c r="A2307" s="8">
        <v>2304</v>
      </c>
      <c r="B2307" s="71"/>
      <c r="C2307" s="15"/>
      <c r="D2307" s="16"/>
      <c r="E2307" s="7">
        <v>0</v>
      </c>
      <c r="F2307" s="7">
        <v>0</v>
      </c>
      <c r="G2307" s="254" t="str">
        <f>IF($D2307&lt;&gt;"",VLOOKUP($D2307,科目一覧!$A$5:'科目一覧'!$G$76,5,FALSE),"")</f>
        <v/>
      </c>
      <c r="H2307" s="254" t="str">
        <f>IF($D2307&lt;&gt;"",VLOOKUP($D2307,科目一覧!$A$5:'科目一覧'!$G$76,6,FALSE),"")</f>
        <v/>
      </c>
    </row>
    <row r="2308" spans="1:8" x14ac:dyDescent="0.4">
      <c r="A2308" s="8">
        <v>2305</v>
      </c>
      <c r="B2308" s="71"/>
      <c r="C2308" s="15"/>
      <c r="D2308" s="16"/>
      <c r="E2308" s="7">
        <v>0</v>
      </c>
      <c r="F2308" s="7">
        <v>0</v>
      </c>
      <c r="G2308" s="254" t="str">
        <f>IF($D2308&lt;&gt;"",VLOOKUP($D2308,科目一覧!$A$5:'科目一覧'!$G$76,5,FALSE),"")</f>
        <v/>
      </c>
      <c r="H2308" s="254" t="str">
        <f>IF($D2308&lt;&gt;"",VLOOKUP($D2308,科目一覧!$A$5:'科目一覧'!$G$76,6,FALSE),"")</f>
        <v/>
      </c>
    </row>
    <row r="2309" spans="1:8" x14ac:dyDescent="0.4">
      <c r="A2309" s="8">
        <v>2306</v>
      </c>
      <c r="B2309" s="71"/>
      <c r="C2309" s="15"/>
      <c r="D2309" s="16"/>
      <c r="E2309" s="7">
        <v>0</v>
      </c>
      <c r="F2309" s="7">
        <v>0</v>
      </c>
      <c r="G2309" s="254" t="str">
        <f>IF($D2309&lt;&gt;"",VLOOKUP($D2309,科目一覧!$A$5:'科目一覧'!$G$76,5,FALSE),"")</f>
        <v/>
      </c>
      <c r="H2309" s="254" t="str">
        <f>IF($D2309&lt;&gt;"",VLOOKUP($D2309,科目一覧!$A$5:'科目一覧'!$G$76,6,FALSE),"")</f>
        <v/>
      </c>
    </row>
    <row r="2310" spans="1:8" x14ac:dyDescent="0.4">
      <c r="A2310" s="8">
        <v>2307</v>
      </c>
      <c r="B2310" s="71"/>
      <c r="C2310" s="15"/>
      <c r="D2310" s="16"/>
      <c r="E2310" s="7">
        <v>0</v>
      </c>
      <c r="F2310" s="7">
        <v>0</v>
      </c>
      <c r="G2310" s="254" t="str">
        <f>IF($D2310&lt;&gt;"",VLOOKUP($D2310,科目一覧!$A$5:'科目一覧'!$G$76,5,FALSE),"")</f>
        <v/>
      </c>
      <c r="H2310" s="254" t="str">
        <f>IF($D2310&lt;&gt;"",VLOOKUP($D2310,科目一覧!$A$5:'科目一覧'!$G$76,6,FALSE),"")</f>
        <v/>
      </c>
    </row>
    <row r="2311" spans="1:8" x14ac:dyDescent="0.4">
      <c r="A2311" s="8">
        <v>2308</v>
      </c>
      <c r="B2311" s="71"/>
      <c r="C2311" s="15"/>
      <c r="D2311" s="16"/>
      <c r="E2311" s="7">
        <v>0</v>
      </c>
      <c r="F2311" s="7">
        <v>0</v>
      </c>
      <c r="G2311" s="254" t="str">
        <f>IF($D2311&lt;&gt;"",VLOOKUP($D2311,科目一覧!$A$5:'科目一覧'!$G$76,5,FALSE),"")</f>
        <v/>
      </c>
      <c r="H2311" s="254" t="str">
        <f>IF($D2311&lt;&gt;"",VLOOKUP($D2311,科目一覧!$A$5:'科目一覧'!$G$76,6,FALSE),"")</f>
        <v/>
      </c>
    </row>
    <row r="2312" spans="1:8" x14ac:dyDescent="0.4">
      <c r="A2312" s="8">
        <v>2309</v>
      </c>
      <c r="B2312" s="71"/>
      <c r="C2312" s="15"/>
      <c r="D2312" s="16"/>
      <c r="E2312" s="7">
        <v>0</v>
      </c>
      <c r="F2312" s="7">
        <v>0</v>
      </c>
      <c r="G2312" s="254" t="str">
        <f>IF($D2312&lt;&gt;"",VLOOKUP($D2312,科目一覧!$A$5:'科目一覧'!$G$76,5,FALSE),"")</f>
        <v/>
      </c>
      <c r="H2312" s="254" t="str">
        <f>IF($D2312&lt;&gt;"",VLOOKUP($D2312,科目一覧!$A$5:'科目一覧'!$G$76,6,FALSE),"")</f>
        <v/>
      </c>
    </row>
    <row r="2313" spans="1:8" x14ac:dyDescent="0.4">
      <c r="A2313" s="8">
        <v>2310</v>
      </c>
      <c r="B2313" s="71"/>
      <c r="C2313" s="15"/>
      <c r="D2313" s="16"/>
      <c r="E2313" s="7">
        <v>0</v>
      </c>
      <c r="F2313" s="7">
        <v>0</v>
      </c>
      <c r="G2313" s="254" t="str">
        <f>IF($D2313&lt;&gt;"",VLOOKUP($D2313,科目一覧!$A$5:'科目一覧'!$G$76,5,FALSE),"")</f>
        <v/>
      </c>
      <c r="H2313" s="254" t="str">
        <f>IF($D2313&lt;&gt;"",VLOOKUP($D2313,科目一覧!$A$5:'科目一覧'!$G$76,6,FALSE),"")</f>
        <v/>
      </c>
    </row>
    <row r="2314" spans="1:8" x14ac:dyDescent="0.4">
      <c r="A2314" s="8">
        <v>2311</v>
      </c>
      <c r="B2314" s="71"/>
      <c r="C2314" s="15"/>
      <c r="D2314" s="16"/>
      <c r="E2314" s="7">
        <v>0</v>
      </c>
      <c r="F2314" s="7">
        <v>0</v>
      </c>
      <c r="G2314" s="254" t="str">
        <f>IF($D2314&lt;&gt;"",VLOOKUP($D2314,科目一覧!$A$5:'科目一覧'!$G$76,5,FALSE),"")</f>
        <v/>
      </c>
      <c r="H2314" s="254" t="str">
        <f>IF($D2314&lt;&gt;"",VLOOKUP($D2314,科目一覧!$A$5:'科目一覧'!$G$76,6,FALSE),"")</f>
        <v/>
      </c>
    </row>
    <row r="2315" spans="1:8" x14ac:dyDescent="0.4">
      <c r="A2315" s="8">
        <v>2312</v>
      </c>
      <c r="B2315" s="71"/>
      <c r="C2315" s="15"/>
      <c r="D2315" s="16"/>
      <c r="E2315" s="7">
        <v>0</v>
      </c>
      <c r="F2315" s="7">
        <v>0</v>
      </c>
      <c r="G2315" s="254" t="str">
        <f>IF($D2315&lt;&gt;"",VLOOKUP($D2315,科目一覧!$A$5:'科目一覧'!$G$76,5,FALSE),"")</f>
        <v/>
      </c>
      <c r="H2315" s="254" t="str">
        <f>IF($D2315&lt;&gt;"",VLOOKUP($D2315,科目一覧!$A$5:'科目一覧'!$G$76,6,FALSE),"")</f>
        <v/>
      </c>
    </row>
    <row r="2316" spans="1:8" x14ac:dyDescent="0.4">
      <c r="A2316" s="8">
        <v>2313</v>
      </c>
      <c r="B2316" s="71"/>
      <c r="C2316" s="15"/>
      <c r="D2316" s="16"/>
      <c r="E2316" s="7">
        <v>0</v>
      </c>
      <c r="F2316" s="7">
        <v>0</v>
      </c>
      <c r="G2316" s="254" t="str">
        <f>IF($D2316&lt;&gt;"",VLOOKUP($D2316,科目一覧!$A$5:'科目一覧'!$G$76,5,FALSE),"")</f>
        <v/>
      </c>
      <c r="H2316" s="254" t="str">
        <f>IF($D2316&lt;&gt;"",VLOOKUP($D2316,科目一覧!$A$5:'科目一覧'!$G$76,6,FALSE),"")</f>
        <v/>
      </c>
    </row>
    <row r="2317" spans="1:8" x14ac:dyDescent="0.4">
      <c r="A2317" s="8">
        <v>2314</v>
      </c>
      <c r="B2317" s="71"/>
      <c r="C2317" s="15"/>
      <c r="D2317" s="16"/>
      <c r="E2317" s="7">
        <v>0</v>
      </c>
      <c r="F2317" s="7">
        <v>0</v>
      </c>
      <c r="G2317" s="254" t="str">
        <f>IF($D2317&lt;&gt;"",VLOOKUP($D2317,科目一覧!$A$5:'科目一覧'!$G$76,5,FALSE),"")</f>
        <v/>
      </c>
      <c r="H2317" s="254" t="str">
        <f>IF($D2317&lt;&gt;"",VLOOKUP($D2317,科目一覧!$A$5:'科目一覧'!$G$76,6,FALSE),"")</f>
        <v/>
      </c>
    </row>
    <row r="2318" spans="1:8" x14ac:dyDescent="0.4">
      <c r="A2318" s="8">
        <v>2315</v>
      </c>
      <c r="B2318" s="71"/>
      <c r="C2318" s="15"/>
      <c r="D2318" s="16"/>
      <c r="E2318" s="7">
        <v>0</v>
      </c>
      <c r="F2318" s="7">
        <v>0</v>
      </c>
      <c r="G2318" s="254" t="str">
        <f>IF($D2318&lt;&gt;"",VLOOKUP($D2318,科目一覧!$A$5:'科目一覧'!$G$76,5,FALSE),"")</f>
        <v/>
      </c>
      <c r="H2318" s="254" t="str">
        <f>IF($D2318&lt;&gt;"",VLOOKUP($D2318,科目一覧!$A$5:'科目一覧'!$G$76,6,FALSE),"")</f>
        <v/>
      </c>
    </row>
    <row r="2319" spans="1:8" x14ac:dyDescent="0.4">
      <c r="A2319" s="8">
        <v>2316</v>
      </c>
      <c r="B2319" s="71"/>
      <c r="C2319" s="15"/>
      <c r="D2319" s="16"/>
      <c r="E2319" s="7">
        <v>0</v>
      </c>
      <c r="F2319" s="7">
        <v>0</v>
      </c>
      <c r="G2319" s="254" t="str">
        <f>IF($D2319&lt;&gt;"",VLOOKUP($D2319,科目一覧!$A$5:'科目一覧'!$G$76,5,FALSE),"")</f>
        <v/>
      </c>
      <c r="H2319" s="254" t="str">
        <f>IF($D2319&lt;&gt;"",VLOOKUP($D2319,科目一覧!$A$5:'科目一覧'!$G$76,6,FALSE),"")</f>
        <v/>
      </c>
    </row>
    <row r="2320" spans="1:8" x14ac:dyDescent="0.4">
      <c r="A2320" s="8">
        <v>2317</v>
      </c>
      <c r="B2320" s="71"/>
      <c r="C2320" s="15"/>
      <c r="D2320" s="16"/>
      <c r="E2320" s="7">
        <v>0</v>
      </c>
      <c r="F2320" s="7">
        <v>0</v>
      </c>
      <c r="G2320" s="254" t="str">
        <f>IF($D2320&lt;&gt;"",VLOOKUP($D2320,科目一覧!$A$5:'科目一覧'!$G$76,5,FALSE),"")</f>
        <v/>
      </c>
      <c r="H2320" s="254" t="str">
        <f>IF($D2320&lt;&gt;"",VLOOKUP($D2320,科目一覧!$A$5:'科目一覧'!$G$76,6,FALSE),"")</f>
        <v/>
      </c>
    </row>
    <row r="2321" spans="1:8" x14ac:dyDescent="0.4">
      <c r="A2321" s="8">
        <v>2318</v>
      </c>
      <c r="B2321" s="71"/>
      <c r="C2321" s="15"/>
      <c r="D2321" s="16"/>
      <c r="E2321" s="7">
        <v>0</v>
      </c>
      <c r="F2321" s="7">
        <v>0</v>
      </c>
      <c r="G2321" s="254" t="str">
        <f>IF($D2321&lt;&gt;"",VLOOKUP($D2321,科目一覧!$A$5:'科目一覧'!$G$76,5,FALSE),"")</f>
        <v/>
      </c>
      <c r="H2321" s="254" t="str">
        <f>IF($D2321&lt;&gt;"",VLOOKUP($D2321,科目一覧!$A$5:'科目一覧'!$G$76,6,FALSE),"")</f>
        <v/>
      </c>
    </row>
    <row r="2322" spans="1:8" x14ac:dyDescent="0.4">
      <c r="A2322" s="8">
        <v>2319</v>
      </c>
      <c r="B2322" s="71"/>
      <c r="C2322" s="15"/>
      <c r="D2322" s="16"/>
      <c r="E2322" s="7">
        <v>0</v>
      </c>
      <c r="F2322" s="7">
        <v>0</v>
      </c>
      <c r="G2322" s="254" t="str">
        <f>IF($D2322&lt;&gt;"",VLOOKUP($D2322,科目一覧!$A$5:'科目一覧'!$G$76,5,FALSE),"")</f>
        <v/>
      </c>
      <c r="H2322" s="254" t="str">
        <f>IF($D2322&lt;&gt;"",VLOOKUP($D2322,科目一覧!$A$5:'科目一覧'!$G$76,6,FALSE),"")</f>
        <v/>
      </c>
    </row>
    <row r="2323" spans="1:8" x14ac:dyDescent="0.4">
      <c r="A2323" s="8">
        <v>2320</v>
      </c>
      <c r="B2323" s="71"/>
      <c r="C2323" s="15"/>
      <c r="D2323" s="16"/>
      <c r="E2323" s="7">
        <v>0</v>
      </c>
      <c r="F2323" s="7">
        <v>0</v>
      </c>
      <c r="G2323" s="254" t="str">
        <f>IF($D2323&lt;&gt;"",VLOOKUP($D2323,科目一覧!$A$5:'科目一覧'!$G$76,5,FALSE),"")</f>
        <v/>
      </c>
      <c r="H2323" s="254" t="str">
        <f>IF($D2323&lt;&gt;"",VLOOKUP($D2323,科目一覧!$A$5:'科目一覧'!$G$76,6,FALSE),"")</f>
        <v/>
      </c>
    </row>
    <row r="2324" spans="1:8" x14ac:dyDescent="0.4">
      <c r="A2324" s="8">
        <v>2321</v>
      </c>
      <c r="B2324" s="71"/>
      <c r="C2324" s="15"/>
      <c r="D2324" s="16"/>
      <c r="E2324" s="7">
        <v>0</v>
      </c>
      <c r="F2324" s="7">
        <v>0</v>
      </c>
      <c r="G2324" s="254" t="str">
        <f>IF($D2324&lt;&gt;"",VLOOKUP($D2324,科目一覧!$A$5:'科目一覧'!$G$76,5,FALSE),"")</f>
        <v/>
      </c>
      <c r="H2324" s="254" t="str">
        <f>IF($D2324&lt;&gt;"",VLOOKUP($D2324,科目一覧!$A$5:'科目一覧'!$G$76,6,FALSE),"")</f>
        <v/>
      </c>
    </row>
    <row r="2325" spans="1:8" x14ac:dyDescent="0.4">
      <c r="A2325" s="8">
        <v>2322</v>
      </c>
      <c r="B2325" s="71"/>
      <c r="C2325" s="15"/>
      <c r="D2325" s="16"/>
      <c r="E2325" s="7">
        <v>0</v>
      </c>
      <c r="F2325" s="7">
        <v>0</v>
      </c>
      <c r="G2325" s="254" t="str">
        <f>IF($D2325&lt;&gt;"",VLOOKUP($D2325,科目一覧!$A$5:'科目一覧'!$G$76,5,FALSE),"")</f>
        <v/>
      </c>
      <c r="H2325" s="254" t="str">
        <f>IF($D2325&lt;&gt;"",VLOOKUP($D2325,科目一覧!$A$5:'科目一覧'!$G$76,6,FALSE),"")</f>
        <v/>
      </c>
    </row>
    <row r="2326" spans="1:8" x14ac:dyDescent="0.4">
      <c r="A2326" s="8">
        <v>2323</v>
      </c>
      <c r="B2326" s="71"/>
      <c r="C2326" s="15"/>
      <c r="D2326" s="16"/>
      <c r="E2326" s="7">
        <v>0</v>
      </c>
      <c r="F2326" s="7">
        <v>0</v>
      </c>
      <c r="G2326" s="254" t="str">
        <f>IF($D2326&lt;&gt;"",VLOOKUP($D2326,科目一覧!$A$5:'科目一覧'!$G$76,5,FALSE),"")</f>
        <v/>
      </c>
      <c r="H2326" s="254" t="str">
        <f>IF($D2326&lt;&gt;"",VLOOKUP($D2326,科目一覧!$A$5:'科目一覧'!$G$76,6,FALSE),"")</f>
        <v/>
      </c>
    </row>
    <row r="2327" spans="1:8" x14ac:dyDescent="0.4">
      <c r="A2327" s="8">
        <v>2324</v>
      </c>
      <c r="B2327" s="71"/>
      <c r="C2327" s="15"/>
      <c r="D2327" s="16"/>
      <c r="E2327" s="7">
        <v>0</v>
      </c>
      <c r="F2327" s="7">
        <v>0</v>
      </c>
      <c r="G2327" s="254" t="str">
        <f>IF($D2327&lt;&gt;"",VLOOKUP($D2327,科目一覧!$A$5:'科目一覧'!$G$76,5,FALSE),"")</f>
        <v/>
      </c>
      <c r="H2327" s="254" t="str">
        <f>IF($D2327&lt;&gt;"",VLOOKUP($D2327,科目一覧!$A$5:'科目一覧'!$G$76,6,FALSE),"")</f>
        <v/>
      </c>
    </row>
    <row r="2328" spans="1:8" x14ac:dyDescent="0.4">
      <c r="A2328" s="8">
        <v>2325</v>
      </c>
      <c r="B2328" s="71"/>
      <c r="C2328" s="15"/>
      <c r="D2328" s="16"/>
      <c r="E2328" s="7">
        <v>0</v>
      </c>
      <c r="F2328" s="7">
        <v>0</v>
      </c>
      <c r="G2328" s="254" t="str">
        <f>IF($D2328&lt;&gt;"",VLOOKUP($D2328,科目一覧!$A$5:'科目一覧'!$G$76,5,FALSE),"")</f>
        <v/>
      </c>
      <c r="H2328" s="254" t="str">
        <f>IF($D2328&lt;&gt;"",VLOOKUP($D2328,科目一覧!$A$5:'科目一覧'!$G$76,6,FALSE),"")</f>
        <v/>
      </c>
    </row>
    <row r="2329" spans="1:8" x14ac:dyDescent="0.4">
      <c r="A2329" s="8">
        <v>2326</v>
      </c>
      <c r="B2329" s="71"/>
      <c r="C2329" s="15"/>
      <c r="D2329" s="16"/>
      <c r="E2329" s="7">
        <v>0</v>
      </c>
      <c r="F2329" s="7">
        <v>0</v>
      </c>
      <c r="G2329" s="254" t="str">
        <f>IF($D2329&lt;&gt;"",VLOOKUP($D2329,科目一覧!$A$5:'科目一覧'!$G$76,5,FALSE),"")</f>
        <v/>
      </c>
      <c r="H2329" s="254" t="str">
        <f>IF($D2329&lt;&gt;"",VLOOKUP($D2329,科目一覧!$A$5:'科目一覧'!$G$76,6,FALSE),"")</f>
        <v/>
      </c>
    </row>
    <row r="2330" spans="1:8" x14ac:dyDescent="0.4">
      <c r="A2330" s="8">
        <v>2327</v>
      </c>
      <c r="B2330" s="71"/>
      <c r="C2330" s="15"/>
      <c r="D2330" s="16"/>
      <c r="E2330" s="7">
        <v>0</v>
      </c>
      <c r="F2330" s="7">
        <v>0</v>
      </c>
      <c r="G2330" s="254" t="str">
        <f>IF($D2330&lt;&gt;"",VLOOKUP($D2330,科目一覧!$A$5:'科目一覧'!$G$76,5,FALSE),"")</f>
        <v/>
      </c>
      <c r="H2330" s="254" t="str">
        <f>IF($D2330&lt;&gt;"",VLOOKUP($D2330,科目一覧!$A$5:'科目一覧'!$G$76,6,FALSE),"")</f>
        <v/>
      </c>
    </row>
    <row r="2331" spans="1:8" x14ac:dyDescent="0.4">
      <c r="A2331" s="8">
        <v>2328</v>
      </c>
      <c r="B2331" s="71"/>
      <c r="C2331" s="15"/>
      <c r="D2331" s="16"/>
      <c r="E2331" s="7">
        <v>0</v>
      </c>
      <c r="F2331" s="7">
        <v>0</v>
      </c>
      <c r="G2331" s="254" t="str">
        <f>IF($D2331&lt;&gt;"",VLOOKUP($D2331,科目一覧!$A$5:'科目一覧'!$G$76,5,FALSE),"")</f>
        <v/>
      </c>
      <c r="H2331" s="254" t="str">
        <f>IF($D2331&lt;&gt;"",VLOOKUP($D2331,科目一覧!$A$5:'科目一覧'!$G$76,6,FALSE),"")</f>
        <v/>
      </c>
    </row>
    <row r="2332" spans="1:8" x14ac:dyDescent="0.4">
      <c r="A2332" s="8">
        <v>2329</v>
      </c>
      <c r="B2332" s="71"/>
      <c r="C2332" s="15"/>
      <c r="D2332" s="16"/>
      <c r="E2332" s="7">
        <v>0</v>
      </c>
      <c r="F2332" s="7">
        <v>0</v>
      </c>
      <c r="G2332" s="254" t="str">
        <f>IF($D2332&lt;&gt;"",VLOOKUP($D2332,科目一覧!$A$5:'科目一覧'!$G$76,5,FALSE),"")</f>
        <v/>
      </c>
      <c r="H2332" s="254" t="str">
        <f>IF($D2332&lt;&gt;"",VLOOKUP($D2332,科目一覧!$A$5:'科目一覧'!$G$76,6,FALSE),"")</f>
        <v/>
      </c>
    </row>
    <row r="2333" spans="1:8" x14ac:dyDescent="0.4">
      <c r="A2333" s="8">
        <v>2330</v>
      </c>
      <c r="B2333" s="71"/>
      <c r="C2333" s="15"/>
      <c r="D2333" s="16"/>
      <c r="E2333" s="7">
        <v>0</v>
      </c>
      <c r="F2333" s="7">
        <v>0</v>
      </c>
      <c r="G2333" s="254" t="str">
        <f>IF($D2333&lt;&gt;"",VLOOKUP($D2333,科目一覧!$A$5:'科目一覧'!$G$76,5,FALSE),"")</f>
        <v/>
      </c>
      <c r="H2333" s="254" t="str">
        <f>IF($D2333&lt;&gt;"",VLOOKUP($D2333,科目一覧!$A$5:'科目一覧'!$G$76,6,FALSE),"")</f>
        <v/>
      </c>
    </row>
    <row r="2334" spans="1:8" x14ac:dyDescent="0.4">
      <c r="A2334" s="8">
        <v>2331</v>
      </c>
      <c r="B2334" s="71"/>
      <c r="C2334" s="15"/>
      <c r="D2334" s="16"/>
      <c r="E2334" s="7">
        <v>0</v>
      </c>
      <c r="F2334" s="7">
        <v>0</v>
      </c>
      <c r="G2334" s="254" t="str">
        <f>IF($D2334&lt;&gt;"",VLOOKUP($D2334,科目一覧!$A$5:'科目一覧'!$G$76,5,FALSE),"")</f>
        <v/>
      </c>
      <c r="H2334" s="254" t="str">
        <f>IF($D2334&lt;&gt;"",VLOOKUP($D2334,科目一覧!$A$5:'科目一覧'!$G$76,6,FALSE),"")</f>
        <v/>
      </c>
    </row>
    <row r="2335" spans="1:8" x14ac:dyDescent="0.4">
      <c r="A2335" s="8">
        <v>2332</v>
      </c>
      <c r="B2335" s="71"/>
      <c r="C2335" s="15"/>
      <c r="D2335" s="16"/>
      <c r="E2335" s="7">
        <v>0</v>
      </c>
      <c r="F2335" s="7">
        <v>0</v>
      </c>
      <c r="G2335" s="254" t="str">
        <f>IF($D2335&lt;&gt;"",VLOOKUP($D2335,科目一覧!$A$5:'科目一覧'!$G$76,5,FALSE),"")</f>
        <v/>
      </c>
      <c r="H2335" s="254" t="str">
        <f>IF($D2335&lt;&gt;"",VLOOKUP($D2335,科目一覧!$A$5:'科目一覧'!$G$76,6,FALSE),"")</f>
        <v/>
      </c>
    </row>
    <row r="2336" spans="1:8" x14ac:dyDescent="0.4">
      <c r="A2336" s="8">
        <v>2333</v>
      </c>
      <c r="B2336" s="71"/>
      <c r="C2336" s="15"/>
      <c r="D2336" s="16"/>
      <c r="E2336" s="7">
        <v>0</v>
      </c>
      <c r="F2336" s="7">
        <v>0</v>
      </c>
      <c r="G2336" s="254" t="str">
        <f>IF($D2336&lt;&gt;"",VLOOKUP($D2336,科目一覧!$A$5:'科目一覧'!$G$76,5,FALSE),"")</f>
        <v/>
      </c>
      <c r="H2336" s="254" t="str">
        <f>IF($D2336&lt;&gt;"",VLOOKUP($D2336,科目一覧!$A$5:'科目一覧'!$G$76,6,FALSE),"")</f>
        <v/>
      </c>
    </row>
    <row r="2337" spans="1:8" x14ac:dyDescent="0.4">
      <c r="A2337" s="8">
        <v>2334</v>
      </c>
      <c r="B2337" s="71"/>
      <c r="C2337" s="15"/>
      <c r="D2337" s="16"/>
      <c r="E2337" s="7">
        <v>0</v>
      </c>
      <c r="F2337" s="7">
        <v>0</v>
      </c>
      <c r="G2337" s="254" t="str">
        <f>IF($D2337&lt;&gt;"",VLOOKUP($D2337,科目一覧!$A$5:'科目一覧'!$G$76,5,FALSE),"")</f>
        <v/>
      </c>
      <c r="H2337" s="254" t="str">
        <f>IF($D2337&lt;&gt;"",VLOOKUP($D2337,科目一覧!$A$5:'科目一覧'!$G$76,6,FALSE),"")</f>
        <v/>
      </c>
    </row>
    <row r="2338" spans="1:8" x14ac:dyDescent="0.4">
      <c r="A2338" s="8">
        <v>2335</v>
      </c>
      <c r="B2338" s="71"/>
      <c r="C2338" s="15"/>
      <c r="D2338" s="16"/>
      <c r="E2338" s="7">
        <v>0</v>
      </c>
      <c r="F2338" s="7">
        <v>0</v>
      </c>
      <c r="G2338" s="254" t="str">
        <f>IF($D2338&lt;&gt;"",VLOOKUP($D2338,科目一覧!$A$5:'科目一覧'!$G$76,5,FALSE),"")</f>
        <v/>
      </c>
      <c r="H2338" s="254" t="str">
        <f>IF($D2338&lt;&gt;"",VLOOKUP($D2338,科目一覧!$A$5:'科目一覧'!$G$76,6,FALSE),"")</f>
        <v/>
      </c>
    </row>
    <row r="2339" spans="1:8" x14ac:dyDescent="0.4">
      <c r="A2339" s="8">
        <v>2336</v>
      </c>
      <c r="B2339" s="71"/>
      <c r="C2339" s="15"/>
      <c r="D2339" s="16"/>
      <c r="E2339" s="7">
        <v>0</v>
      </c>
      <c r="F2339" s="7">
        <v>0</v>
      </c>
      <c r="G2339" s="254" t="str">
        <f>IF($D2339&lt;&gt;"",VLOOKUP($D2339,科目一覧!$A$5:'科目一覧'!$G$76,5,FALSE),"")</f>
        <v/>
      </c>
      <c r="H2339" s="254" t="str">
        <f>IF($D2339&lt;&gt;"",VLOOKUP($D2339,科目一覧!$A$5:'科目一覧'!$G$76,6,FALSE),"")</f>
        <v/>
      </c>
    </row>
    <row r="2340" spans="1:8" x14ac:dyDescent="0.4">
      <c r="A2340" s="8">
        <v>2337</v>
      </c>
      <c r="B2340" s="71"/>
      <c r="C2340" s="15"/>
      <c r="D2340" s="16"/>
      <c r="E2340" s="7">
        <v>0</v>
      </c>
      <c r="F2340" s="7">
        <v>0</v>
      </c>
      <c r="G2340" s="254" t="str">
        <f>IF($D2340&lt;&gt;"",VLOOKUP($D2340,科目一覧!$A$5:'科目一覧'!$G$76,5,FALSE),"")</f>
        <v/>
      </c>
      <c r="H2340" s="254" t="str">
        <f>IF($D2340&lt;&gt;"",VLOOKUP($D2340,科目一覧!$A$5:'科目一覧'!$G$76,6,FALSE),"")</f>
        <v/>
      </c>
    </row>
    <row r="2341" spans="1:8" x14ac:dyDescent="0.4">
      <c r="A2341" s="8">
        <v>2338</v>
      </c>
      <c r="B2341" s="71"/>
      <c r="C2341" s="15"/>
      <c r="D2341" s="16"/>
      <c r="E2341" s="7">
        <v>0</v>
      </c>
      <c r="F2341" s="7">
        <v>0</v>
      </c>
      <c r="G2341" s="254" t="str">
        <f>IF($D2341&lt;&gt;"",VLOOKUP($D2341,科目一覧!$A$5:'科目一覧'!$G$76,5,FALSE),"")</f>
        <v/>
      </c>
      <c r="H2341" s="254" t="str">
        <f>IF($D2341&lt;&gt;"",VLOOKUP($D2341,科目一覧!$A$5:'科目一覧'!$G$76,6,FALSE),"")</f>
        <v/>
      </c>
    </row>
    <row r="2342" spans="1:8" x14ac:dyDescent="0.4">
      <c r="A2342" s="8">
        <v>2339</v>
      </c>
      <c r="B2342" s="71"/>
      <c r="C2342" s="15"/>
      <c r="D2342" s="16"/>
      <c r="E2342" s="7">
        <v>0</v>
      </c>
      <c r="F2342" s="7">
        <v>0</v>
      </c>
      <c r="G2342" s="254" t="str">
        <f>IF($D2342&lt;&gt;"",VLOOKUP($D2342,科目一覧!$A$5:'科目一覧'!$G$76,5,FALSE),"")</f>
        <v/>
      </c>
      <c r="H2342" s="254" t="str">
        <f>IF($D2342&lt;&gt;"",VLOOKUP($D2342,科目一覧!$A$5:'科目一覧'!$G$76,6,FALSE),"")</f>
        <v/>
      </c>
    </row>
    <row r="2343" spans="1:8" x14ac:dyDescent="0.4">
      <c r="A2343" s="8">
        <v>2340</v>
      </c>
      <c r="B2343" s="71"/>
      <c r="C2343" s="15"/>
      <c r="D2343" s="16"/>
      <c r="E2343" s="7">
        <v>0</v>
      </c>
      <c r="F2343" s="7">
        <v>0</v>
      </c>
      <c r="G2343" s="254" t="str">
        <f>IF($D2343&lt;&gt;"",VLOOKUP($D2343,科目一覧!$A$5:'科目一覧'!$G$76,5,FALSE),"")</f>
        <v/>
      </c>
      <c r="H2343" s="254" t="str">
        <f>IF($D2343&lt;&gt;"",VLOOKUP($D2343,科目一覧!$A$5:'科目一覧'!$G$76,6,FALSE),"")</f>
        <v/>
      </c>
    </row>
    <row r="2344" spans="1:8" x14ac:dyDescent="0.4">
      <c r="A2344" s="8">
        <v>2341</v>
      </c>
      <c r="B2344" s="71"/>
      <c r="C2344" s="15"/>
      <c r="D2344" s="16"/>
      <c r="E2344" s="7">
        <v>0</v>
      </c>
      <c r="F2344" s="7">
        <v>0</v>
      </c>
      <c r="G2344" s="254" t="str">
        <f>IF($D2344&lt;&gt;"",VLOOKUP($D2344,科目一覧!$A$5:'科目一覧'!$G$76,5,FALSE),"")</f>
        <v/>
      </c>
      <c r="H2344" s="254" t="str">
        <f>IF($D2344&lt;&gt;"",VLOOKUP($D2344,科目一覧!$A$5:'科目一覧'!$G$76,6,FALSE),"")</f>
        <v/>
      </c>
    </row>
    <row r="2345" spans="1:8" x14ac:dyDescent="0.4">
      <c r="A2345" s="8">
        <v>2342</v>
      </c>
      <c r="B2345" s="71"/>
      <c r="C2345" s="15"/>
      <c r="D2345" s="16"/>
      <c r="E2345" s="7">
        <v>0</v>
      </c>
      <c r="F2345" s="7">
        <v>0</v>
      </c>
      <c r="G2345" s="254" t="str">
        <f>IF($D2345&lt;&gt;"",VLOOKUP($D2345,科目一覧!$A$5:'科目一覧'!$G$76,5,FALSE),"")</f>
        <v/>
      </c>
      <c r="H2345" s="254" t="str">
        <f>IF($D2345&lt;&gt;"",VLOOKUP($D2345,科目一覧!$A$5:'科目一覧'!$G$76,6,FALSE),"")</f>
        <v/>
      </c>
    </row>
    <row r="2346" spans="1:8" x14ac:dyDescent="0.4">
      <c r="A2346" s="8">
        <v>2343</v>
      </c>
      <c r="B2346" s="71"/>
      <c r="C2346" s="15"/>
      <c r="D2346" s="16"/>
      <c r="E2346" s="7">
        <v>0</v>
      </c>
      <c r="F2346" s="7">
        <v>0</v>
      </c>
      <c r="G2346" s="254" t="str">
        <f>IF($D2346&lt;&gt;"",VLOOKUP($D2346,科目一覧!$A$5:'科目一覧'!$G$76,5,FALSE),"")</f>
        <v/>
      </c>
      <c r="H2346" s="254" t="str">
        <f>IF($D2346&lt;&gt;"",VLOOKUP($D2346,科目一覧!$A$5:'科目一覧'!$G$76,6,FALSE),"")</f>
        <v/>
      </c>
    </row>
    <row r="2347" spans="1:8" x14ac:dyDescent="0.4">
      <c r="A2347" s="8">
        <v>2344</v>
      </c>
      <c r="B2347" s="71"/>
      <c r="C2347" s="15"/>
      <c r="D2347" s="16"/>
      <c r="E2347" s="7">
        <v>0</v>
      </c>
      <c r="F2347" s="7">
        <v>0</v>
      </c>
      <c r="G2347" s="254" t="str">
        <f>IF($D2347&lt;&gt;"",VLOOKUP($D2347,科目一覧!$A$5:'科目一覧'!$G$76,5,FALSE),"")</f>
        <v/>
      </c>
      <c r="H2347" s="254" t="str">
        <f>IF($D2347&lt;&gt;"",VLOOKUP($D2347,科目一覧!$A$5:'科目一覧'!$G$76,6,FALSE),"")</f>
        <v/>
      </c>
    </row>
    <row r="2348" spans="1:8" x14ac:dyDescent="0.4">
      <c r="A2348" s="8">
        <v>2345</v>
      </c>
      <c r="B2348" s="71"/>
      <c r="C2348" s="15"/>
      <c r="D2348" s="16"/>
      <c r="E2348" s="7">
        <v>0</v>
      </c>
      <c r="F2348" s="7">
        <v>0</v>
      </c>
      <c r="G2348" s="254" t="str">
        <f>IF($D2348&lt;&gt;"",VLOOKUP($D2348,科目一覧!$A$5:'科目一覧'!$G$76,5,FALSE),"")</f>
        <v/>
      </c>
      <c r="H2348" s="254" t="str">
        <f>IF($D2348&lt;&gt;"",VLOOKUP($D2348,科目一覧!$A$5:'科目一覧'!$G$76,6,FALSE),"")</f>
        <v/>
      </c>
    </row>
    <row r="2349" spans="1:8" x14ac:dyDescent="0.4">
      <c r="A2349" s="8">
        <v>2346</v>
      </c>
      <c r="B2349" s="71"/>
      <c r="C2349" s="15"/>
      <c r="D2349" s="16"/>
      <c r="E2349" s="7">
        <v>0</v>
      </c>
      <c r="F2349" s="7">
        <v>0</v>
      </c>
      <c r="G2349" s="254" t="str">
        <f>IF($D2349&lt;&gt;"",VLOOKUP($D2349,科目一覧!$A$5:'科目一覧'!$G$76,5,FALSE),"")</f>
        <v/>
      </c>
      <c r="H2349" s="254" t="str">
        <f>IF($D2349&lt;&gt;"",VLOOKUP($D2349,科目一覧!$A$5:'科目一覧'!$G$76,6,FALSE),"")</f>
        <v/>
      </c>
    </row>
    <row r="2350" spans="1:8" x14ac:dyDescent="0.4">
      <c r="A2350" s="8">
        <v>2347</v>
      </c>
      <c r="B2350" s="71"/>
      <c r="C2350" s="15"/>
      <c r="D2350" s="16"/>
      <c r="E2350" s="7">
        <v>0</v>
      </c>
      <c r="F2350" s="7">
        <v>0</v>
      </c>
      <c r="G2350" s="254" t="str">
        <f>IF($D2350&lt;&gt;"",VLOOKUP($D2350,科目一覧!$A$5:'科目一覧'!$G$76,5,FALSE),"")</f>
        <v/>
      </c>
      <c r="H2350" s="254" t="str">
        <f>IF($D2350&lt;&gt;"",VLOOKUP($D2350,科目一覧!$A$5:'科目一覧'!$G$76,6,FALSE),"")</f>
        <v/>
      </c>
    </row>
    <row r="2351" spans="1:8" x14ac:dyDescent="0.4">
      <c r="A2351" s="8">
        <v>2348</v>
      </c>
      <c r="B2351" s="71"/>
      <c r="C2351" s="15"/>
      <c r="D2351" s="16"/>
      <c r="E2351" s="7">
        <v>0</v>
      </c>
      <c r="F2351" s="7">
        <v>0</v>
      </c>
      <c r="G2351" s="254" t="str">
        <f>IF($D2351&lt;&gt;"",VLOOKUP($D2351,科目一覧!$A$5:'科目一覧'!$G$76,5,FALSE),"")</f>
        <v/>
      </c>
      <c r="H2351" s="254" t="str">
        <f>IF($D2351&lt;&gt;"",VLOOKUP($D2351,科目一覧!$A$5:'科目一覧'!$G$76,6,FALSE),"")</f>
        <v/>
      </c>
    </row>
    <row r="2352" spans="1:8" x14ac:dyDescent="0.4">
      <c r="A2352" s="8">
        <v>2349</v>
      </c>
      <c r="B2352" s="71"/>
      <c r="C2352" s="15"/>
      <c r="D2352" s="16"/>
      <c r="E2352" s="7">
        <v>0</v>
      </c>
      <c r="F2352" s="7">
        <v>0</v>
      </c>
      <c r="G2352" s="254" t="str">
        <f>IF($D2352&lt;&gt;"",VLOOKUP($D2352,科目一覧!$A$5:'科目一覧'!$G$76,5,FALSE),"")</f>
        <v/>
      </c>
      <c r="H2352" s="254" t="str">
        <f>IF($D2352&lt;&gt;"",VLOOKUP($D2352,科目一覧!$A$5:'科目一覧'!$G$76,6,FALSE),"")</f>
        <v/>
      </c>
    </row>
    <row r="2353" spans="1:8" x14ac:dyDescent="0.4">
      <c r="A2353" s="8">
        <v>2350</v>
      </c>
      <c r="B2353" s="71"/>
      <c r="C2353" s="15"/>
      <c r="D2353" s="16"/>
      <c r="E2353" s="7">
        <v>0</v>
      </c>
      <c r="F2353" s="7">
        <v>0</v>
      </c>
      <c r="G2353" s="254" t="str">
        <f>IF($D2353&lt;&gt;"",VLOOKUP($D2353,科目一覧!$A$5:'科目一覧'!$G$76,5,FALSE),"")</f>
        <v/>
      </c>
      <c r="H2353" s="254" t="str">
        <f>IF($D2353&lt;&gt;"",VLOOKUP($D2353,科目一覧!$A$5:'科目一覧'!$G$76,6,FALSE),"")</f>
        <v/>
      </c>
    </row>
    <row r="2354" spans="1:8" x14ac:dyDescent="0.4">
      <c r="A2354" s="8">
        <v>2351</v>
      </c>
      <c r="B2354" s="71"/>
      <c r="C2354" s="15"/>
      <c r="D2354" s="16"/>
      <c r="E2354" s="7">
        <v>0</v>
      </c>
      <c r="F2354" s="7">
        <v>0</v>
      </c>
      <c r="G2354" s="254" t="str">
        <f>IF($D2354&lt;&gt;"",VLOOKUP($D2354,科目一覧!$A$5:'科目一覧'!$G$76,5,FALSE),"")</f>
        <v/>
      </c>
      <c r="H2354" s="254" t="str">
        <f>IF($D2354&lt;&gt;"",VLOOKUP($D2354,科目一覧!$A$5:'科目一覧'!$G$76,6,FALSE),"")</f>
        <v/>
      </c>
    </row>
    <row r="2355" spans="1:8" x14ac:dyDescent="0.4">
      <c r="A2355" s="8">
        <v>2352</v>
      </c>
      <c r="B2355" s="71"/>
      <c r="C2355" s="15"/>
      <c r="D2355" s="16"/>
      <c r="E2355" s="7">
        <v>0</v>
      </c>
      <c r="F2355" s="7">
        <v>0</v>
      </c>
      <c r="G2355" s="254" t="str">
        <f>IF($D2355&lt;&gt;"",VLOOKUP($D2355,科目一覧!$A$5:'科目一覧'!$G$76,5,FALSE),"")</f>
        <v/>
      </c>
      <c r="H2355" s="254" t="str">
        <f>IF($D2355&lt;&gt;"",VLOOKUP($D2355,科目一覧!$A$5:'科目一覧'!$G$76,6,FALSE),"")</f>
        <v/>
      </c>
    </row>
    <row r="2356" spans="1:8" x14ac:dyDescent="0.4">
      <c r="A2356" s="8">
        <v>2353</v>
      </c>
      <c r="B2356" s="71"/>
      <c r="C2356" s="15"/>
      <c r="D2356" s="16"/>
      <c r="E2356" s="7">
        <v>0</v>
      </c>
      <c r="F2356" s="7">
        <v>0</v>
      </c>
      <c r="G2356" s="254" t="str">
        <f>IF($D2356&lt;&gt;"",VLOOKUP($D2356,科目一覧!$A$5:'科目一覧'!$G$76,5,FALSE),"")</f>
        <v/>
      </c>
      <c r="H2356" s="254" t="str">
        <f>IF($D2356&lt;&gt;"",VLOOKUP($D2356,科目一覧!$A$5:'科目一覧'!$G$76,6,FALSE),"")</f>
        <v/>
      </c>
    </row>
    <row r="2357" spans="1:8" x14ac:dyDescent="0.4">
      <c r="A2357" s="8">
        <v>2354</v>
      </c>
      <c r="B2357" s="71"/>
      <c r="C2357" s="15"/>
      <c r="D2357" s="16"/>
      <c r="E2357" s="7">
        <v>0</v>
      </c>
      <c r="F2357" s="7">
        <v>0</v>
      </c>
      <c r="G2357" s="254" t="str">
        <f>IF($D2357&lt;&gt;"",VLOOKUP($D2357,科目一覧!$A$5:'科目一覧'!$G$76,5,FALSE),"")</f>
        <v/>
      </c>
      <c r="H2357" s="254" t="str">
        <f>IF($D2357&lt;&gt;"",VLOOKUP($D2357,科目一覧!$A$5:'科目一覧'!$G$76,6,FALSE),"")</f>
        <v/>
      </c>
    </row>
    <row r="2358" spans="1:8" x14ac:dyDescent="0.4">
      <c r="A2358" s="8">
        <v>2355</v>
      </c>
      <c r="B2358" s="71"/>
      <c r="C2358" s="15"/>
      <c r="D2358" s="16"/>
      <c r="E2358" s="7">
        <v>0</v>
      </c>
      <c r="F2358" s="7">
        <v>0</v>
      </c>
      <c r="G2358" s="254" t="str">
        <f>IF($D2358&lt;&gt;"",VLOOKUP($D2358,科目一覧!$A$5:'科目一覧'!$G$76,5,FALSE),"")</f>
        <v/>
      </c>
      <c r="H2358" s="254" t="str">
        <f>IF($D2358&lt;&gt;"",VLOOKUP($D2358,科目一覧!$A$5:'科目一覧'!$G$76,6,FALSE),"")</f>
        <v/>
      </c>
    </row>
    <row r="2359" spans="1:8" x14ac:dyDescent="0.4">
      <c r="A2359" s="8">
        <v>2356</v>
      </c>
      <c r="B2359" s="71"/>
      <c r="C2359" s="15"/>
      <c r="D2359" s="16"/>
      <c r="E2359" s="7">
        <v>0</v>
      </c>
      <c r="F2359" s="7">
        <v>0</v>
      </c>
      <c r="G2359" s="254" t="str">
        <f>IF($D2359&lt;&gt;"",VLOOKUP($D2359,科目一覧!$A$5:'科目一覧'!$G$76,5,FALSE),"")</f>
        <v/>
      </c>
      <c r="H2359" s="254" t="str">
        <f>IF($D2359&lt;&gt;"",VLOOKUP($D2359,科目一覧!$A$5:'科目一覧'!$G$76,6,FALSE),"")</f>
        <v/>
      </c>
    </row>
    <row r="2360" spans="1:8" x14ac:dyDescent="0.4">
      <c r="A2360" s="8">
        <v>2357</v>
      </c>
      <c r="B2360" s="71"/>
      <c r="C2360" s="15"/>
      <c r="D2360" s="16"/>
      <c r="E2360" s="7">
        <v>0</v>
      </c>
      <c r="F2360" s="7">
        <v>0</v>
      </c>
      <c r="G2360" s="254" t="str">
        <f>IF($D2360&lt;&gt;"",VLOOKUP($D2360,科目一覧!$A$5:'科目一覧'!$G$76,5,FALSE),"")</f>
        <v/>
      </c>
      <c r="H2360" s="254" t="str">
        <f>IF($D2360&lt;&gt;"",VLOOKUP($D2360,科目一覧!$A$5:'科目一覧'!$G$76,6,FALSE),"")</f>
        <v/>
      </c>
    </row>
    <row r="2361" spans="1:8" x14ac:dyDescent="0.4">
      <c r="A2361" s="8">
        <v>2358</v>
      </c>
      <c r="B2361" s="71"/>
      <c r="C2361" s="15"/>
      <c r="D2361" s="16"/>
      <c r="E2361" s="7">
        <v>0</v>
      </c>
      <c r="F2361" s="7">
        <v>0</v>
      </c>
      <c r="G2361" s="254" t="str">
        <f>IF($D2361&lt;&gt;"",VLOOKUP($D2361,科目一覧!$A$5:'科目一覧'!$G$76,5,FALSE),"")</f>
        <v/>
      </c>
      <c r="H2361" s="254" t="str">
        <f>IF($D2361&lt;&gt;"",VLOOKUP($D2361,科目一覧!$A$5:'科目一覧'!$G$76,6,FALSE),"")</f>
        <v/>
      </c>
    </row>
    <row r="2362" spans="1:8" x14ac:dyDescent="0.4">
      <c r="A2362" s="8">
        <v>2359</v>
      </c>
      <c r="B2362" s="71"/>
      <c r="C2362" s="15"/>
      <c r="D2362" s="16"/>
      <c r="E2362" s="7">
        <v>0</v>
      </c>
      <c r="F2362" s="7">
        <v>0</v>
      </c>
      <c r="G2362" s="254" t="str">
        <f>IF($D2362&lt;&gt;"",VLOOKUP($D2362,科目一覧!$A$5:'科目一覧'!$G$76,5,FALSE),"")</f>
        <v/>
      </c>
      <c r="H2362" s="254" t="str">
        <f>IF($D2362&lt;&gt;"",VLOOKUP($D2362,科目一覧!$A$5:'科目一覧'!$G$76,6,FALSE),"")</f>
        <v/>
      </c>
    </row>
    <row r="2363" spans="1:8" x14ac:dyDescent="0.4">
      <c r="A2363" s="8">
        <v>2360</v>
      </c>
      <c r="B2363" s="71"/>
      <c r="C2363" s="15"/>
      <c r="D2363" s="16"/>
      <c r="E2363" s="7">
        <v>0</v>
      </c>
      <c r="F2363" s="7">
        <v>0</v>
      </c>
      <c r="G2363" s="254" t="str">
        <f>IF($D2363&lt;&gt;"",VLOOKUP($D2363,科目一覧!$A$5:'科目一覧'!$G$76,5,FALSE),"")</f>
        <v/>
      </c>
      <c r="H2363" s="254" t="str">
        <f>IF($D2363&lt;&gt;"",VLOOKUP($D2363,科目一覧!$A$5:'科目一覧'!$G$76,6,FALSE),"")</f>
        <v/>
      </c>
    </row>
    <row r="2364" spans="1:8" x14ac:dyDescent="0.4">
      <c r="A2364" s="8">
        <v>2361</v>
      </c>
      <c r="B2364" s="71"/>
      <c r="C2364" s="15"/>
      <c r="D2364" s="16"/>
      <c r="E2364" s="7">
        <v>0</v>
      </c>
      <c r="F2364" s="7">
        <v>0</v>
      </c>
      <c r="G2364" s="254" t="str">
        <f>IF($D2364&lt;&gt;"",VLOOKUP($D2364,科目一覧!$A$5:'科目一覧'!$G$76,5,FALSE),"")</f>
        <v/>
      </c>
      <c r="H2364" s="254" t="str">
        <f>IF($D2364&lt;&gt;"",VLOOKUP($D2364,科目一覧!$A$5:'科目一覧'!$G$76,6,FALSE),"")</f>
        <v/>
      </c>
    </row>
    <row r="2365" spans="1:8" x14ac:dyDescent="0.4">
      <c r="A2365" s="8">
        <v>2362</v>
      </c>
      <c r="B2365" s="71"/>
      <c r="C2365" s="15"/>
      <c r="D2365" s="16"/>
      <c r="E2365" s="7">
        <v>0</v>
      </c>
      <c r="F2365" s="7">
        <v>0</v>
      </c>
      <c r="G2365" s="254" t="str">
        <f>IF($D2365&lt;&gt;"",VLOOKUP($D2365,科目一覧!$A$5:'科目一覧'!$G$76,5,FALSE),"")</f>
        <v/>
      </c>
      <c r="H2365" s="254" t="str">
        <f>IF($D2365&lt;&gt;"",VLOOKUP($D2365,科目一覧!$A$5:'科目一覧'!$G$76,6,FALSE),"")</f>
        <v/>
      </c>
    </row>
    <row r="2366" spans="1:8" x14ac:dyDescent="0.4">
      <c r="A2366" s="8">
        <v>2363</v>
      </c>
      <c r="B2366" s="71"/>
      <c r="C2366" s="15"/>
      <c r="D2366" s="16"/>
      <c r="E2366" s="7">
        <v>0</v>
      </c>
      <c r="F2366" s="7">
        <v>0</v>
      </c>
      <c r="G2366" s="254" t="str">
        <f>IF($D2366&lt;&gt;"",VLOOKUP($D2366,科目一覧!$A$5:'科目一覧'!$G$76,5,FALSE),"")</f>
        <v/>
      </c>
      <c r="H2366" s="254" t="str">
        <f>IF($D2366&lt;&gt;"",VLOOKUP($D2366,科目一覧!$A$5:'科目一覧'!$G$76,6,FALSE),"")</f>
        <v/>
      </c>
    </row>
    <row r="2367" spans="1:8" x14ac:dyDescent="0.4">
      <c r="A2367" s="8">
        <v>2364</v>
      </c>
      <c r="B2367" s="71"/>
      <c r="C2367" s="15"/>
      <c r="D2367" s="16"/>
      <c r="E2367" s="7">
        <v>0</v>
      </c>
      <c r="F2367" s="7">
        <v>0</v>
      </c>
      <c r="G2367" s="254" t="str">
        <f>IF($D2367&lt;&gt;"",VLOOKUP($D2367,科目一覧!$A$5:'科目一覧'!$G$76,5,FALSE),"")</f>
        <v/>
      </c>
      <c r="H2367" s="254" t="str">
        <f>IF($D2367&lt;&gt;"",VLOOKUP($D2367,科目一覧!$A$5:'科目一覧'!$G$76,6,FALSE),"")</f>
        <v/>
      </c>
    </row>
    <row r="2368" spans="1:8" x14ac:dyDescent="0.4">
      <c r="A2368" s="8">
        <v>2365</v>
      </c>
      <c r="B2368" s="71"/>
      <c r="C2368" s="15"/>
      <c r="D2368" s="16"/>
      <c r="E2368" s="7">
        <v>0</v>
      </c>
      <c r="F2368" s="7">
        <v>0</v>
      </c>
      <c r="G2368" s="254" t="str">
        <f>IF($D2368&lt;&gt;"",VLOOKUP($D2368,科目一覧!$A$5:'科目一覧'!$G$76,5,FALSE),"")</f>
        <v/>
      </c>
      <c r="H2368" s="254" t="str">
        <f>IF($D2368&lt;&gt;"",VLOOKUP($D2368,科目一覧!$A$5:'科目一覧'!$G$76,6,FALSE),"")</f>
        <v/>
      </c>
    </row>
    <row r="2369" spans="1:8" x14ac:dyDescent="0.4">
      <c r="A2369" s="8">
        <v>2366</v>
      </c>
      <c r="B2369" s="71"/>
      <c r="C2369" s="15"/>
      <c r="D2369" s="16"/>
      <c r="E2369" s="7">
        <v>0</v>
      </c>
      <c r="F2369" s="7">
        <v>0</v>
      </c>
      <c r="G2369" s="254" t="str">
        <f>IF($D2369&lt;&gt;"",VLOOKUP($D2369,科目一覧!$A$5:'科目一覧'!$G$76,5,FALSE),"")</f>
        <v/>
      </c>
      <c r="H2369" s="254" t="str">
        <f>IF($D2369&lt;&gt;"",VLOOKUP($D2369,科目一覧!$A$5:'科目一覧'!$G$76,6,FALSE),"")</f>
        <v/>
      </c>
    </row>
    <row r="2370" spans="1:8" x14ac:dyDescent="0.4">
      <c r="A2370" s="8">
        <v>2367</v>
      </c>
      <c r="B2370" s="71"/>
      <c r="C2370" s="15"/>
      <c r="D2370" s="16"/>
      <c r="E2370" s="7">
        <v>0</v>
      </c>
      <c r="F2370" s="7">
        <v>0</v>
      </c>
      <c r="G2370" s="254" t="str">
        <f>IF($D2370&lt;&gt;"",VLOOKUP($D2370,科目一覧!$A$5:'科目一覧'!$G$76,5,FALSE),"")</f>
        <v/>
      </c>
      <c r="H2370" s="254" t="str">
        <f>IF($D2370&lt;&gt;"",VLOOKUP($D2370,科目一覧!$A$5:'科目一覧'!$G$76,6,FALSE),"")</f>
        <v/>
      </c>
    </row>
    <row r="2371" spans="1:8" x14ac:dyDescent="0.4">
      <c r="A2371" s="8">
        <v>2368</v>
      </c>
      <c r="B2371" s="71"/>
      <c r="C2371" s="15"/>
      <c r="D2371" s="16"/>
      <c r="E2371" s="7">
        <v>0</v>
      </c>
      <c r="F2371" s="7">
        <v>0</v>
      </c>
      <c r="G2371" s="254" t="str">
        <f>IF($D2371&lt;&gt;"",VLOOKUP($D2371,科目一覧!$A$5:'科目一覧'!$G$76,5,FALSE),"")</f>
        <v/>
      </c>
      <c r="H2371" s="254" t="str">
        <f>IF($D2371&lt;&gt;"",VLOOKUP($D2371,科目一覧!$A$5:'科目一覧'!$G$76,6,FALSE),"")</f>
        <v/>
      </c>
    </row>
    <row r="2372" spans="1:8" x14ac:dyDescent="0.4">
      <c r="A2372" s="8">
        <v>2369</v>
      </c>
      <c r="B2372" s="71"/>
      <c r="C2372" s="15"/>
      <c r="D2372" s="16"/>
      <c r="E2372" s="7">
        <v>0</v>
      </c>
      <c r="F2372" s="7">
        <v>0</v>
      </c>
      <c r="G2372" s="254" t="str">
        <f>IF($D2372&lt;&gt;"",VLOOKUP($D2372,科目一覧!$A$5:'科目一覧'!$G$76,5,FALSE),"")</f>
        <v/>
      </c>
      <c r="H2372" s="254" t="str">
        <f>IF($D2372&lt;&gt;"",VLOOKUP($D2372,科目一覧!$A$5:'科目一覧'!$G$76,6,FALSE),"")</f>
        <v/>
      </c>
    </row>
    <row r="2373" spans="1:8" x14ac:dyDescent="0.4">
      <c r="A2373" s="8">
        <v>2370</v>
      </c>
      <c r="B2373" s="71"/>
      <c r="C2373" s="15"/>
      <c r="D2373" s="16"/>
      <c r="E2373" s="7">
        <v>0</v>
      </c>
      <c r="F2373" s="7">
        <v>0</v>
      </c>
      <c r="G2373" s="254" t="str">
        <f>IF($D2373&lt;&gt;"",VLOOKUP($D2373,科目一覧!$A$5:'科目一覧'!$G$76,5,FALSE),"")</f>
        <v/>
      </c>
      <c r="H2373" s="254" t="str">
        <f>IF($D2373&lt;&gt;"",VLOOKUP($D2373,科目一覧!$A$5:'科目一覧'!$G$76,6,FALSE),"")</f>
        <v/>
      </c>
    </row>
    <row r="2374" spans="1:8" x14ac:dyDescent="0.4">
      <c r="A2374" s="8">
        <v>2371</v>
      </c>
      <c r="B2374" s="71"/>
      <c r="C2374" s="15"/>
      <c r="D2374" s="16"/>
      <c r="E2374" s="7">
        <v>0</v>
      </c>
      <c r="F2374" s="7">
        <v>0</v>
      </c>
      <c r="G2374" s="254" t="str">
        <f>IF($D2374&lt;&gt;"",VLOOKUP($D2374,科目一覧!$A$5:'科目一覧'!$G$76,5,FALSE),"")</f>
        <v/>
      </c>
      <c r="H2374" s="254" t="str">
        <f>IF($D2374&lt;&gt;"",VLOOKUP($D2374,科目一覧!$A$5:'科目一覧'!$G$76,6,FALSE),"")</f>
        <v/>
      </c>
    </row>
    <row r="2375" spans="1:8" x14ac:dyDescent="0.4">
      <c r="A2375" s="8">
        <v>2372</v>
      </c>
      <c r="B2375" s="71"/>
      <c r="C2375" s="15"/>
      <c r="D2375" s="16"/>
      <c r="E2375" s="7">
        <v>0</v>
      </c>
      <c r="F2375" s="7">
        <v>0</v>
      </c>
      <c r="G2375" s="254" t="str">
        <f>IF($D2375&lt;&gt;"",VLOOKUP($D2375,科目一覧!$A$5:'科目一覧'!$G$76,5,FALSE),"")</f>
        <v/>
      </c>
      <c r="H2375" s="254" t="str">
        <f>IF($D2375&lt;&gt;"",VLOOKUP($D2375,科目一覧!$A$5:'科目一覧'!$G$76,6,FALSE),"")</f>
        <v/>
      </c>
    </row>
    <row r="2376" spans="1:8" x14ac:dyDescent="0.4">
      <c r="A2376" s="8">
        <v>2373</v>
      </c>
      <c r="B2376" s="71"/>
      <c r="C2376" s="15"/>
      <c r="D2376" s="16"/>
      <c r="E2376" s="7">
        <v>0</v>
      </c>
      <c r="F2376" s="7">
        <v>0</v>
      </c>
      <c r="G2376" s="254" t="str">
        <f>IF($D2376&lt;&gt;"",VLOOKUP($D2376,科目一覧!$A$5:'科目一覧'!$G$76,5,FALSE),"")</f>
        <v/>
      </c>
      <c r="H2376" s="254" t="str">
        <f>IF($D2376&lt;&gt;"",VLOOKUP($D2376,科目一覧!$A$5:'科目一覧'!$G$76,6,FALSE),"")</f>
        <v/>
      </c>
    </row>
    <row r="2377" spans="1:8" x14ac:dyDescent="0.4">
      <c r="A2377" s="8">
        <v>2374</v>
      </c>
      <c r="B2377" s="71"/>
      <c r="C2377" s="15"/>
      <c r="D2377" s="16"/>
      <c r="E2377" s="7">
        <v>0</v>
      </c>
      <c r="F2377" s="7">
        <v>0</v>
      </c>
      <c r="G2377" s="254" t="str">
        <f>IF($D2377&lt;&gt;"",VLOOKUP($D2377,科目一覧!$A$5:'科目一覧'!$G$76,5,FALSE),"")</f>
        <v/>
      </c>
      <c r="H2377" s="254" t="str">
        <f>IF($D2377&lt;&gt;"",VLOOKUP($D2377,科目一覧!$A$5:'科目一覧'!$G$76,6,FALSE),"")</f>
        <v/>
      </c>
    </row>
    <row r="2378" spans="1:8" x14ac:dyDescent="0.4">
      <c r="A2378" s="8">
        <v>2375</v>
      </c>
      <c r="B2378" s="71"/>
      <c r="C2378" s="15"/>
      <c r="D2378" s="16"/>
      <c r="E2378" s="7">
        <v>0</v>
      </c>
      <c r="F2378" s="7">
        <v>0</v>
      </c>
      <c r="G2378" s="254" t="str">
        <f>IF($D2378&lt;&gt;"",VLOOKUP($D2378,科目一覧!$A$5:'科目一覧'!$G$76,5,FALSE),"")</f>
        <v/>
      </c>
      <c r="H2378" s="254" t="str">
        <f>IF($D2378&lt;&gt;"",VLOOKUP($D2378,科目一覧!$A$5:'科目一覧'!$G$76,6,FALSE),"")</f>
        <v/>
      </c>
    </row>
    <row r="2379" spans="1:8" x14ac:dyDescent="0.4">
      <c r="A2379" s="8">
        <v>2376</v>
      </c>
      <c r="B2379" s="71"/>
      <c r="C2379" s="15"/>
      <c r="D2379" s="16"/>
      <c r="E2379" s="7">
        <v>0</v>
      </c>
      <c r="F2379" s="7">
        <v>0</v>
      </c>
      <c r="G2379" s="254" t="str">
        <f>IF($D2379&lt;&gt;"",VLOOKUP($D2379,科目一覧!$A$5:'科目一覧'!$G$76,5,FALSE),"")</f>
        <v/>
      </c>
      <c r="H2379" s="254" t="str">
        <f>IF($D2379&lt;&gt;"",VLOOKUP($D2379,科目一覧!$A$5:'科目一覧'!$G$76,6,FALSE),"")</f>
        <v/>
      </c>
    </row>
    <row r="2380" spans="1:8" x14ac:dyDescent="0.4">
      <c r="A2380" s="8">
        <v>2377</v>
      </c>
      <c r="B2380" s="71"/>
      <c r="C2380" s="15"/>
      <c r="D2380" s="16"/>
      <c r="E2380" s="7">
        <v>0</v>
      </c>
      <c r="F2380" s="7">
        <v>0</v>
      </c>
      <c r="G2380" s="254" t="str">
        <f>IF($D2380&lt;&gt;"",VLOOKUP($D2380,科目一覧!$A$5:'科目一覧'!$G$76,5,FALSE),"")</f>
        <v/>
      </c>
      <c r="H2380" s="254" t="str">
        <f>IF($D2380&lt;&gt;"",VLOOKUP($D2380,科目一覧!$A$5:'科目一覧'!$G$76,6,FALSE),"")</f>
        <v/>
      </c>
    </row>
    <row r="2381" spans="1:8" x14ac:dyDescent="0.4">
      <c r="A2381" s="8">
        <v>2378</v>
      </c>
      <c r="B2381" s="71"/>
      <c r="C2381" s="15"/>
      <c r="D2381" s="16"/>
      <c r="E2381" s="7">
        <v>0</v>
      </c>
      <c r="F2381" s="7">
        <v>0</v>
      </c>
      <c r="G2381" s="254" t="str">
        <f>IF($D2381&lt;&gt;"",VLOOKUP($D2381,科目一覧!$A$5:'科目一覧'!$G$76,5,FALSE),"")</f>
        <v/>
      </c>
      <c r="H2381" s="254" t="str">
        <f>IF($D2381&lt;&gt;"",VLOOKUP($D2381,科目一覧!$A$5:'科目一覧'!$G$76,6,FALSE),"")</f>
        <v/>
      </c>
    </row>
    <row r="2382" spans="1:8" x14ac:dyDescent="0.4">
      <c r="A2382" s="8">
        <v>2379</v>
      </c>
      <c r="B2382" s="71"/>
      <c r="C2382" s="15"/>
      <c r="D2382" s="16"/>
      <c r="E2382" s="7">
        <v>0</v>
      </c>
      <c r="F2382" s="7">
        <v>0</v>
      </c>
      <c r="G2382" s="254" t="str">
        <f>IF($D2382&lt;&gt;"",VLOOKUP($D2382,科目一覧!$A$5:'科目一覧'!$G$76,5,FALSE),"")</f>
        <v/>
      </c>
      <c r="H2382" s="254" t="str">
        <f>IF($D2382&lt;&gt;"",VLOOKUP($D2382,科目一覧!$A$5:'科目一覧'!$G$76,6,FALSE),"")</f>
        <v/>
      </c>
    </row>
    <row r="2383" spans="1:8" x14ac:dyDescent="0.4">
      <c r="A2383" s="8">
        <v>2380</v>
      </c>
      <c r="B2383" s="71"/>
      <c r="C2383" s="15"/>
      <c r="D2383" s="16"/>
      <c r="E2383" s="7">
        <v>0</v>
      </c>
      <c r="F2383" s="7">
        <v>0</v>
      </c>
      <c r="G2383" s="254" t="str">
        <f>IF($D2383&lt;&gt;"",VLOOKUP($D2383,科目一覧!$A$5:'科目一覧'!$G$76,5,FALSE),"")</f>
        <v/>
      </c>
      <c r="H2383" s="254" t="str">
        <f>IF($D2383&lt;&gt;"",VLOOKUP($D2383,科目一覧!$A$5:'科目一覧'!$G$76,6,FALSE),"")</f>
        <v/>
      </c>
    </row>
    <row r="2384" spans="1:8" x14ac:dyDescent="0.4">
      <c r="A2384" s="8">
        <v>2381</v>
      </c>
      <c r="B2384" s="71"/>
      <c r="C2384" s="15"/>
      <c r="D2384" s="16"/>
      <c r="E2384" s="7">
        <v>0</v>
      </c>
      <c r="F2384" s="7">
        <v>0</v>
      </c>
      <c r="G2384" s="254" t="str">
        <f>IF($D2384&lt;&gt;"",VLOOKUP($D2384,科目一覧!$A$5:'科目一覧'!$G$76,5,FALSE),"")</f>
        <v/>
      </c>
      <c r="H2384" s="254" t="str">
        <f>IF($D2384&lt;&gt;"",VLOOKUP($D2384,科目一覧!$A$5:'科目一覧'!$G$76,6,FALSE),"")</f>
        <v/>
      </c>
    </row>
    <row r="2385" spans="1:8" x14ac:dyDescent="0.4">
      <c r="A2385" s="8">
        <v>2382</v>
      </c>
      <c r="B2385" s="71"/>
      <c r="C2385" s="15"/>
      <c r="D2385" s="16"/>
      <c r="E2385" s="7">
        <v>0</v>
      </c>
      <c r="F2385" s="7">
        <v>0</v>
      </c>
      <c r="G2385" s="254" t="str">
        <f>IF($D2385&lt;&gt;"",VLOOKUP($D2385,科目一覧!$A$5:'科目一覧'!$G$76,5,FALSE),"")</f>
        <v/>
      </c>
      <c r="H2385" s="254" t="str">
        <f>IF($D2385&lt;&gt;"",VLOOKUP($D2385,科目一覧!$A$5:'科目一覧'!$G$76,6,FALSE),"")</f>
        <v/>
      </c>
    </row>
    <row r="2386" spans="1:8" x14ac:dyDescent="0.4">
      <c r="A2386" s="8">
        <v>2383</v>
      </c>
      <c r="B2386" s="71"/>
      <c r="C2386" s="15"/>
      <c r="D2386" s="16"/>
      <c r="E2386" s="7">
        <v>0</v>
      </c>
      <c r="F2386" s="7">
        <v>0</v>
      </c>
      <c r="G2386" s="254" t="str">
        <f>IF($D2386&lt;&gt;"",VLOOKUP($D2386,科目一覧!$A$5:'科目一覧'!$G$76,5,FALSE),"")</f>
        <v/>
      </c>
      <c r="H2386" s="254" t="str">
        <f>IF($D2386&lt;&gt;"",VLOOKUP($D2386,科目一覧!$A$5:'科目一覧'!$G$76,6,FALSE),"")</f>
        <v/>
      </c>
    </row>
    <row r="2387" spans="1:8" x14ac:dyDescent="0.4">
      <c r="A2387" s="8">
        <v>2384</v>
      </c>
      <c r="B2387" s="71"/>
      <c r="C2387" s="15"/>
      <c r="D2387" s="16"/>
      <c r="E2387" s="7">
        <v>0</v>
      </c>
      <c r="F2387" s="7">
        <v>0</v>
      </c>
      <c r="G2387" s="254" t="str">
        <f>IF($D2387&lt;&gt;"",VLOOKUP($D2387,科目一覧!$A$5:'科目一覧'!$G$76,5,FALSE),"")</f>
        <v/>
      </c>
      <c r="H2387" s="254" t="str">
        <f>IF($D2387&lt;&gt;"",VLOOKUP($D2387,科目一覧!$A$5:'科目一覧'!$G$76,6,FALSE),"")</f>
        <v/>
      </c>
    </row>
    <row r="2388" spans="1:8" x14ac:dyDescent="0.4">
      <c r="A2388" s="8">
        <v>2385</v>
      </c>
      <c r="B2388" s="71"/>
      <c r="C2388" s="15"/>
      <c r="D2388" s="16"/>
      <c r="E2388" s="7">
        <v>0</v>
      </c>
      <c r="F2388" s="7">
        <v>0</v>
      </c>
      <c r="G2388" s="254" t="str">
        <f>IF($D2388&lt;&gt;"",VLOOKUP($D2388,科目一覧!$A$5:'科目一覧'!$G$76,5,FALSE),"")</f>
        <v/>
      </c>
      <c r="H2388" s="254" t="str">
        <f>IF($D2388&lt;&gt;"",VLOOKUP($D2388,科目一覧!$A$5:'科目一覧'!$G$76,6,FALSE),"")</f>
        <v/>
      </c>
    </row>
    <row r="2389" spans="1:8" x14ac:dyDescent="0.4">
      <c r="A2389" s="8">
        <v>2386</v>
      </c>
      <c r="B2389" s="71"/>
      <c r="C2389" s="15"/>
      <c r="D2389" s="16"/>
      <c r="E2389" s="7">
        <v>0</v>
      </c>
      <c r="F2389" s="7">
        <v>0</v>
      </c>
      <c r="G2389" s="254" t="str">
        <f>IF($D2389&lt;&gt;"",VLOOKUP($D2389,科目一覧!$A$5:'科目一覧'!$G$76,5,FALSE),"")</f>
        <v/>
      </c>
      <c r="H2389" s="254" t="str">
        <f>IF($D2389&lt;&gt;"",VLOOKUP($D2389,科目一覧!$A$5:'科目一覧'!$G$76,6,FALSE),"")</f>
        <v/>
      </c>
    </row>
    <row r="2390" spans="1:8" x14ac:dyDescent="0.4">
      <c r="A2390" s="8">
        <v>2387</v>
      </c>
      <c r="B2390" s="71"/>
      <c r="C2390" s="15"/>
      <c r="D2390" s="16"/>
      <c r="E2390" s="7">
        <v>0</v>
      </c>
      <c r="F2390" s="7">
        <v>0</v>
      </c>
      <c r="G2390" s="254" t="str">
        <f>IF($D2390&lt;&gt;"",VLOOKUP($D2390,科目一覧!$A$5:'科目一覧'!$G$76,5,FALSE),"")</f>
        <v/>
      </c>
      <c r="H2390" s="254" t="str">
        <f>IF($D2390&lt;&gt;"",VLOOKUP($D2390,科目一覧!$A$5:'科目一覧'!$G$76,6,FALSE),"")</f>
        <v/>
      </c>
    </row>
    <row r="2391" spans="1:8" x14ac:dyDescent="0.4">
      <c r="A2391" s="8">
        <v>2388</v>
      </c>
      <c r="B2391" s="71"/>
      <c r="C2391" s="15"/>
      <c r="D2391" s="16"/>
      <c r="E2391" s="7">
        <v>0</v>
      </c>
      <c r="F2391" s="7">
        <v>0</v>
      </c>
      <c r="G2391" s="254" t="str">
        <f>IF($D2391&lt;&gt;"",VLOOKUP($D2391,科目一覧!$A$5:'科目一覧'!$G$76,5,FALSE),"")</f>
        <v/>
      </c>
      <c r="H2391" s="254" t="str">
        <f>IF($D2391&lt;&gt;"",VLOOKUP($D2391,科目一覧!$A$5:'科目一覧'!$G$76,6,FALSE),"")</f>
        <v/>
      </c>
    </row>
    <row r="2392" spans="1:8" x14ac:dyDescent="0.4">
      <c r="A2392" s="8">
        <v>2389</v>
      </c>
      <c r="B2392" s="71"/>
      <c r="C2392" s="15"/>
      <c r="D2392" s="16"/>
      <c r="E2392" s="7">
        <v>0</v>
      </c>
      <c r="F2392" s="7">
        <v>0</v>
      </c>
      <c r="G2392" s="254" t="str">
        <f>IF($D2392&lt;&gt;"",VLOOKUP($D2392,科目一覧!$A$5:'科目一覧'!$G$76,5,FALSE),"")</f>
        <v/>
      </c>
      <c r="H2392" s="254" t="str">
        <f>IF($D2392&lt;&gt;"",VLOOKUP($D2392,科目一覧!$A$5:'科目一覧'!$G$76,6,FALSE),"")</f>
        <v/>
      </c>
    </row>
    <row r="2393" spans="1:8" x14ac:dyDescent="0.4">
      <c r="A2393" s="8">
        <v>2390</v>
      </c>
      <c r="B2393" s="71"/>
      <c r="C2393" s="15"/>
      <c r="D2393" s="16"/>
      <c r="E2393" s="7">
        <v>0</v>
      </c>
      <c r="F2393" s="7">
        <v>0</v>
      </c>
      <c r="G2393" s="254" t="str">
        <f>IF($D2393&lt;&gt;"",VLOOKUP($D2393,科目一覧!$A$5:'科目一覧'!$G$76,5,FALSE),"")</f>
        <v/>
      </c>
      <c r="H2393" s="254" t="str">
        <f>IF($D2393&lt;&gt;"",VLOOKUP($D2393,科目一覧!$A$5:'科目一覧'!$G$76,6,FALSE),"")</f>
        <v/>
      </c>
    </row>
    <row r="2394" spans="1:8" x14ac:dyDescent="0.4">
      <c r="A2394" s="8">
        <v>2391</v>
      </c>
      <c r="B2394" s="71"/>
      <c r="C2394" s="15"/>
      <c r="D2394" s="16"/>
      <c r="E2394" s="7">
        <v>0</v>
      </c>
      <c r="F2394" s="7">
        <v>0</v>
      </c>
      <c r="G2394" s="254" t="str">
        <f>IF($D2394&lt;&gt;"",VLOOKUP($D2394,科目一覧!$A$5:'科目一覧'!$G$76,5,FALSE),"")</f>
        <v/>
      </c>
      <c r="H2394" s="254" t="str">
        <f>IF($D2394&lt;&gt;"",VLOOKUP($D2394,科目一覧!$A$5:'科目一覧'!$G$76,6,FALSE),"")</f>
        <v/>
      </c>
    </row>
    <row r="2395" spans="1:8" x14ac:dyDescent="0.4">
      <c r="A2395" s="8">
        <v>2392</v>
      </c>
      <c r="B2395" s="71"/>
      <c r="C2395" s="15"/>
      <c r="D2395" s="16"/>
      <c r="E2395" s="7">
        <v>0</v>
      </c>
      <c r="F2395" s="7">
        <v>0</v>
      </c>
      <c r="G2395" s="254" t="str">
        <f>IF($D2395&lt;&gt;"",VLOOKUP($D2395,科目一覧!$A$5:'科目一覧'!$G$76,5,FALSE),"")</f>
        <v/>
      </c>
      <c r="H2395" s="254" t="str">
        <f>IF($D2395&lt;&gt;"",VLOOKUP($D2395,科目一覧!$A$5:'科目一覧'!$G$76,6,FALSE),"")</f>
        <v/>
      </c>
    </row>
    <row r="2396" spans="1:8" x14ac:dyDescent="0.4">
      <c r="A2396" s="8">
        <v>2393</v>
      </c>
      <c r="B2396" s="71"/>
      <c r="C2396" s="15"/>
      <c r="D2396" s="16"/>
      <c r="E2396" s="7">
        <v>0</v>
      </c>
      <c r="F2396" s="7">
        <v>0</v>
      </c>
      <c r="G2396" s="254" t="str">
        <f>IF($D2396&lt;&gt;"",VLOOKUP($D2396,科目一覧!$A$5:'科目一覧'!$G$76,5,FALSE),"")</f>
        <v/>
      </c>
      <c r="H2396" s="254" t="str">
        <f>IF($D2396&lt;&gt;"",VLOOKUP($D2396,科目一覧!$A$5:'科目一覧'!$G$76,6,FALSE),"")</f>
        <v/>
      </c>
    </row>
    <row r="2397" spans="1:8" x14ac:dyDescent="0.4">
      <c r="A2397" s="8">
        <v>2394</v>
      </c>
      <c r="B2397" s="71"/>
      <c r="C2397" s="15"/>
      <c r="D2397" s="16"/>
      <c r="E2397" s="7">
        <v>0</v>
      </c>
      <c r="F2397" s="7">
        <v>0</v>
      </c>
      <c r="G2397" s="254" t="str">
        <f>IF($D2397&lt;&gt;"",VLOOKUP($D2397,科目一覧!$A$5:'科目一覧'!$G$76,5,FALSE),"")</f>
        <v/>
      </c>
      <c r="H2397" s="254" t="str">
        <f>IF($D2397&lt;&gt;"",VLOOKUP($D2397,科目一覧!$A$5:'科目一覧'!$G$76,6,FALSE),"")</f>
        <v/>
      </c>
    </row>
    <row r="2398" spans="1:8" x14ac:dyDescent="0.4">
      <c r="A2398" s="8">
        <v>2395</v>
      </c>
      <c r="B2398" s="71"/>
      <c r="C2398" s="15"/>
      <c r="D2398" s="16"/>
      <c r="E2398" s="7">
        <v>0</v>
      </c>
      <c r="F2398" s="7">
        <v>0</v>
      </c>
      <c r="G2398" s="254" t="str">
        <f>IF($D2398&lt;&gt;"",VLOOKUP($D2398,科目一覧!$A$5:'科目一覧'!$G$76,5,FALSE),"")</f>
        <v/>
      </c>
      <c r="H2398" s="254" t="str">
        <f>IF($D2398&lt;&gt;"",VLOOKUP($D2398,科目一覧!$A$5:'科目一覧'!$G$76,6,FALSE),"")</f>
        <v/>
      </c>
    </row>
    <row r="2399" spans="1:8" x14ac:dyDescent="0.4">
      <c r="A2399" s="8">
        <v>2396</v>
      </c>
      <c r="B2399" s="71"/>
      <c r="C2399" s="15"/>
      <c r="D2399" s="16"/>
      <c r="E2399" s="7">
        <v>0</v>
      </c>
      <c r="F2399" s="7">
        <v>0</v>
      </c>
      <c r="G2399" s="254" t="str">
        <f>IF($D2399&lt;&gt;"",VLOOKUP($D2399,科目一覧!$A$5:'科目一覧'!$G$76,5,FALSE),"")</f>
        <v/>
      </c>
      <c r="H2399" s="254" t="str">
        <f>IF($D2399&lt;&gt;"",VLOOKUP($D2399,科目一覧!$A$5:'科目一覧'!$G$76,6,FALSE),"")</f>
        <v/>
      </c>
    </row>
    <row r="2400" spans="1:8" x14ac:dyDescent="0.4">
      <c r="A2400" s="8">
        <v>2397</v>
      </c>
      <c r="B2400" s="71"/>
      <c r="C2400" s="15"/>
      <c r="D2400" s="16"/>
      <c r="E2400" s="7">
        <v>0</v>
      </c>
      <c r="F2400" s="7">
        <v>0</v>
      </c>
      <c r="G2400" s="254" t="str">
        <f>IF($D2400&lt;&gt;"",VLOOKUP($D2400,科目一覧!$A$5:'科目一覧'!$G$76,5,FALSE),"")</f>
        <v/>
      </c>
      <c r="H2400" s="254" t="str">
        <f>IF($D2400&lt;&gt;"",VLOOKUP($D2400,科目一覧!$A$5:'科目一覧'!$G$76,6,FALSE),"")</f>
        <v/>
      </c>
    </row>
    <row r="2401" spans="1:8" x14ac:dyDescent="0.4">
      <c r="A2401" s="8">
        <v>2398</v>
      </c>
      <c r="B2401" s="71"/>
      <c r="C2401" s="15"/>
      <c r="D2401" s="16"/>
      <c r="E2401" s="7">
        <v>0</v>
      </c>
      <c r="F2401" s="7">
        <v>0</v>
      </c>
      <c r="G2401" s="254" t="str">
        <f>IF($D2401&lt;&gt;"",VLOOKUP($D2401,科目一覧!$A$5:'科目一覧'!$G$76,5,FALSE),"")</f>
        <v/>
      </c>
      <c r="H2401" s="254" t="str">
        <f>IF($D2401&lt;&gt;"",VLOOKUP($D2401,科目一覧!$A$5:'科目一覧'!$G$76,6,FALSE),"")</f>
        <v/>
      </c>
    </row>
    <row r="2402" spans="1:8" x14ac:dyDescent="0.4">
      <c r="A2402" s="8">
        <v>2399</v>
      </c>
      <c r="B2402" s="71"/>
      <c r="C2402" s="15"/>
      <c r="D2402" s="16"/>
      <c r="E2402" s="7">
        <v>0</v>
      </c>
      <c r="F2402" s="7">
        <v>0</v>
      </c>
      <c r="G2402" s="254" t="str">
        <f>IF($D2402&lt;&gt;"",VLOOKUP($D2402,科目一覧!$A$5:'科目一覧'!$G$76,5,FALSE),"")</f>
        <v/>
      </c>
      <c r="H2402" s="254" t="str">
        <f>IF($D2402&lt;&gt;"",VLOOKUP($D2402,科目一覧!$A$5:'科目一覧'!$G$76,6,FALSE),"")</f>
        <v/>
      </c>
    </row>
    <row r="2403" spans="1:8" x14ac:dyDescent="0.4">
      <c r="A2403" s="8">
        <v>2400</v>
      </c>
      <c r="B2403" s="71"/>
      <c r="C2403" s="15"/>
      <c r="D2403" s="16"/>
      <c r="E2403" s="7">
        <v>0</v>
      </c>
      <c r="F2403" s="7">
        <v>0</v>
      </c>
      <c r="G2403" s="254" t="str">
        <f>IF($D2403&lt;&gt;"",VLOOKUP($D2403,科目一覧!$A$5:'科目一覧'!$G$76,5,FALSE),"")</f>
        <v/>
      </c>
      <c r="H2403" s="254" t="str">
        <f>IF($D2403&lt;&gt;"",VLOOKUP($D2403,科目一覧!$A$5:'科目一覧'!$G$76,6,FALSE),"")</f>
        <v/>
      </c>
    </row>
    <row r="2404" spans="1:8" x14ac:dyDescent="0.4">
      <c r="A2404" s="8">
        <v>2401</v>
      </c>
      <c r="B2404" s="71"/>
      <c r="C2404" s="15"/>
      <c r="D2404" s="16"/>
      <c r="E2404" s="7">
        <v>0</v>
      </c>
      <c r="F2404" s="7">
        <v>0</v>
      </c>
      <c r="G2404" s="254" t="str">
        <f>IF($D2404&lt;&gt;"",VLOOKUP($D2404,科目一覧!$A$5:'科目一覧'!$G$76,5,FALSE),"")</f>
        <v/>
      </c>
      <c r="H2404" s="254" t="str">
        <f>IF($D2404&lt;&gt;"",VLOOKUP($D2404,科目一覧!$A$5:'科目一覧'!$G$76,6,FALSE),"")</f>
        <v/>
      </c>
    </row>
    <row r="2405" spans="1:8" x14ac:dyDescent="0.4">
      <c r="A2405" s="8">
        <v>2402</v>
      </c>
      <c r="B2405" s="71"/>
      <c r="C2405" s="15"/>
      <c r="D2405" s="16"/>
      <c r="E2405" s="7">
        <v>0</v>
      </c>
      <c r="F2405" s="7">
        <v>0</v>
      </c>
      <c r="G2405" s="254" t="str">
        <f>IF($D2405&lt;&gt;"",VLOOKUP($D2405,科目一覧!$A$5:'科目一覧'!$G$76,5,FALSE),"")</f>
        <v/>
      </c>
      <c r="H2405" s="254" t="str">
        <f>IF($D2405&lt;&gt;"",VLOOKUP($D2405,科目一覧!$A$5:'科目一覧'!$G$76,6,FALSE),"")</f>
        <v/>
      </c>
    </row>
    <row r="2406" spans="1:8" x14ac:dyDescent="0.4">
      <c r="A2406" s="8">
        <v>2403</v>
      </c>
      <c r="B2406" s="71"/>
      <c r="C2406" s="15"/>
      <c r="D2406" s="16"/>
      <c r="E2406" s="7">
        <v>0</v>
      </c>
      <c r="F2406" s="7">
        <v>0</v>
      </c>
      <c r="G2406" s="254" t="str">
        <f>IF($D2406&lt;&gt;"",VLOOKUP($D2406,科目一覧!$A$5:'科目一覧'!$G$76,5,FALSE),"")</f>
        <v/>
      </c>
      <c r="H2406" s="254" t="str">
        <f>IF($D2406&lt;&gt;"",VLOOKUP($D2406,科目一覧!$A$5:'科目一覧'!$G$76,6,FALSE),"")</f>
        <v/>
      </c>
    </row>
    <row r="2407" spans="1:8" x14ac:dyDescent="0.4">
      <c r="A2407" s="8">
        <v>2404</v>
      </c>
      <c r="B2407" s="71"/>
      <c r="C2407" s="15"/>
      <c r="D2407" s="16"/>
      <c r="E2407" s="7">
        <v>0</v>
      </c>
      <c r="F2407" s="7">
        <v>0</v>
      </c>
      <c r="G2407" s="254" t="str">
        <f>IF($D2407&lt;&gt;"",VLOOKUP($D2407,科目一覧!$A$5:'科目一覧'!$G$76,5,FALSE),"")</f>
        <v/>
      </c>
      <c r="H2407" s="254" t="str">
        <f>IF($D2407&lt;&gt;"",VLOOKUP($D2407,科目一覧!$A$5:'科目一覧'!$G$76,6,FALSE),"")</f>
        <v/>
      </c>
    </row>
    <row r="2408" spans="1:8" x14ac:dyDescent="0.4">
      <c r="A2408" s="8">
        <v>2405</v>
      </c>
      <c r="B2408" s="71"/>
      <c r="C2408" s="15"/>
      <c r="D2408" s="16"/>
      <c r="E2408" s="7">
        <v>0</v>
      </c>
      <c r="F2408" s="7">
        <v>0</v>
      </c>
      <c r="G2408" s="254" t="str">
        <f>IF($D2408&lt;&gt;"",VLOOKUP($D2408,科目一覧!$A$5:'科目一覧'!$G$76,5,FALSE),"")</f>
        <v/>
      </c>
      <c r="H2408" s="254" t="str">
        <f>IF($D2408&lt;&gt;"",VLOOKUP($D2408,科目一覧!$A$5:'科目一覧'!$G$76,6,FALSE),"")</f>
        <v/>
      </c>
    </row>
    <row r="2409" spans="1:8" x14ac:dyDescent="0.4">
      <c r="A2409" s="8">
        <v>2406</v>
      </c>
      <c r="B2409" s="71"/>
      <c r="C2409" s="15"/>
      <c r="D2409" s="16"/>
      <c r="E2409" s="7">
        <v>0</v>
      </c>
      <c r="F2409" s="7">
        <v>0</v>
      </c>
      <c r="G2409" s="254" t="str">
        <f>IF($D2409&lt;&gt;"",VLOOKUP($D2409,科目一覧!$A$5:'科目一覧'!$G$76,5,FALSE),"")</f>
        <v/>
      </c>
      <c r="H2409" s="254" t="str">
        <f>IF($D2409&lt;&gt;"",VLOOKUP($D2409,科目一覧!$A$5:'科目一覧'!$G$76,6,FALSE),"")</f>
        <v/>
      </c>
    </row>
    <row r="2410" spans="1:8" x14ac:dyDescent="0.4">
      <c r="A2410" s="8">
        <v>2407</v>
      </c>
      <c r="B2410" s="71"/>
      <c r="C2410" s="15"/>
      <c r="D2410" s="16"/>
      <c r="E2410" s="7">
        <v>0</v>
      </c>
      <c r="F2410" s="7">
        <v>0</v>
      </c>
      <c r="G2410" s="254" t="str">
        <f>IF($D2410&lt;&gt;"",VLOOKUP($D2410,科目一覧!$A$5:'科目一覧'!$G$76,5,FALSE),"")</f>
        <v/>
      </c>
      <c r="H2410" s="254" t="str">
        <f>IF($D2410&lt;&gt;"",VLOOKUP($D2410,科目一覧!$A$5:'科目一覧'!$G$76,6,FALSE),"")</f>
        <v/>
      </c>
    </row>
    <row r="2411" spans="1:8" x14ac:dyDescent="0.4">
      <c r="A2411" s="8">
        <v>2408</v>
      </c>
      <c r="B2411" s="71"/>
      <c r="C2411" s="15"/>
      <c r="D2411" s="16"/>
      <c r="E2411" s="7">
        <v>0</v>
      </c>
      <c r="F2411" s="7">
        <v>0</v>
      </c>
      <c r="G2411" s="254" t="str">
        <f>IF($D2411&lt;&gt;"",VLOOKUP($D2411,科目一覧!$A$5:'科目一覧'!$G$76,5,FALSE),"")</f>
        <v/>
      </c>
      <c r="H2411" s="254" t="str">
        <f>IF($D2411&lt;&gt;"",VLOOKUP($D2411,科目一覧!$A$5:'科目一覧'!$G$76,6,FALSE),"")</f>
        <v/>
      </c>
    </row>
    <row r="2412" spans="1:8" x14ac:dyDescent="0.4">
      <c r="A2412" s="8">
        <v>2409</v>
      </c>
      <c r="B2412" s="71"/>
      <c r="C2412" s="15"/>
      <c r="D2412" s="16"/>
      <c r="E2412" s="7">
        <v>0</v>
      </c>
      <c r="F2412" s="7">
        <v>0</v>
      </c>
      <c r="G2412" s="254" t="str">
        <f>IF($D2412&lt;&gt;"",VLOOKUP($D2412,科目一覧!$A$5:'科目一覧'!$G$76,5,FALSE),"")</f>
        <v/>
      </c>
      <c r="H2412" s="254" t="str">
        <f>IF($D2412&lt;&gt;"",VLOOKUP($D2412,科目一覧!$A$5:'科目一覧'!$G$76,6,FALSE),"")</f>
        <v/>
      </c>
    </row>
    <row r="2413" spans="1:8" x14ac:dyDescent="0.4">
      <c r="A2413" s="8">
        <v>2410</v>
      </c>
      <c r="B2413" s="71"/>
      <c r="C2413" s="15"/>
      <c r="D2413" s="16"/>
      <c r="E2413" s="7">
        <v>0</v>
      </c>
      <c r="F2413" s="7">
        <v>0</v>
      </c>
      <c r="G2413" s="254" t="str">
        <f>IF($D2413&lt;&gt;"",VLOOKUP($D2413,科目一覧!$A$5:'科目一覧'!$G$76,5,FALSE),"")</f>
        <v/>
      </c>
      <c r="H2413" s="254" t="str">
        <f>IF($D2413&lt;&gt;"",VLOOKUP($D2413,科目一覧!$A$5:'科目一覧'!$G$76,6,FALSE),"")</f>
        <v/>
      </c>
    </row>
    <row r="2414" spans="1:8" x14ac:dyDescent="0.4">
      <c r="A2414" s="8">
        <v>2411</v>
      </c>
      <c r="B2414" s="71"/>
      <c r="C2414" s="15"/>
      <c r="D2414" s="16"/>
      <c r="E2414" s="7">
        <v>0</v>
      </c>
      <c r="F2414" s="7">
        <v>0</v>
      </c>
      <c r="G2414" s="254" t="str">
        <f>IF($D2414&lt;&gt;"",VLOOKUP($D2414,科目一覧!$A$5:'科目一覧'!$G$76,5,FALSE),"")</f>
        <v/>
      </c>
      <c r="H2414" s="254" t="str">
        <f>IF($D2414&lt;&gt;"",VLOOKUP($D2414,科目一覧!$A$5:'科目一覧'!$G$76,6,FALSE),"")</f>
        <v/>
      </c>
    </row>
    <row r="2415" spans="1:8" x14ac:dyDescent="0.4">
      <c r="A2415" s="8">
        <v>2412</v>
      </c>
      <c r="B2415" s="71"/>
      <c r="C2415" s="15"/>
      <c r="D2415" s="16"/>
      <c r="E2415" s="7">
        <v>0</v>
      </c>
      <c r="F2415" s="7">
        <v>0</v>
      </c>
      <c r="G2415" s="254" t="str">
        <f>IF($D2415&lt;&gt;"",VLOOKUP($D2415,科目一覧!$A$5:'科目一覧'!$G$76,5,FALSE),"")</f>
        <v/>
      </c>
      <c r="H2415" s="254" t="str">
        <f>IF($D2415&lt;&gt;"",VLOOKUP($D2415,科目一覧!$A$5:'科目一覧'!$G$76,6,FALSE),"")</f>
        <v/>
      </c>
    </row>
    <row r="2416" spans="1:8" x14ac:dyDescent="0.4">
      <c r="A2416" s="8">
        <v>2413</v>
      </c>
      <c r="B2416" s="71"/>
      <c r="C2416" s="15"/>
      <c r="D2416" s="16"/>
      <c r="E2416" s="7">
        <v>0</v>
      </c>
      <c r="F2416" s="7">
        <v>0</v>
      </c>
      <c r="G2416" s="254" t="str">
        <f>IF($D2416&lt;&gt;"",VLOOKUP($D2416,科目一覧!$A$5:'科目一覧'!$G$76,5,FALSE),"")</f>
        <v/>
      </c>
      <c r="H2416" s="254" t="str">
        <f>IF($D2416&lt;&gt;"",VLOOKUP($D2416,科目一覧!$A$5:'科目一覧'!$G$76,6,FALSE),"")</f>
        <v/>
      </c>
    </row>
    <row r="2417" spans="1:8" x14ac:dyDescent="0.4">
      <c r="A2417" s="8">
        <v>2414</v>
      </c>
      <c r="B2417" s="71"/>
      <c r="C2417" s="15"/>
      <c r="D2417" s="16"/>
      <c r="E2417" s="7">
        <v>0</v>
      </c>
      <c r="F2417" s="7">
        <v>0</v>
      </c>
      <c r="G2417" s="254" t="str">
        <f>IF($D2417&lt;&gt;"",VLOOKUP($D2417,科目一覧!$A$5:'科目一覧'!$G$76,5,FALSE),"")</f>
        <v/>
      </c>
      <c r="H2417" s="254" t="str">
        <f>IF($D2417&lt;&gt;"",VLOOKUP($D2417,科目一覧!$A$5:'科目一覧'!$G$76,6,FALSE),"")</f>
        <v/>
      </c>
    </row>
    <row r="2418" spans="1:8" x14ac:dyDescent="0.4">
      <c r="A2418" s="8">
        <v>2415</v>
      </c>
      <c r="B2418" s="71"/>
      <c r="C2418" s="15"/>
      <c r="D2418" s="16"/>
      <c r="E2418" s="7">
        <v>0</v>
      </c>
      <c r="F2418" s="7">
        <v>0</v>
      </c>
      <c r="G2418" s="254" t="str">
        <f>IF($D2418&lt;&gt;"",VLOOKUP($D2418,科目一覧!$A$5:'科目一覧'!$G$76,5,FALSE),"")</f>
        <v/>
      </c>
      <c r="H2418" s="254" t="str">
        <f>IF($D2418&lt;&gt;"",VLOOKUP($D2418,科目一覧!$A$5:'科目一覧'!$G$76,6,FALSE),"")</f>
        <v/>
      </c>
    </row>
    <row r="2419" spans="1:8" x14ac:dyDescent="0.4">
      <c r="A2419" s="8">
        <v>2416</v>
      </c>
      <c r="B2419" s="71"/>
      <c r="C2419" s="15"/>
      <c r="D2419" s="16"/>
      <c r="E2419" s="7">
        <v>0</v>
      </c>
      <c r="F2419" s="7">
        <v>0</v>
      </c>
      <c r="G2419" s="254" t="str">
        <f>IF($D2419&lt;&gt;"",VLOOKUP($D2419,科目一覧!$A$5:'科目一覧'!$G$76,5,FALSE),"")</f>
        <v/>
      </c>
      <c r="H2419" s="254" t="str">
        <f>IF($D2419&lt;&gt;"",VLOOKUP($D2419,科目一覧!$A$5:'科目一覧'!$G$76,6,FALSE),"")</f>
        <v/>
      </c>
    </row>
    <row r="2420" spans="1:8" x14ac:dyDescent="0.4">
      <c r="A2420" s="8">
        <v>2417</v>
      </c>
      <c r="B2420" s="71"/>
      <c r="C2420" s="15"/>
      <c r="D2420" s="16"/>
      <c r="E2420" s="7">
        <v>0</v>
      </c>
      <c r="F2420" s="7">
        <v>0</v>
      </c>
      <c r="G2420" s="254" t="str">
        <f>IF($D2420&lt;&gt;"",VLOOKUP($D2420,科目一覧!$A$5:'科目一覧'!$G$76,5,FALSE),"")</f>
        <v/>
      </c>
      <c r="H2420" s="254" t="str">
        <f>IF($D2420&lt;&gt;"",VLOOKUP($D2420,科目一覧!$A$5:'科目一覧'!$G$76,6,FALSE),"")</f>
        <v/>
      </c>
    </row>
    <row r="2421" spans="1:8" x14ac:dyDescent="0.4">
      <c r="A2421" s="8">
        <v>2418</v>
      </c>
      <c r="B2421" s="71"/>
      <c r="C2421" s="15"/>
      <c r="D2421" s="16"/>
      <c r="E2421" s="7">
        <v>0</v>
      </c>
      <c r="F2421" s="7">
        <v>0</v>
      </c>
      <c r="G2421" s="254" t="str">
        <f>IF($D2421&lt;&gt;"",VLOOKUP($D2421,科目一覧!$A$5:'科目一覧'!$G$76,5,FALSE),"")</f>
        <v/>
      </c>
      <c r="H2421" s="254" t="str">
        <f>IF($D2421&lt;&gt;"",VLOOKUP($D2421,科目一覧!$A$5:'科目一覧'!$G$76,6,FALSE),"")</f>
        <v/>
      </c>
    </row>
    <row r="2422" spans="1:8" x14ac:dyDescent="0.4">
      <c r="A2422" s="8">
        <v>2419</v>
      </c>
      <c r="B2422" s="71"/>
      <c r="C2422" s="15"/>
      <c r="D2422" s="16"/>
      <c r="E2422" s="7">
        <v>0</v>
      </c>
      <c r="F2422" s="7">
        <v>0</v>
      </c>
      <c r="G2422" s="254" t="str">
        <f>IF($D2422&lt;&gt;"",VLOOKUP($D2422,科目一覧!$A$5:'科目一覧'!$G$76,5,FALSE),"")</f>
        <v/>
      </c>
      <c r="H2422" s="254" t="str">
        <f>IF($D2422&lt;&gt;"",VLOOKUP($D2422,科目一覧!$A$5:'科目一覧'!$G$76,6,FALSE),"")</f>
        <v/>
      </c>
    </row>
    <row r="2423" spans="1:8" x14ac:dyDescent="0.4">
      <c r="A2423" s="8">
        <v>2420</v>
      </c>
      <c r="B2423" s="71"/>
      <c r="C2423" s="15"/>
      <c r="D2423" s="16"/>
      <c r="E2423" s="7">
        <v>0</v>
      </c>
      <c r="F2423" s="7">
        <v>0</v>
      </c>
      <c r="G2423" s="254" t="str">
        <f>IF($D2423&lt;&gt;"",VLOOKUP($D2423,科目一覧!$A$5:'科目一覧'!$G$76,5,FALSE),"")</f>
        <v/>
      </c>
      <c r="H2423" s="254" t="str">
        <f>IF($D2423&lt;&gt;"",VLOOKUP($D2423,科目一覧!$A$5:'科目一覧'!$G$76,6,FALSE),"")</f>
        <v/>
      </c>
    </row>
    <row r="2424" spans="1:8" x14ac:dyDescent="0.4">
      <c r="A2424" s="8">
        <v>2421</v>
      </c>
      <c r="B2424" s="71"/>
      <c r="C2424" s="15"/>
      <c r="D2424" s="16"/>
      <c r="E2424" s="7">
        <v>0</v>
      </c>
      <c r="F2424" s="7">
        <v>0</v>
      </c>
      <c r="G2424" s="254" t="str">
        <f>IF($D2424&lt;&gt;"",VLOOKUP($D2424,科目一覧!$A$5:'科目一覧'!$G$76,5,FALSE),"")</f>
        <v/>
      </c>
      <c r="H2424" s="254" t="str">
        <f>IF($D2424&lt;&gt;"",VLOOKUP($D2424,科目一覧!$A$5:'科目一覧'!$G$76,6,FALSE),"")</f>
        <v/>
      </c>
    </row>
    <row r="2425" spans="1:8" x14ac:dyDescent="0.4">
      <c r="A2425" s="8">
        <v>2422</v>
      </c>
      <c r="B2425" s="71"/>
      <c r="C2425" s="15"/>
      <c r="D2425" s="16"/>
      <c r="E2425" s="7">
        <v>0</v>
      </c>
      <c r="F2425" s="7">
        <v>0</v>
      </c>
      <c r="G2425" s="254" t="str">
        <f>IF($D2425&lt;&gt;"",VLOOKUP($D2425,科目一覧!$A$5:'科目一覧'!$G$76,5,FALSE),"")</f>
        <v/>
      </c>
      <c r="H2425" s="254" t="str">
        <f>IF($D2425&lt;&gt;"",VLOOKUP($D2425,科目一覧!$A$5:'科目一覧'!$G$76,6,FALSE),"")</f>
        <v/>
      </c>
    </row>
    <row r="2426" spans="1:8" x14ac:dyDescent="0.4">
      <c r="A2426" s="8">
        <v>2423</v>
      </c>
      <c r="B2426" s="71"/>
      <c r="C2426" s="15"/>
      <c r="D2426" s="16"/>
      <c r="E2426" s="7">
        <v>0</v>
      </c>
      <c r="F2426" s="7">
        <v>0</v>
      </c>
      <c r="G2426" s="254" t="str">
        <f>IF($D2426&lt;&gt;"",VLOOKUP($D2426,科目一覧!$A$5:'科目一覧'!$G$76,5,FALSE),"")</f>
        <v/>
      </c>
      <c r="H2426" s="254" t="str">
        <f>IF($D2426&lt;&gt;"",VLOOKUP($D2426,科目一覧!$A$5:'科目一覧'!$G$76,6,FALSE),"")</f>
        <v/>
      </c>
    </row>
    <row r="2427" spans="1:8" x14ac:dyDescent="0.4">
      <c r="A2427" s="8">
        <v>2424</v>
      </c>
      <c r="B2427" s="71"/>
      <c r="C2427" s="15"/>
      <c r="D2427" s="16"/>
      <c r="E2427" s="7">
        <v>0</v>
      </c>
      <c r="F2427" s="7">
        <v>0</v>
      </c>
      <c r="G2427" s="254" t="str">
        <f>IF($D2427&lt;&gt;"",VLOOKUP($D2427,科目一覧!$A$5:'科目一覧'!$G$76,5,FALSE),"")</f>
        <v/>
      </c>
      <c r="H2427" s="254" t="str">
        <f>IF($D2427&lt;&gt;"",VLOOKUP($D2427,科目一覧!$A$5:'科目一覧'!$G$76,6,FALSE),"")</f>
        <v/>
      </c>
    </row>
    <row r="2428" spans="1:8" x14ac:dyDescent="0.4">
      <c r="A2428" s="8">
        <v>2425</v>
      </c>
      <c r="B2428" s="71"/>
      <c r="C2428" s="15"/>
      <c r="D2428" s="16"/>
      <c r="E2428" s="7">
        <v>0</v>
      </c>
      <c r="F2428" s="7">
        <v>0</v>
      </c>
      <c r="G2428" s="254" t="str">
        <f>IF($D2428&lt;&gt;"",VLOOKUP($D2428,科目一覧!$A$5:'科目一覧'!$G$76,5,FALSE),"")</f>
        <v/>
      </c>
      <c r="H2428" s="254" t="str">
        <f>IF($D2428&lt;&gt;"",VLOOKUP($D2428,科目一覧!$A$5:'科目一覧'!$G$76,6,FALSE),"")</f>
        <v/>
      </c>
    </row>
    <row r="2429" spans="1:8" x14ac:dyDescent="0.4">
      <c r="A2429" s="8">
        <v>2426</v>
      </c>
      <c r="B2429" s="71"/>
      <c r="C2429" s="15"/>
      <c r="D2429" s="16"/>
      <c r="E2429" s="7">
        <v>0</v>
      </c>
      <c r="F2429" s="7">
        <v>0</v>
      </c>
      <c r="G2429" s="254" t="str">
        <f>IF($D2429&lt;&gt;"",VLOOKUP($D2429,科目一覧!$A$5:'科目一覧'!$G$76,5,FALSE),"")</f>
        <v/>
      </c>
      <c r="H2429" s="254" t="str">
        <f>IF($D2429&lt;&gt;"",VLOOKUP($D2429,科目一覧!$A$5:'科目一覧'!$G$76,6,FALSE),"")</f>
        <v/>
      </c>
    </row>
    <row r="2430" spans="1:8" x14ac:dyDescent="0.4">
      <c r="A2430" s="8">
        <v>2427</v>
      </c>
      <c r="B2430" s="71"/>
      <c r="C2430" s="15"/>
      <c r="D2430" s="16"/>
      <c r="E2430" s="7">
        <v>0</v>
      </c>
      <c r="F2430" s="7">
        <v>0</v>
      </c>
      <c r="G2430" s="254" t="str">
        <f>IF($D2430&lt;&gt;"",VLOOKUP($D2430,科目一覧!$A$5:'科目一覧'!$G$76,5,FALSE),"")</f>
        <v/>
      </c>
      <c r="H2430" s="254" t="str">
        <f>IF($D2430&lt;&gt;"",VLOOKUP($D2430,科目一覧!$A$5:'科目一覧'!$G$76,6,FALSE),"")</f>
        <v/>
      </c>
    </row>
    <row r="2431" spans="1:8" x14ac:dyDescent="0.4">
      <c r="A2431" s="8">
        <v>2428</v>
      </c>
      <c r="B2431" s="71"/>
      <c r="C2431" s="15"/>
      <c r="D2431" s="16"/>
      <c r="E2431" s="7">
        <v>0</v>
      </c>
      <c r="F2431" s="7">
        <v>0</v>
      </c>
      <c r="G2431" s="254" t="str">
        <f>IF($D2431&lt;&gt;"",VLOOKUP($D2431,科目一覧!$A$5:'科目一覧'!$G$76,5,FALSE),"")</f>
        <v/>
      </c>
      <c r="H2431" s="254" t="str">
        <f>IF($D2431&lt;&gt;"",VLOOKUP($D2431,科目一覧!$A$5:'科目一覧'!$G$76,6,FALSE),"")</f>
        <v/>
      </c>
    </row>
    <row r="2432" spans="1:8" x14ac:dyDescent="0.4">
      <c r="A2432" s="8">
        <v>2429</v>
      </c>
      <c r="B2432" s="71"/>
      <c r="C2432" s="15"/>
      <c r="D2432" s="16"/>
      <c r="E2432" s="7">
        <v>0</v>
      </c>
      <c r="F2432" s="7">
        <v>0</v>
      </c>
      <c r="G2432" s="254" t="str">
        <f>IF($D2432&lt;&gt;"",VLOOKUP($D2432,科目一覧!$A$5:'科目一覧'!$G$76,5,FALSE),"")</f>
        <v/>
      </c>
      <c r="H2432" s="254" t="str">
        <f>IF($D2432&lt;&gt;"",VLOOKUP($D2432,科目一覧!$A$5:'科目一覧'!$G$76,6,FALSE),"")</f>
        <v/>
      </c>
    </row>
    <row r="2433" spans="1:8" x14ac:dyDescent="0.4">
      <c r="A2433" s="8">
        <v>2430</v>
      </c>
      <c r="B2433" s="71"/>
      <c r="C2433" s="15"/>
      <c r="D2433" s="16"/>
      <c r="E2433" s="7">
        <v>0</v>
      </c>
      <c r="F2433" s="7">
        <v>0</v>
      </c>
      <c r="G2433" s="254" t="str">
        <f>IF($D2433&lt;&gt;"",VLOOKUP($D2433,科目一覧!$A$5:'科目一覧'!$G$76,5,FALSE),"")</f>
        <v/>
      </c>
      <c r="H2433" s="254" t="str">
        <f>IF($D2433&lt;&gt;"",VLOOKUP($D2433,科目一覧!$A$5:'科目一覧'!$G$76,6,FALSE),"")</f>
        <v/>
      </c>
    </row>
    <row r="2434" spans="1:8" x14ac:dyDescent="0.4">
      <c r="A2434" s="8">
        <v>2431</v>
      </c>
      <c r="B2434" s="71"/>
      <c r="C2434" s="15"/>
      <c r="D2434" s="16"/>
      <c r="E2434" s="7">
        <v>0</v>
      </c>
      <c r="F2434" s="7">
        <v>0</v>
      </c>
      <c r="G2434" s="254" t="str">
        <f>IF($D2434&lt;&gt;"",VLOOKUP($D2434,科目一覧!$A$5:'科目一覧'!$G$76,5,FALSE),"")</f>
        <v/>
      </c>
      <c r="H2434" s="254" t="str">
        <f>IF($D2434&lt;&gt;"",VLOOKUP($D2434,科目一覧!$A$5:'科目一覧'!$G$76,6,FALSE),"")</f>
        <v/>
      </c>
    </row>
    <row r="2435" spans="1:8" x14ac:dyDescent="0.4">
      <c r="A2435" s="8">
        <v>2432</v>
      </c>
      <c r="B2435" s="71"/>
      <c r="C2435" s="15"/>
      <c r="D2435" s="16"/>
      <c r="E2435" s="7">
        <v>0</v>
      </c>
      <c r="F2435" s="7">
        <v>0</v>
      </c>
      <c r="G2435" s="254" t="str">
        <f>IF($D2435&lt;&gt;"",VLOOKUP($D2435,科目一覧!$A$5:'科目一覧'!$G$76,5,FALSE),"")</f>
        <v/>
      </c>
      <c r="H2435" s="254" t="str">
        <f>IF($D2435&lt;&gt;"",VLOOKUP($D2435,科目一覧!$A$5:'科目一覧'!$G$76,6,FALSE),"")</f>
        <v/>
      </c>
    </row>
    <row r="2436" spans="1:8" x14ac:dyDescent="0.4">
      <c r="A2436" s="8">
        <v>2433</v>
      </c>
      <c r="B2436" s="71"/>
      <c r="C2436" s="15"/>
      <c r="D2436" s="16"/>
      <c r="E2436" s="7">
        <v>0</v>
      </c>
      <c r="F2436" s="7">
        <v>0</v>
      </c>
      <c r="G2436" s="254" t="str">
        <f>IF($D2436&lt;&gt;"",VLOOKUP($D2436,科目一覧!$A$5:'科目一覧'!$G$76,5,FALSE),"")</f>
        <v/>
      </c>
      <c r="H2436" s="254" t="str">
        <f>IF($D2436&lt;&gt;"",VLOOKUP($D2436,科目一覧!$A$5:'科目一覧'!$G$76,6,FALSE),"")</f>
        <v/>
      </c>
    </row>
    <row r="2437" spans="1:8" x14ac:dyDescent="0.4">
      <c r="A2437" s="8">
        <v>2434</v>
      </c>
      <c r="B2437" s="71"/>
      <c r="C2437" s="15"/>
      <c r="D2437" s="16"/>
      <c r="E2437" s="7">
        <v>0</v>
      </c>
      <c r="F2437" s="7">
        <v>0</v>
      </c>
      <c r="G2437" s="254" t="str">
        <f>IF($D2437&lt;&gt;"",VLOOKUP($D2437,科目一覧!$A$5:'科目一覧'!$G$76,5,FALSE),"")</f>
        <v/>
      </c>
      <c r="H2437" s="254" t="str">
        <f>IF($D2437&lt;&gt;"",VLOOKUP($D2437,科目一覧!$A$5:'科目一覧'!$G$76,6,FALSE),"")</f>
        <v/>
      </c>
    </row>
    <row r="2438" spans="1:8" x14ac:dyDescent="0.4">
      <c r="A2438" s="8">
        <v>2435</v>
      </c>
      <c r="B2438" s="71"/>
      <c r="C2438" s="15"/>
      <c r="D2438" s="16"/>
      <c r="E2438" s="7">
        <v>0</v>
      </c>
      <c r="F2438" s="7">
        <v>0</v>
      </c>
      <c r="G2438" s="254" t="str">
        <f>IF($D2438&lt;&gt;"",VLOOKUP($D2438,科目一覧!$A$5:'科目一覧'!$G$76,5,FALSE),"")</f>
        <v/>
      </c>
      <c r="H2438" s="254" t="str">
        <f>IF($D2438&lt;&gt;"",VLOOKUP($D2438,科目一覧!$A$5:'科目一覧'!$G$76,6,FALSE),"")</f>
        <v/>
      </c>
    </row>
    <row r="2439" spans="1:8" x14ac:dyDescent="0.4">
      <c r="A2439" s="8">
        <v>2436</v>
      </c>
      <c r="B2439" s="71"/>
      <c r="C2439" s="15"/>
      <c r="D2439" s="16"/>
      <c r="E2439" s="7">
        <v>0</v>
      </c>
      <c r="F2439" s="7">
        <v>0</v>
      </c>
      <c r="G2439" s="254" t="str">
        <f>IF($D2439&lt;&gt;"",VLOOKUP($D2439,科目一覧!$A$5:'科目一覧'!$G$76,5,FALSE),"")</f>
        <v/>
      </c>
      <c r="H2439" s="254" t="str">
        <f>IF($D2439&lt;&gt;"",VLOOKUP($D2439,科目一覧!$A$5:'科目一覧'!$G$76,6,FALSE),"")</f>
        <v/>
      </c>
    </row>
    <row r="2440" spans="1:8" x14ac:dyDescent="0.4">
      <c r="A2440" s="8">
        <v>2437</v>
      </c>
      <c r="B2440" s="71"/>
      <c r="C2440" s="15"/>
      <c r="D2440" s="16"/>
      <c r="E2440" s="7">
        <v>0</v>
      </c>
      <c r="F2440" s="7">
        <v>0</v>
      </c>
      <c r="G2440" s="254" t="str">
        <f>IF($D2440&lt;&gt;"",VLOOKUP($D2440,科目一覧!$A$5:'科目一覧'!$G$76,5,FALSE),"")</f>
        <v/>
      </c>
      <c r="H2440" s="254" t="str">
        <f>IF($D2440&lt;&gt;"",VLOOKUP($D2440,科目一覧!$A$5:'科目一覧'!$G$76,6,FALSE),"")</f>
        <v/>
      </c>
    </row>
    <row r="2441" spans="1:8" x14ac:dyDescent="0.4">
      <c r="A2441" s="8">
        <v>2438</v>
      </c>
      <c r="B2441" s="71"/>
      <c r="C2441" s="15"/>
      <c r="D2441" s="16"/>
      <c r="E2441" s="7">
        <v>0</v>
      </c>
      <c r="F2441" s="7">
        <v>0</v>
      </c>
      <c r="G2441" s="254" t="str">
        <f>IF($D2441&lt;&gt;"",VLOOKUP($D2441,科目一覧!$A$5:'科目一覧'!$G$76,5,FALSE),"")</f>
        <v/>
      </c>
      <c r="H2441" s="254" t="str">
        <f>IF($D2441&lt;&gt;"",VLOOKUP($D2441,科目一覧!$A$5:'科目一覧'!$G$76,6,FALSE),"")</f>
        <v/>
      </c>
    </row>
    <row r="2442" spans="1:8" x14ac:dyDescent="0.4">
      <c r="A2442" s="8">
        <v>2439</v>
      </c>
      <c r="B2442" s="71"/>
      <c r="C2442" s="15"/>
      <c r="D2442" s="16"/>
      <c r="E2442" s="7">
        <v>0</v>
      </c>
      <c r="F2442" s="7">
        <v>0</v>
      </c>
      <c r="G2442" s="254" t="str">
        <f>IF($D2442&lt;&gt;"",VLOOKUP($D2442,科目一覧!$A$5:'科目一覧'!$G$76,5,FALSE),"")</f>
        <v/>
      </c>
      <c r="H2442" s="254" t="str">
        <f>IF($D2442&lt;&gt;"",VLOOKUP($D2442,科目一覧!$A$5:'科目一覧'!$G$76,6,FALSE),"")</f>
        <v/>
      </c>
    </row>
    <row r="2443" spans="1:8" x14ac:dyDescent="0.4">
      <c r="A2443" s="8">
        <v>2440</v>
      </c>
      <c r="B2443" s="71"/>
      <c r="C2443" s="15"/>
      <c r="D2443" s="16"/>
      <c r="E2443" s="7">
        <v>0</v>
      </c>
      <c r="F2443" s="7">
        <v>0</v>
      </c>
      <c r="G2443" s="254" t="str">
        <f>IF($D2443&lt;&gt;"",VLOOKUP($D2443,科目一覧!$A$5:'科目一覧'!$G$76,5,FALSE),"")</f>
        <v/>
      </c>
      <c r="H2443" s="254" t="str">
        <f>IF($D2443&lt;&gt;"",VLOOKUP($D2443,科目一覧!$A$5:'科目一覧'!$G$76,6,FALSE),"")</f>
        <v/>
      </c>
    </row>
    <row r="2444" spans="1:8" x14ac:dyDescent="0.4">
      <c r="A2444" s="8">
        <v>2441</v>
      </c>
      <c r="B2444" s="71"/>
      <c r="C2444" s="15"/>
      <c r="D2444" s="16"/>
      <c r="E2444" s="7">
        <v>0</v>
      </c>
      <c r="F2444" s="7">
        <v>0</v>
      </c>
      <c r="G2444" s="254" t="str">
        <f>IF($D2444&lt;&gt;"",VLOOKUP($D2444,科目一覧!$A$5:'科目一覧'!$G$76,5,FALSE),"")</f>
        <v/>
      </c>
      <c r="H2444" s="254" t="str">
        <f>IF($D2444&lt;&gt;"",VLOOKUP($D2444,科目一覧!$A$5:'科目一覧'!$G$76,6,FALSE),"")</f>
        <v/>
      </c>
    </row>
    <row r="2445" spans="1:8" x14ac:dyDescent="0.4">
      <c r="A2445" s="8">
        <v>2442</v>
      </c>
      <c r="B2445" s="71"/>
      <c r="C2445" s="15"/>
      <c r="D2445" s="16"/>
      <c r="E2445" s="7">
        <v>0</v>
      </c>
      <c r="F2445" s="7">
        <v>0</v>
      </c>
      <c r="G2445" s="254" t="str">
        <f>IF($D2445&lt;&gt;"",VLOOKUP($D2445,科目一覧!$A$5:'科目一覧'!$G$76,5,FALSE),"")</f>
        <v/>
      </c>
      <c r="H2445" s="254" t="str">
        <f>IF($D2445&lt;&gt;"",VLOOKUP($D2445,科目一覧!$A$5:'科目一覧'!$G$76,6,FALSE),"")</f>
        <v/>
      </c>
    </row>
    <row r="2446" spans="1:8" x14ac:dyDescent="0.4">
      <c r="A2446" s="8">
        <v>2443</v>
      </c>
      <c r="B2446" s="71"/>
      <c r="C2446" s="15"/>
      <c r="D2446" s="16"/>
      <c r="E2446" s="7">
        <v>0</v>
      </c>
      <c r="F2446" s="7">
        <v>0</v>
      </c>
      <c r="G2446" s="254" t="str">
        <f>IF($D2446&lt;&gt;"",VLOOKUP($D2446,科目一覧!$A$5:'科目一覧'!$G$76,5,FALSE),"")</f>
        <v/>
      </c>
      <c r="H2446" s="254" t="str">
        <f>IF($D2446&lt;&gt;"",VLOOKUP($D2446,科目一覧!$A$5:'科目一覧'!$G$76,6,FALSE),"")</f>
        <v/>
      </c>
    </row>
    <row r="2447" spans="1:8" x14ac:dyDescent="0.4">
      <c r="A2447" s="8">
        <v>2444</v>
      </c>
      <c r="B2447" s="71"/>
      <c r="C2447" s="15"/>
      <c r="D2447" s="16"/>
      <c r="E2447" s="7">
        <v>0</v>
      </c>
      <c r="F2447" s="7">
        <v>0</v>
      </c>
      <c r="G2447" s="254" t="str">
        <f>IF($D2447&lt;&gt;"",VLOOKUP($D2447,科目一覧!$A$5:'科目一覧'!$G$76,5,FALSE),"")</f>
        <v/>
      </c>
      <c r="H2447" s="254" t="str">
        <f>IF($D2447&lt;&gt;"",VLOOKUP($D2447,科目一覧!$A$5:'科目一覧'!$G$76,6,FALSE),"")</f>
        <v/>
      </c>
    </row>
    <row r="2448" spans="1:8" x14ac:dyDescent="0.4">
      <c r="A2448" s="8">
        <v>2445</v>
      </c>
      <c r="B2448" s="71"/>
      <c r="C2448" s="15"/>
      <c r="D2448" s="16"/>
      <c r="E2448" s="7">
        <v>0</v>
      </c>
      <c r="F2448" s="7">
        <v>0</v>
      </c>
      <c r="G2448" s="254" t="str">
        <f>IF($D2448&lt;&gt;"",VLOOKUP($D2448,科目一覧!$A$5:'科目一覧'!$G$76,5,FALSE),"")</f>
        <v/>
      </c>
      <c r="H2448" s="254" t="str">
        <f>IF($D2448&lt;&gt;"",VLOOKUP($D2448,科目一覧!$A$5:'科目一覧'!$G$76,6,FALSE),"")</f>
        <v/>
      </c>
    </row>
    <row r="2449" spans="1:8" x14ac:dyDescent="0.4">
      <c r="A2449" s="8">
        <v>2446</v>
      </c>
      <c r="B2449" s="71"/>
      <c r="C2449" s="15"/>
      <c r="D2449" s="16"/>
      <c r="E2449" s="7">
        <v>0</v>
      </c>
      <c r="F2449" s="7">
        <v>0</v>
      </c>
      <c r="G2449" s="254" t="str">
        <f>IF($D2449&lt;&gt;"",VLOOKUP($D2449,科目一覧!$A$5:'科目一覧'!$G$76,5,FALSE),"")</f>
        <v/>
      </c>
      <c r="H2449" s="254" t="str">
        <f>IF($D2449&lt;&gt;"",VLOOKUP($D2449,科目一覧!$A$5:'科目一覧'!$G$76,6,FALSE),"")</f>
        <v/>
      </c>
    </row>
    <row r="2450" spans="1:8" x14ac:dyDescent="0.4">
      <c r="A2450" s="8">
        <v>2447</v>
      </c>
      <c r="B2450" s="71"/>
      <c r="C2450" s="15"/>
      <c r="D2450" s="16"/>
      <c r="E2450" s="7">
        <v>0</v>
      </c>
      <c r="F2450" s="7">
        <v>0</v>
      </c>
      <c r="G2450" s="254" t="str">
        <f>IF($D2450&lt;&gt;"",VLOOKUP($D2450,科目一覧!$A$5:'科目一覧'!$G$76,5,FALSE),"")</f>
        <v/>
      </c>
      <c r="H2450" s="254" t="str">
        <f>IF($D2450&lt;&gt;"",VLOOKUP($D2450,科目一覧!$A$5:'科目一覧'!$G$76,6,FALSE),"")</f>
        <v/>
      </c>
    </row>
    <row r="2451" spans="1:8" x14ac:dyDescent="0.4">
      <c r="A2451" s="8">
        <v>2448</v>
      </c>
      <c r="B2451" s="71"/>
      <c r="C2451" s="15"/>
      <c r="D2451" s="16"/>
      <c r="E2451" s="7">
        <v>0</v>
      </c>
      <c r="F2451" s="7">
        <v>0</v>
      </c>
      <c r="G2451" s="254" t="str">
        <f>IF($D2451&lt;&gt;"",VLOOKUP($D2451,科目一覧!$A$5:'科目一覧'!$G$76,5,FALSE),"")</f>
        <v/>
      </c>
      <c r="H2451" s="254" t="str">
        <f>IF($D2451&lt;&gt;"",VLOOKUP($D2451,科目一覧!$A$5:'科目一覧'!$G$76,6,FALSE),"")</f>
        <v/>
      </c>
    </row>
    <row r="2452" spans="1:8" x14ac:dyDescent="0.4">
      <c r="A2452" s="8">
        <v>2449</v>
      </c>
      <c r="B2452" s="71"/>
      <c r="C2452" s="15"/>
      <c r="D2452" s="16"/>
      <c r="E2452" s="7">
        <v>0</v>
      </c>
      <c r="F2452" s="7">
        <v>0</v>
      </c>
      <c r="G2452" s="254" t="str">
        <f>IF($D2452&lt;&gt;"",VLOOKUP($D2452,科目一覧!$A$5:'科目一覧'!$G$76,5,FALSE),"")</f>
        <v/>
      </c>
      <c r="H2452" s="254" t="str">
        <f>IF($D2452&lt;&gt;"",VLOOKUP($D2452,科目一覧!$A$5:'科目一覧'!$G$76,6,FALSE),"")</f>
        <v/>
      </c>
    </row>
    <row r="2453" spans="1:8" x14ac:dyDescent="0.4">
      <c r="A2453" s="8">
        <v>2450</v>
      </c>
      <c r="B2453" s="71"/>
      <c r="C2453" s="15"/>
      <c r="D2453" s="16"/>
      <c r="E2453" s="7">
        <v>0</v>
      </c>
      <c r="F2453" s="7">
        <v>0</v>
      </c>
      <c r="G2453" s="254" t="str">
        <f>IF($D2453&lt;&gt;"",VLOOKUP($D2453,科目一覧!$A$5:'科目一覧'!$G$76,5,FALSE),"")</f>
        <v/>
      </c>
      <c r="H2453" s="254" t="str">
        <f>IF($D2453&lt;&gt;"",VLOOKUP($D2453,科目一覧!$A$5:'科目一覧'!$G$76,6,FALSE),"")</f>
        <v/>
      </c>
    </row>
    <row r="2454" spans="1:8" x14ac:dyDescent="0.4">
      <c r="A2454" s="8">
        <v>2451</v>
      </c>
      <c r="B2454" s="71"/>
      <c r="C2454" s="15"/>
      <c r="D2454" s="16"/>
      <c r="E2454" s="7">
        <v>0</v>
      </c>
      <c r="F2454" s="7">
        <v>0</v>
      </c>
      <c r="G2454" s="254" t="str">
        <f>IF($D2454&lt;&gt;"",VLOOKUP($D2454,科目一覧!$A$5:'科目一覧'!$G$76,5,FALSE),"")</f>
        <v/>
      </c>
      <c r="H2454" s="254" t="str">
        <f>IF($D2454&lt;&gt;"",VLOOKUP($D2454,科目一覧!$A$5:'科目一覧'!$G$76,6,FALSE),"")</f>
        <v/>
      </c>
    </row>
    <row r="2455" spans="1:8" x14ac:dyDescent="0.4">
      <c r="A2455" s="8">
        <v>2452</v>
      </c>
      <c r="B2455" s="71"/>
      <c r="C2455" s="15"/>
      <c r="D2455" s="16"/>
      <c r="E2455" s="7">
        <v>0</v>
      </c>
      <c r="F2455" s="7">
        <v>0</v>
      </c>
      <c r="G2455" s="254" t="str">
        <f>IF($D2455&lt;&gt;"",VLOOKUP($D2455,科目一覧!$A$5:'科目一覧'!$G$76,5,FALSE),"")</f>
        <v/>
      </c>
      <c r="H2455" s="254" t="str">
        <f>IF($D2455&lt;&gt;"",VLOOKUP($D2455,科目一覧!$A$5:'科目一覧'!$G$76,6,FALSE),"")</f>
        <v/>
      </c>
    </row>
    <row r="2456" spans="1:8" x14ac:dyDescent="0.4">
      <c r="A2456" s="8">
        <v>2453</v>
      </c>
      <c r="B2456" s="71"/>
      <c r="C2456" s="15"/>
      <c r="D2456" s="16"/>
      <c r="E2456" s="7">
        <v>0</v>
      </c>
      <c r="F2456" s="7">
        <v>0</v>
      </c>
      <c r="G2456" s="254" t="str">
        <f>IF($D2456&lt;&gt;"",VLOOKUP($D2456,科目一覧!$A$5:'科目一覧'!$G$76,5,FALSE),"")</f>
        <v/>
      </c>
      <c r="H2456" s="254" t="str">
        <f>IF($D2456&lt;&gt;"",VLOOKUP($D2456,科目一覧!$A$5:'科目一覧'!$G$76,6,FALSE),"")</f>
        <v/>
      </c>
    </row>
    <row r="2457" spans="1:8" x14ac:dyDescent="0.4">
      <c r="A2457" s="8">
        <v>2454</v>
      </c>
      <c r="B2457" s="71"/>
      <c r="C2457" s="15"/>
      <c r="D2457" s="16"/>
      <c r="E2457" s="7">
        <v>0</v>
      </c>
      <c r="F2457" s="7">
        <v>0</v>
      </c>
      <c r="G2457" s="254" t="str">
        <f>IF($D2457&lt;&gt;"",VLOOKUP($D2457,科目一覧!$A$5:'科目一覧'!$G$76,5,FALSE),"")</f>
        <v/>
      </c>
      <c r="H2457" s="254" t="str">
        <f>IF($D2457&lt;&gt;"",VLOOKUP($D2457,科目一覧!$A$5:'科目一覧'!$G$76,6,FALSE),"")</f>
        <v/>
      </c>
    </row>
    <row r="2458" spans="1:8" x14ac:dyDescent="0.4">
      <c r="A2458" s="8">
        <v>2455</v>
      </c>
      <c r="B2458" s="71"/>
      <c r="C2458" s="15"/>
      <c r="D2458" s="16"/>
      <c r="E2458" s="7">
        <v>0</v>
      </c>
      <c r="F2458" s="7">
        <v>0</v>
      </c>
      <c r="G2458" s="254" t="str">
        <f>IF($D2458&lt;&gt;"",VLOOKUP($D2458,科目一覧!$A$5:'科目一覧'!$G$76,5,FALSE),"")</f>
        <v/>
      </c>
      <c r="H2458" s="254" t="str">
        <f>IF($D2458&lt;&gt;"",VLOOKUP($D2458,科目一覧!$A$5:'科目一覧'!$G$76,6,FALSE),"")</f>
        <v/>
      </c>
    </row>
    <row r="2459" spans="1:8" x14ac:dyDescent="0.4">
      <c r="A2459" s="8">
        <v>2456</v>
      </c>
      <c r="B2459" s="71"/>
      <c r="C2459" s="15"/>
      <c r="D2459" s="16"/>
      <c r="E2459" s="7">
        <v>0</v>
      </c>
      <c r="F2459" s="7">
        <v>0</v>
      </c>
      <c r="G2459" s="254" t="str">
        <f>IF($D2459&lt;&gt;"",VLOOKUP($D2459,科目一覧!$A$5:'科目一覧'!$G$76,5,FALSE),"")</f>
        <v/>
      </c>
      <c r="H2459" s="254" t="str">
        <f>IF($D2459&lt;&gt;"",VLOOKUP($D2459,科目一覧!$A$5:'科目一覧'!$G$76,6,FALSE),"")</f>
        <v/>
      </c>
    </row>
    <row r="2460" spans="1:8" x14ac:dyDescent="0.4">
      <c r="A2460" s="8">
        <v>2457</v>
      </c>
      <c r="B2460" s="71"/>
      <c r="C2460" s="15"/>
      <c r="D2460" s="16"/>
      <c r="E2460" s="7">
        <v>0</v>
      </c>
      <c r="F2460" s="7">
        <v>0</v>
      </c>
      <c r="G2460" s="254" t="str">
        <f>IF($D2460&lt;&gt;"",VLOOKUP($D2460,科目一覧!$A$5:'科目一覧'!$G$76,5,FALSE),"")</f>
        <v/>
      </c>
      <c r="H2460" s="254" t="str">
        <f>IF($D2460&lt;&gt;"",VLOOKUP($D2460,科目一覧!$A$5:'科目一覧'!$G$76,6,FALSE),"")</f>
        <v/>
      </c>
    </row>
    <row r="2461" spans="1:8" x14ac:dyDescent="0.4">
      <c r="A2461" s="8">
        <v>2458</v>
      </c>
      <c r="B2461" s="71"/>
      <c r="C2461" s="15"/>
      <c r="D2461" s="16"/>
      <c r="E2461" s="7">
        <v>0</v>
      </c>
      <c r="F2461" s="7">
        <v>0</v>
      </c>
      <c r="G2461" s="254" t="str">
        <f>IF($D2461&lt;&gt;"",VLOOKUP($D2461,科目一覧!$A$5:'科目一覧'!$G$76,5,FALSE),"")</f>
        <v/>
      </c>
      <c r="H2461" s="254" t="str">
        <f>IF($D2461&lt;&gt;"",VLOOKUP($D2461,科目一覧!$A$5:'科目一覧'!$G$76,6,FALSE),"")</f>
        <v/>
      </c>
    </row>
    <row r="2462" spans="1:8" x14ac:dyDescent="0.4">
      <c r="A2462" s="8">
        <v>2459</v>
      </c>
      <c r="B2462" s="71"/>
      <c r="C2462" s="15"/>
      <c r="D2462" s="16"/>
      <c r="E2462" s="7">
        <v>0</v>
      </c>
      <c r="F2462" s="7">
        <v>0</v>
      </c>
      <c r="G2462" s="254" t="str">
        <f>IF($D2462&lt;&gt;"",VLOOKUP($D2462,科目一覧!$A$5:'科目一覧'!$G$76,5,FALSE),"")</f>
        <v/>
      </c>
      <c r="H2462" s="254" t="str">
        <f>IF($D2462&lt;&gt;"",VLOOKUP($D2462,科目一覧!$A$5:'科目一覧'!$G$76,6,FALSE),"")</f>
        <v/>
      </c>
    </row>
    <row r="2463" spans="1:8" x14ac:dyDescent="0.4">
      <c r="A2463" s="8">
        <v>2460</v>
      </c>
      <c r="B2463" s="71"/>
      <c r="C2463" s="15"/>
      <c r="D2463" s="16"/>
      <c r="E2463" s="7">
        <v>0</v>
      </c>
      <c r="F2463" s="7">
        <v>0</v>
      </c>
      <c r="G2463" s="254" t="str">
        <f>IF($D2463&lt;&gt;"",VLOOKUP($D2463,科目一覧!$A$5:'科目一覧'!$G$76,5,FALSE),"")</f>
        <v/>
      </c>
      <c r="H2463" s="254" t="str">
        <f>IF($D2463&lt;&gt;"",VLOOKUP($D2463,科目一覧!$A$5:'科目一覧'!$G$76,6,FALSE),"")</f>
        <v/>
      </c>
    </row>
    <row r="2464" spans="1:8" x14ac:dyDescent="0.4">
      <c r="A2464" s="8">
        <v>2461</v>
      </c>
      <c r="B2464" s="71"/>
      <c r="C2464" s="15"/>
      <c r="D2464" s="16"/>
      <c r="E2464" s="7">
        <v>0</v>
      </c>
      <c r="F2464" s="7">
        <v>0</v>
      </c>
      <c r="G2464" s="254" t="str">
        <f>IF($D2464&lt;&gt;"",VLOOKUP($D2464,科目一覧!$A$5:'科目一覧'!$G$76,5,FALSE),"")</f>
        <v/>
      </c>
      <c r="H2464" s="254" t="str">
        <f>IF($D2464&lt;&gt;"",VLOOKUP($D2464,科目一覧!$A$5:'科目一覧'!$G$76,6,FALSE),"")</f>
        <v/>
      </c>
    </row>
    <row r="2465" spans="1:8" x14ac:dyDescent="0.4">
      <c r="A2465" s="8">
        <v>2462</v>
      </c>
      <c r="B2465" s="71"/>
      <c r="C2465" s="15"/>
      <c r="D2465" s="16"/>
      <c r="E2465" s="7">
        <v>0</v>
      </c>
      <c r="F2465" s="7">
        <v>0</v>
      </c>
      <c r="G2465" s="254" t="str">
        <f>IF($D2465&lt;&gt;"",VLOOKUP($D2465,科目一覧!$A$5:'科目一覧'!$G$76,5,FALSE),"")</f>
        <v/>
      </c>
      <c r="H2465" s="254" t="str">
        <f>IF($D2465&lt;&gt;"",VLOOKUP($D2465,科目一覧!$A$5:'科目一覧'!$G$76,6,FALSE),"")</f>
        <v/>
      </c>
    </row>
    <row r="2466" spans="1:8" x14ac:dyDescent="0.4">
      <c r="A2466" s="8">
        <v>2463</v>
      </c>
      <c r="B2466" s="71"/>
      <c r="C2466" s="15"/>
      <c r="D2466" s="16"/>
      <c r="E2466" s="7">
        <v>0</v>
      </c>
      <c r="F2466" s="7">
        <v>0</v>
      </c>
      <c r="G2466" s="254" t="str">
        <f>IF($D2466&lt;&gt;"",VLOOKUP($D2466,科目一覧!$A$5:'科目一覧'!$G$76,5,FALSE),"")</f>
        <v/>
      </c>
      <c r="H2466" s="254" t="str">
        <f>IF($D2466&lt;&gt;"",VLOOKUP($D2466,科目一覧!$A$5:'科目一覧'!$G$76,6,FALSE),"")</f>
        <v/>
      </c>
    </row>
    <row r="2467" spans="1:8" x14ac:dyDescent="0.4">
      <c r="A2467" s="8">
        <v>2464</v>
      </c>
      <c r="B2467" s="71"/>
      <c r="C2467" s="15"/>
      <c r="D2467" s="16"/>
      <c r="E2467" s="7">
        <v>0</v>
      </c>
      <c r="F2467" s="7">
        <v>0</v>
      </c>
      <c r="G2467" s="254" t="str">
        <f>IF($D2467&lt;&gt;"",VLOOKUP($D2467,科目一覧!$A$5:'科目一覧'!$G$76,5,FALSE),"")</f>
        <v/>
      </c>
      <c r="H2467" s="254" t="str">
        <f>IF($D2467&lt;&gt;"",VLOOKUP($D2467,科目一覧!$A$5:'科目一覧'!$G$76,6,FALSE),"")</f>
        <v/>
      </c>
    </row>
    <row r="2468" spans="1:8" x14ac:dyDescent="0.4">
      <c r="A2468" s="8">
        <v>2465</v>
      </c>
      <c r="B2468" s="71"/>
      <c r="C2468" s="15"/>
      <c r="D2468" s="16"/>
      <c r="E2468" s="7">
        <v>0</v>
      </c>
      <c r="F2468" s="7">
        <v>0</v>
      </c>
      <c r="G2468" s="254" t="str">
        <f>IF($D2468&lt;&gt;"",VLOOKUP($D2468,科目一覧!$A$5:'科目一覧'!$G$76,5,FALSE),"")</f>
        <v/>
      </c>
      <c r="H2468" s="254" t="str">
        <f>IF($D2468&lt;&gt;"",VLOOKUP($D2468,科目一覧!$A$5:'科目一覧'!$G$76,6,FALSE),"")</f>
        <v/>
      </c>
    </row>
    <row r="2469" spans="1:8" x14ac:dyDescent="0.4">
      <c r="A2469" s="8">
        <v>2466</v>
      </c>
      <c r="B2469" s="71"/>
      <c r="C2469" s="15"/>
      <c r="D2469" s="16"/>
      <c r="E2469" s="7">
        <v>0</v>
      </c>
      <c r="F2469" s="7">
        <v>0</v>
      </c>
      <c r="G2469" s="254" t="str">
        <f>IF($D2469&lt;&gt;"",VLOOKUP($D2469,科目一覧!$A$5:'科目一覧'!$G$76,5,FALSE),"")</f>
        <v/>
      </c>
      <c r="H2469" s="254" t="str">
        <f>IF($D2469&lt;&gt;"",VLOOKUP($D2469,科目一覧!$A$5:'科目一覧'!$G$76,6,FALSE),"")</f>
        <v/>
      </c>
    </row>
    <row r="2470" spans="1:8" x14ac:dyDescent="0.4">
      <c r="A2470" s="8">
        <v>2467</v>
      </c>
      <c r="B2470" s="71"/>
      <c r="C2470" s="15"/>
      <c r="D2470" s="16"/>
      <c r="E2470" s="7">
        <v>0</v>
      </c>
      <c r="F2470" s="7">
        <v>0</v>
      </c>
      <c r="G2470" s="254" t="str">
        <f>IF($D2470&lt;&gt;"",VLOOKUP($D2470,科目一覧!$A$5:'科目一覧'!$G$76,5,FALSE),"")</f>
        <v/>
      </c>
      <c r="H2470" s="254" t="str">
        <f>IF($D2470&lt;&gt;"",VLOOKUP($D2470,科目一覧!$A$5:'科目一覧'!$G$76,6,FALSE),"")</f>
        <v/>
      </c>
    </row>
    <row r="2471" spans="1:8" x14ac:dyDescent="0.4">
      <c r="A2471" s="8">
        <v>2468</v>
      </c>
      <c r="B2471" s="71"/>
      <c r="C2471" s="15"/>
      <c r="D2471" s="16"/>
      <c r="E2471" s="7">
        <v>0</v>
      </c>
      <c r="F2471" s="7">
        <v>0</v>
      </c>
      <c r="G2471" s="254" t="str">
        <f>IF($D2471&lt;&gt;"",VLOOKUP($D2471,科目一覧!$A$5:'科目一覧'!$G$76,5,FALSE),"")</f>
        <v/>
      </c>
      <c r="H2471" s="254" t="str">
        <f>IF($D2471&lt;&gt;"",VLOOKUP($D2471,科目一覧!$A$5:'科目一覧'!$G$76,6,FALSE),"")</f>
        <v/>
      </c>
    </row>
    <row r="2472" spans="1:8" x14ac:dyDescent="0.4">
      <c r="A2472" s="8">
        <v>2469</v>
      </c>
      <c r="B2472" s="71"/>
      <c r="C2472" s="15"/>
      <c r="D2472" s="16"/>
      <c r="E2472" s="7">
        <v>0</v>
      </c>
      <c r="F2472" s="7">
        <v>0</v>
      </c>
      <c r="G2472" s="254" t="str">
        <f>IF($D2472&lt;&gt;"",VLOOKUP($D2472,科目一覧!$A$5:'科目一覧'!$G$76,5,FALSE),"")</f>
        <v/>
      </c>
      <c r="H2472" s="254" t="str">
        <f>IF($D2472&lt;&gt;"",VLOOKUP($D2472,科目一覧!$A$5:'科目一覧'!$G$76,6,FALSE),"")</f>
        <v/>
      </c>
    </row>
    <row r="2473" spans="1:8" x14ac:dyDescent="0.4">
      <c r="A2473" s="8">
        <v>2470</v>
      </c>
      <c r="B2473" s="71"/>
      <c r="C2473" s="15"/>
      <c r="D2473" s="16"/>
      <c r="E2473" s="7">
        <v>0</v>
      </c>
      <c r="F2473" s="7">
        <v>0</v>
      </c>
      <c r="G2473" s="254" t="str">
        <f>IF($D2473&lt;&gt;"",VLOOKUP($D2473,科目一覧!$A$5:'科目一覧'!$G$76,5,FALSE),"")</f>
        <v/>
      </c>
      <c r="H2473" s="254" t="str">
        <f>IF($D2473&lt;&gt;"",VLOOKUP($D2473,科目一覧!$A$5:'科目一覧'!$G$76,6,FALSE),"")</f>
        <v/>
      </c>
    </row>
    <row r="2474" spans="1:8" x14ac:dyDescent="0.4">
      <c r="A2474" s="8">
        <v>2471</v>
      </c>
      <c r="B2474" s="71"/>
      <c r="C2474" s="15"/>
      <c r="D2474" s="16"/>
      <c r="E2474" s="7">
        <v>0</v>
      </c>
      <c r="F2474" s="7">
        <v>0</v>
      </c>
      <c r="G2474" s="254" t="str">
        <f>IF($D2474&lt;&gt;"",VLOOKUP($D2474,科目一覧!$A$5:'科目一覧'!$G$76,5,FALSE),"")</f>
        <v/>
      </c>
      <c r="H2474" s="254" t="str">
        <f>IF($D2474&lt;&gt;"",VLOOKUP($D2474,科目一覧!$A$5:'科目一覧'!$G$76,6,FALSE),"")</f>
        <v/>
      </c>
    </row>
    <row r="2475" spans="1:8" x14ac:dyDescent="0.4">
      <c r="A2475" s="8">
        <v>2472</v>
      </c>
      <c r="B2475" s="71"/>
      <c r="C2475" s="15"/>
      <c r="D2475" s="16"/>
      <c r="E2475" s="7">
        <v>0</v>
      </c>
      <c r="F2475" s="7">
        <v>0</v>
      </c>
      <c r="G2475" s="254" t="str">
        <f>IF($D2475&lt;&gt;"",VLOOKUP($D2475,科目一覧!$A$5:'科目一覧'!$G$76,5,FALSE),"")</f>
        <v/>
      </c>
      <c r="H2475" s="254" t="str">
        <f>IF($D2475&lt;&gt;"",VLOOKUP($D2475,科目一覧!$A$5:'科目一覧'!$G$76,6,FALSE),"")</f>
        <v/>
      </c>
    </row>
    <row r="2476" spans="1:8" x14ac:dyDescent="0.4">
      <c r="A2476" s="8">
        <v>2473</v>
      </c>
      <c r="B2476" s="71"/>
      <c r="C2476" s="15"/>
      <c r="D2476" s="16"/>
      <c r="E2476" s="7">
        <v>0</v>
      </c>
      <c r="F2476" s="7">
        <v>0</v>
      </c>
      <c r="G2476" s="254" t="str">
        <f>IF($D2476&lt;&gt;"",VLOOKUP($D2476,科目一覧!$A$5:'科目一覧'!$G$76,5,FALSE),"")</f>
        <v/>
      </c>
      <c r="H2476" s="254" t="str">
        <f>IF($D2476&lt;&gt;"",VLOOKUP($D2476,科目一覧!$A$5:'科目一覧'!$G$76,6,FALSE),"")</f>
        <v/>
      </c>
    </row>
    <row r="2477" spans="1:8" x14ac:dyDescent="0.4">
      <c r="A2477" s="8">
        <v>2474</v>
      </c>
      <c r="B2477" s="71"/>
      <c r="C2477" s="15"/>
      <c r="D2477" s="16"/>
      <c r="E2477" s="7">
        <v>0</v>
      </c>
      <c r="F2477" s="7">
        <v>0</v>
      </c>
      <c r="G2477" s="254" t="str">
        <f>IF($D2477&lt;&gt;"",VLOOKUP($D2477,科目一覧!$A$5:'科目一覧'!$G$76,5,FALSE),"")</f>
        <v/>
      </c>
      <c r="H2477" s="254" t="str">
        <f>IF($D2477&lt;&gt;"",VLOOKUP($D2477,科目一覧!$A$5:'科目一覧'!$G$76,6,FALSE),"")</f>
        <v/>
      </c>
    </row>
    <row r="2478" spans="1:8" x14ac:dyDescent="0.4">
      <c r="A2478" s="8">
        <v>2475</v>
      </c>
      <c r="B2478" s="71"/>
      <c r="C2478" s="15"/>
      <c r="D2478" s="16"/>
      <c r="E2478" s="7">
        <v>0</v>
      </c>
      <c r="F2478" s="7">
        <v>0</v>
      </c>
      <c r="G2478" s="254" t="str">
        <f>IF($D2478&lt;&gt;"",VLOOKUP($D2478,科目一覧!$A$5:'科目一覧'!$G$76,5,FALSE),"")</f>
        <v/>
      </c>
      <c r="H2478" s="254" t="str">
        <f>IF($D2478&lt;&gt;"",VLOOKUP($D2478,科目一覧!$A$5:'科目一覧'!$G$76,6,FALSE),"")</f>
        <v/>
      </c>
    </row>
    <row r="2479" spans="1:8" x14ac:dyDescent="0.4">
      <c r="A2479" s="8">
        <v>2476</v>
      </c>
      <c r="B2479" s="71"/>
      <c r="C2479" s="15"/>
      <c r="D2479" s="16"/>
      <c r="E2479" s="7">
        <v>0</v>
      </c>
      <c r="F2479" s="7">
        <v>0</v>
      </c>
      <c r="G2479" s="254" t="str">
        <f>IF($D2479&lt;&gt;"",VLOOKUP($D2479,科目一覧!$A$5:'科目一覧'!$G$76,5,FALSE),"")</f>
        <v/>
      </c>
      <c r="H2479" s="254" t="str">
        <f>IF($D2479&lt;&gt;"",VLOOKUP($D2479,科目一覧!$A$5:'科目一覧'!$G$76,6,FALSE),"")</f>
        <v/>
      </c>
    </row>
    <row r="2480" spans="1:8" x14ac:dyDescent="0.4">
      <c r="A2480" s="8">
        <v>2477</v>
      </c>
      <c r="B2480" s="71"/>
      <c r="C2480" s="15"/>
      <c r="D2480" s="16"/>
      <c r="E2480" s="7">
        <v>0</v>
      </c>
      <c r="F2480" s="7">
        <v>0</v>
      </c>
      <c r="G2480" s="254" t="str">
        <f>IF($D2480&lt;&gt;"",VLOOKUP($D2480,科目一覧!$A$5:'科目一覧'!$G$76,5,FALSE),"")</f>
        <v/>
      </c>
      <c r="H2480" s="254" t="str">
        <f>IF($D2480&lt;&gt;"",VLOOKUP($D2480,科目一覧!$A$5:'科目一覧'!$G$76,6,FALSE),"")</f>
        <v/>
      </c>
    </row>
    <row r="2481" spans="1:8" x14ac:dyDescent="0.4">
      <c r="A2481" s="8">
        <v>2478</v>
      </c>
      <c r="B2481" s="71"/>
      <c r="C2481" s="15"/>
      <c r="D2481" s="16"/>
      <c r="E2481" s="7">
        <v>0</v>
      </c>
      <c r="F2481" s="7">
        <v>0</v>
      </c>
      <c r="G2481" s="254" t="str">
        <f>IF($D2481&lt;&gt;"",VLOOKUP($D2481,科目一覧!$A$5:'科目一覧'!$G$76,5,FALSE),"")</f>
        <v/>
      </c>
      <c r="H2481" s="254" t="str">
        <f>IF($D2481&lt;&gt;"",VLOOKUP($D2481,科目一覧!$A$5:'科目一覧'!$G$76,6,FALSE),"")</f>
        <v/>
      </c>
    </row>
    <row r="2482" spans="1:8" x14ac:dyDescent="0.4">
      <c r="A2482" s="8">
        <v>2479</v>
      </c>
      <c r="B2482" s="71"/>
      <c r="C2482" s="15"/>
      <c r="D2482" s="16"/>
      <c r="E2482" s="7">
        <v>0</v>
      </c>
      <c r="F2482" s="7">
        <v>0</v>
      </c>
      <c r="G2482" s="254" t="str">
        <f>IF($D2482&lt;&gt;"",VLOOKUP($D2482,科目一覧!$A$5:'科目一覧'!$G$76,5,FALSE),"")</f>
        <v/>
      </c>
      <c r="H2482" s="254" t="str">
        <f>IF($D2482&lt;&gt;"",VLOOKUP($D2482,科目一覧!$A$5:'科目一覧'!$G$76,6,FALSE),"")</f>
        <v/>
      </c>
    </row>
    <row r="2483" spans="1:8" x14ac:dyDescent="0.4">
      <c r="A2483" s="8">
        <v>2480</v>
      </c>
      <c r="B2483" s="71"/>
      <c r="C2483" s="15"/>
      <c r="D2483" s="16"/>
      <c r="E2483" s="7">
        <v>0</v>
      </c>
      <c r="F2483" s="7">
        <v>0</v>
      </c>
      <c r="G2483" s="254" t="str">
        <f>IF($D2483&lt;&gt;"",VLOOKUP($D2483,科目一覧!$A$5:'科目一覧'!$G$76,5,FALSE),"")</f>
        <v/>
      </c>
      <c r="H2483" s="254" t="str">
        <f>IF($D2483&lt;&gt;"",VLOOKUP($D2483,科目一覧!$A$5:'科目一覧'!$G$76,6,FALSE),"")</f>
        <v/>
      </c>
    </row>
    <row r="2484" spans="1:8" x14ac:dyDescent="0.4">
      <c r="A2484" s="8">
        <v>2481</v>
      </c>
      <c r="B2484" s="71"/>
      <c r="C2484" s="15"/>
      <c r="D2484" s="16"/>
      <c r="E2484" s="7">
        <v>0</v>
      </c>
      <c r="F2484" s="7">
        <v>0</v>
      </c>
      <c r="G2484" s="254" t="str">
        <f>IF($D2484&lt;&gt;"",VLOOKUP($D2484,科目一覧!$A$5:'科目一覧'!$G$76,5,FALSE),"")</f>
        <v/>
      </c>
      <c r="H2484" s="254" t="str">
        <f>IF($D2484&lt;&gt;"",VLOOKUP($D2484,科目一覧!$A$5:'科目一覧'!$G$76,6,FALSE),"")</f>
        <v/>
      </c>
    </row>
    <row r="2485" spans="1:8" x14ac:dyDescent="0.4">
      <c r="A2485" s="8">
        <v>2482</v>
      </c>
      <c r="B2485" s="71"/>
      <c r="C2485" s="15"/>
      <c r="D2485" s="16"/>
      <c r="E2485" s="7">
        <v>0</v>
      </c>
      <c r="F2485" s="7">
        <v>0</v>
      </c>
      <c r="G2485" s="254" t="str">
        <f>IF($D2485&lt;&gt;"",VLOOKUP($D2485,科目一覧!$A$5:'科目一覧'!$G$76,5,FALSE),"")</f>
        <v/>
      </c>
      <c r="H2485" s="254" t="str">
        <f>IF($D2485&lt;&gt;"",VLOOKUP($D2485,科目一覧!$A$5:'科目一覧'!$G$76,6,FALSE),"")</f>
        <v/>
      </c>
    </row>
    <row r="2486" spans="1:8" x14ac:dyDescent="0.4">
      <c r="A2486" s="8">
        <v>2483</v>
      </c>
      <c r="B2486" s="71"/>
      <c r="C2486" s="15"/>
      <c r="D2486" s="16"/>
      <c r="E2486" s="7">
        <v>0</v>
      </c>
      <c r="F2486" s="7">
        <v>0</v>
      </c>
      <c r="G2486" s="254" t="str">
        <f>IF($D2486&lt;&gt;"",VLOOKUP($D2486,科目一覧!$A$5:'科目一覧'!$G$76,5,FALSE),"")</f>
        <v/>
      </c>
      <c r="H2486" s="254" t="str">
        <f>IF($D2486&lt;&gt;"",VLOOKUP($D2486,科目一覧!$A$5:'科目一覧'!$G$76,6,FALSE),"")</f>
        <v/>
      </c>
    </row>
    <row r="2487" spans="1:8" x14ac:dyDescent="0.4">
      <c r="A2487" s="8">
        <v>2484</v>
      </c>
      <c r="B2487" s="71"/>
      <c r="C2487" s="15"/>
      <c r="D2487" s="16"/>
      <c r="E2487" s="7">
        <v>0</v>
      </c>
      <c r="F2487" s="7">
        <v>0</v>
      </c>
      <c r="G2487" s="254" t="str">
        <f>IF($D2487&lt;&gt;"",VLOOKUP($D2487,科目一覧!$A$5:'科目一覧'!$G$76,5,FALSE),"")</f>
        <v/>
      </c>
      <c r="H2487" s="254" t="str">
        <f>IF($D2487&lt;&gt;"",VLOOKUP($D2487,科目一覧!$A$5:'科目一覧'!$G$76,6,FALSE),"")</f>
        <v/>
      </c>
    </row>
    <row r="2488" spans="1:8" x14ac:dyDescent="0.4">
      <c r="A2488" s="8">
        <v>2485</v>
      </c>
      <c r="B2488" s="71"/>
      <c r="C2488" s="15"/>
      <c r="D2488" s="16"/>
      <c r="E2488" s="7">
        <v>0</v>
      </c>
      <c r="F2488" s="7">
        <v>0</v>
      </c>
      <c r="G2488" s="254" t="str">
        <f>IF($D2488&lt;&gt;"",VLOOKUP($D2488,科目一覧!$A$5:'科目一覧'!$G$76,5,FALSE),"")</f>
        <v/>
      </c>
      <c r="H2488" s="254" t="str">
        <f>IF($D2488&lt;&gt;"",VLOOKUP($D2488,科目一覧!$A$5:'科目一覧'!$G$76,6,FALSE),"")</f>
        <v/>
      </c>
    </row>
    <row r="2489" spans="1:8" x14ac:dyDescent="0.4">
      <c r="A2489" s="8">
        <v>2486</v>
      </c>
      <c r="B2489" s="71"/>
      <c r="C2489" s="15"/>
      <c r="D2489" s="16"/>
      <c r="E2489" s="7">
        <v>0</v>
      </c>
      <c r="F2489" s="7">
        <v>0</v>
      </c>
      <c r="G2489" s="254" t="str">
        <f>IF($D2489&lt;&gt;"",VLOOKUP($D2489,科目一覧!$A$5:'科目一覧'!$G$76,5,FALSE),"")</f>
        <v/>
      </c>
      <c r="H2489" s="254" t="str">
        <f>IF($D2489&lt;&gt;"",VLOOKUP($D2489,科目一覧!$A$5:'科目一覧'!$G$76,6,FALSE),"")</f>
        <v/>
      </c>
    </row>
    <row r="2490" spans="1:8" x14ac:dyDescent="0.4">
      <c r="A2490" s="8">
        <v>2487</v>
      </c>
      <c r="B2490" s="71"/>
      <c r="C2490" s="15"/>
      <c r="D2490" s="16"/>
      <c r="E2490" s="7">
        <v>0</v>
      </c>
      <c r="F2490" s="7">
        <v>0</v>
      </c>
      <c r="G2490" s="254" t="str">
        <f>IF($D2490&lt;&gt;"",VLOOKUP($D2490,科目一覧!$A$5:'科目一覧'!$G$76,5,FALSE),"")</f>
        <v/>
      </c>
      <c r="H2490" s="254" t="str">
        <f>IF($D2490&lt;&gt;"",VLOOKUP($D2490,科目一覧!$A$5:'科目一覧'!$G$76,6,FALSE),"")</f>
        <v/>
      </c>
    </row>
    <row r="2491" spans="1:8" x14ac:dyDescent="0.4">
      <c r="A2491" s="8">
        <v>2488</v>
      </c>
      <c r="B2491" s="71"/>
      <c r="C2491" s="15"/>
      <c r="D2491" s="16"/>
      <c r="E2491" s="7">
        <v>0</v>
      </c>
      <c r="F2491" s="7">
        <v>0</v>
      </c>
      <c r="G2491" s="254" t="str">
        <f>IF($D2491&lt;&gt;"",VLOOKUP($D2491,科目一覧!$A$5:'科目一覧'!$G$76,5,FALSE),"")</f>
        <v/>
      </c>
      <c r="H2491" s="254" t="str">
        <f>IF($D2491&lt;&gt;"",VLOOKUP($D2491,科目一覧!$A$5:'科目一覧'!$G$76,6,FALSE),"")</f>
        <v/>
      </c>
    </row>
    <row r="2492" spans="1:8" x14ac:dyDescent="0.4">
      <c r="A2492" s="8">
        <v>2489</v>
      </c>
      <c r="B2492" s="71"/>
      <c r="C2492" s="15"/>
      <c r="D2492" s="16"/>
      <c r="E2492" s="7">
        <v>0</v>
      </c>
      <c r="F2492" s="7">
        <v>0</v>
      </c>
      <c r="G2492" s="254" t="str">
        <f>IF($D2492&lt;&gt;"",VLOOKUP($D2492,科目一覧!$A$5:'科目一覧'!$G$76,5,FALSE),"")</f>
        <v/>
      </c>
      <c r="H2492" s="254" t="str">
        <f>IF($D2492&lt;&gt;"",VLOOKUP($D2492,科目一覧!$A$5:'科目一覧'!$G$76,6,FALSE),"")</f>
        <v/>
      </c>
    </row>
    <row r="2493" spans="1:8" x14ac:dyDescent="0.4">
      <c r="A2493" s="8">
        <v>2490</v>
      </c>
      <c r="B2493" s="71"/>
      <c r="C2493" s="15"/>
      <c r="D2493" s="16"/>
      <c r="E2493" s="7">
        <v>0</v>
      </c>
      <c r="F2493" s="7">
        <v>0</v>
      </c>
      <c r="G2493" s="254" t="str">
        <f>IF($D2493&lt;&gt;"",VLOOKUP($D2493,科目一覧!$A$5:'科目一覧'!$G$76,5,FALSE),"")</f>
        <v/>
      </c>
      <c r="H2493" s="254" t="str">
        <f>IF($D2493&lt;&gt;"",VLOOKUP($D2493,科目一覧!$A$5:'科目一覧'!$G$76,6,FALSE),"")</f>
        <v/>
      </c>
    </row>
    <row r="2494" spans="1:8" x14ac:dyDescent="0.4">
      <c r="A2494" s="8">
        <v>2491</v>
      </c>
      <c r="B2494" s="71"/>
      <c r="C2494" s="15"/>
      <c r="D2494" s="16"/>
      <c r="E2494" s="7">
        <v>0</v>
      </c>
      <c r="F2494" s="7">
        <v>0</v>
      </c>
      <c r="G2494" s="254" t="str">
        <f>IF($D2494&lt;&gt;"",VLOOKUP($D2494,科目一覧!$A$5:'科目一覧'!$G$76,5,FALSE),"")</f>
        <v/>
      </c>
      <c r="H2494" s="254" t="str">
        <f>IF($D2494&lt;&gt;"",VLOOKUP($D2494,科目一覧!$A$5:'科目一覧'!$G$76,6,FALSE),"")</f>
        <v/>
      </c>
    </row>
    <row r="2495" spans="1:8" x14ac:dyDescent="0.4">
      <c r="A2495" s="8">
        <v>2492</v>
      </c>
      <c r="B2495" s="71"/>
      <c r="C2495" s="15"/>
      <c r="D2495" s="16"/>
      <c r="E2495" s="7">
        <v>0</v>
      </c>
      <c r="F2495" s="7">
        <v>0</v>
      </c>
      <c r="G2495" s="254" t="str">
        <f>IF($D2495&lt;&gt;"",VLOOKUP($D2495,科目一覧!$A$5:'科目一覧'!$G$76,5,FALSE),"")</f>
        <v/>
      </c>
      <c r="H2495" s="254" t="str">
        <f>IF($D2495&lt;&gt;"",VLOOKUP($D2495,科目一覧!$A$5:'科目一覧'!$G$76,6,FALSE),"")</f>
        <v/>
      </c>
    </row>
    <row r="2496" spans="1:8" x14ac:dyDescent="0.4">
      <c r="A2496" s="8">
        <v>2493</v>
      </c>
      <c r="B2496" s="71"/>
      <c r="C2496" s="15"/>
      <c r="D2496" s="16"/>
      <c r="E2496" s="7">
        <v>0</v>
      </c>
      <c r="F2496" s="7">
        <v>0</v>
      </c>
      <c r="G2496" s="254" t="str">
        <f>IF($D2496&lt;&gt;"",VLOOKUP($D2496,科目一覧!$A$5:'科目一覧'!$G$76,5,FALSE),"")</f>
        <v/>
      </c>
      <c r="H2496" s="254" t="str">
        <f>IF($D2496&lt;&gt;"",VLOOKUP($D2496,科目一覧!$A$5:'科目一覧'!$G$76,6,FALSE),"")</f>
        <v/>
      </c>
    </row>
    <row r="2497" spans="1:8" x14ac:dyDescent="0.4">
      <c r="A2497" s="8">
        <v>2494</v>
      </c>
      <c r="B2497" s="71"/>
      <c r="C2497" s="15"/>
      <c r="D2497" s="16"/>
      <c r="E2497" s="7">
        <v>0</v>
      </c>
      <c r="F2497" s="7">
        <v>0</v>
      </c>
      <c r="G2497" s="254" t="str">
        <f>IF($D2497&lt;&gt;"",VLOOKUP($D2497,科目一覧!$A$5:'科目一覧'!$G$76,5,FALSE),"")</f>
        <v/>
      </c>
      <c r="H2497" s="254" t="str">
        <f>IF($D2497&lt;&gt;"",VLOOKUP($D2497,科目一覧!$A$5:'科目一覧'!$G$76,6,FALSE),"")</f>
        <v/>
      </c>
    </row>
    <row r="2498" spans="1:8" x14ac:dyDescent="0.4">
      <c r="A2498" s="8">
        <v>2495</v>
      </c>
      <c r="B2498" s="71"/>
      <c r="C2498" s="15"/>
      <c r="D2498" s="16"/>
      <c r="E2498" s="7">
        <v>0</v>
      </c>
      <c r="F2498" s="7">
        <v>0</v>
      </c>
      <c r="G2498" s="254" t="str">
        <f>IF($D2498&lt;&gt;"",VLOOKUP($D2498,科目一覧!$A$5:'科目一覧'!$G$76,5,FALSE),"")</f>
        <v/>
      </c>
      <c r="H2498" s="254" t="str">
        <f>IF($D2498&lt;&gt;"",VLOOKUP($D2498,科目一覧!$A$5:'科目一覧'!$G$76,6,FALSE),"")</f>
        <v/>
      </c>
    </row>
    <row r="2499" spans="1:8" x14ac:dyDescent="0.4">
      <c r="A2499" s="8">
        <v>2496</v>
      </c>
      <c r="B2499" s="71"/>
      <c r="C2499" s="15"/>
      <c r="D2499" s="16"/>
      <c r="E2499" s="7">
        <v>0</v>
      </c>
      <c r="F2499" s="7">
        <v>0</v>
      </c>
      <c r="G2499" s="254" t="str">
        <f>IF($D2499&lt;&gt;"",VLOOKUP($D2499,科目一覧!$A$5:'科目一覧'!$G$76,5,FALSE),"")</f>
        <v/>
      </c>
      <c r="H2499" s="254" t="str">
        <f>IF($D2499&lt;&gt;"",VLOOKUP($D2499,科目一覧!$A$5:'科目一覧'!$G$76,6,FALSE),"")</f>
        <v/>
      </c>
    </row>
    <row r="2500" spans="1:8" x14ac:dyDescent="0.4">
      <c r="A2500" s="8">
        <v>2497</v>
      </c>
      <c r="B2500" s="71"/>
      <c r="C2500" s="15"/>
      <c r="D2500" s="16"/>
      <c r="E2500" s="7">
        <v>0</v>
      </c>
      <c r="F2500" s="7">
        <v>0</v>
      </c>
      <c r="G2500" s="254" t="str">
        <f>IF($D2500&lt;&gt;"",VLOOKUP($D2500,科目一覧!$A$5:'科目一覧'!$G$76,5,FALSE),"")</f>
        <v/>
      </c>
      <c r="H2500" s="254" t="str">
        <f>IF($D2500&lt;&gt;"",VLOOKUP($D2500,科目一覧!$A$5:'科目一覧'!$G$76,6,FALSE),"")</f>
        <v/>
      </c>
    </row>
    <row r="2501" spans="1:8" x14ac:dyDescent="0.4">
      <c r="A2501" s="8">
        <v>2498</v>
      </c>
      <c r="B2501" s="71"/>
      <c r="C2501" s="15"/>
      <c r="D2501" s="16"/>
      <c r="E2501" s="7">
        <v>0</v>
      </c>
      <c r="F2501" s="7">
        <v>0</v>
      </c>
      <c r="G2501" s="254" t="str">
        <f>IF($D2501&lt;&gt;"",VLOOKUP($D2501,科目一覧!$A$5:'科目一覧'!$G$76,5,FALSE),"")</f>
        <v/>
      </c>
      <c r="H2501" s="254" t="str">
        <f>IF($D2501&lt;&gt;"",VLOOKUP($D2501,科目一覧!$A$5:'科目一覧'!$G$76,6,FALSE),"")</f>
        <v/>
      </c>
    </row>
    <row r="2502" spans="1:8" x14ac:dyDescent="0.4">
      <c r="A2502" s="8">
        <v>2499</v>
      </c>
      <c r="B2502" s="71"/>
      <c r="C2502" s="15"/>
      <c r="D2502" s="16"/>
      <c r="E2502" s="7">
        <v>0</v>
      </c>
      <c r="F2502" s="7">
        <v>0</v>
      </c>
      <c r="G2502" s="254" t="str">
        <f>IF($D2502&lt;&gt;"",VLOOKUP($D2502,科目一覧!$A$5:'科目一覧'!$G$76,5,FALSE),"")</f>
        <v/>
      </c>
      <c r="H2502" s="254" t="str">
        <f>IF($D2502&lt;&gt;"",VLOOKUP($D2502,科目一覧!$A$5:'科目一覧'!$G$76,6,FALSE),"")</f>
        <v/>
      </c>
    </row>
    <row r="2503" spans="1:8" x14ac:dyDescent="0.4">
      <c r="A2503" s="8">
        <v>2500</v>
      </c>
      <c r="B2503" s="71"/>
      <c r="C2503" s="15"/>
      <c r="D2503" s="16"/>
      <c r="E2503" s="7">
        <v>0</v>
      </c>
      <c r="F2503" s="7">
        <v>0</v>
      </c>
      <c r="G2503" s="254" t="str">
        <f>IF($D2503&lt;&gt;"",VLOOKUP($D2503,科目一覧!$A$5:'科目一覧'!$G$76,5,FALSE),"")</f>
        <v/>
      </c>
      <c r="H2503" s="254" t="str">
        <f>IF($D2503&lt;&gt;"",VLOOKUP($D2503,科目一覧!$A$5:'科目一覧'!$G$76,6,FALSE),"")</f>
        <v/>
      </c>
    </row>
    <row r="2504" spans="1:8" x14ac:dyDescent="0.4">
      <c r="A2504" s="8">
        <v>2501</v>
      </c>
      <c r="B2504" s="71"/>
      <c r="C2504" s="15"/>
      <c r="D2504" s="16"/>
      <c r="E2504" s="7">
        <v>0</v>
      </c>
      <c r="F2504" s="7">
        <v>0</v>
      </c>
      <c r="G2504" s="254" t="str">
        <f>IF($D2504&lt;&gt;"",VLOOKUP($D2504,科目一覧!$A$5:'科目一覧'!$G$76,5,FALSE),"")</f>
        <v/>
      </c>
      <c r="H2504" s="254" t="str">
        <f>IF($D2504&lt;&gt;"",VLOOKUP($D2504,科目一覧!$A$5:'科目一覧'!$G$76,6,FALSE),"")</f>
        <v/>
      </c>
    </row>
    <row r="2505" spans="1:8" x14ac:dyDescent="0.4">
      <c r="A2505" s="8">
        <v>2502</v>
      </c>
      <c r="B2505" s="71"/>
      <c r="C2505" s="15"/>
      <c r="D2505" s="16"/>
      <c r="E2505" s="7">
        <v>0</v>
      </c>
      <c r="F2505" s="7">
        <v>0</v>
      </c>
      <c r="G2505" s="254" t="str">
        <f>IF($D2505&lt;&gt;"",VLOOKUP($D2505,科目一覧!$A$5:'科目一覧'!$G$76,5,FALSE),"")</f>
        <v/>
      </c>
      <c r="H2505" s="254" t="str">
        <f>IF($D2505&lt;&gt;"",VLOOKUP($D2505,科目一覧!$A$5:'科目一覧'!$G$76,6,FALSE),"")</f>
        <v/>
      </c>
    </row>
    <row r="2506" spans="1:8" x14ac:dyDescent="0.4">
      <c r="A2506" s="8">
        <v>2503</v>
      </c>
      <c r="B2506" s="71"/>
      <c r="C2506" s="15"/>
      <c r="D2506" s="16"/>
      <c r="E2506" s="7">
        <v>0</v>
      </c>
      <c r="F2506" s="7">
        <v>0</v>
      </c>
      <c r="G2506" s="254" t="str">
        <f>IF($D2506&lt;&gt;"",VLOOKUP($D2506,科目一覧!$A$5:'科目一覧'!$G$76,5,FALSE),"")</f>
        <v/>
      </c>
      <c r="H2506" s="254" t="str">
        <f>IF($D2506&lt;&gt;"",VLOOKUP($D2506,科目一覧!$A$5:'科目一覧'!$G$76,6,FALSE),"")</f>
        <v/>
      </c>
    </row>
    <row r="2507" spans="1:8" x14ac:dyDescent="0.4">
      <c r="A2507" s="8">
        <v>2504</v>
      </c>
      <c r="B2507" s="71"/>
      <c r="C2507" s="15"/>
      <c r="D2507" s="16"/>
      <c r="E2507" s="7">
        <v>0</v>
      </c>
      <c r="F2507" s="7">
        <v>0</v>
      </c>
      <c r="G2507" s="254" t="str">
        <f>IF($D2507&lt;&gt;"",VLOOKUP($D2507,科目一覧!$A$5:'科目一覧'!$G$76,5,FALSE),"")</f>
        <v/>
      </c>
      <c r="H2507" s="254" t="str">
        <f>IF($D2507&lt;&gt;"",VLOOKUP($D2507,科目一覧!$A$5:'科目一覧'!$G$76,6,FALSE),"")</f>
        <v/>
      </c>
    </row>
    <row r="2508" spans="1:8" x14ac:dyDescent="0.4">
      <c r="A2508" s="8">
        <v>2505</v>
      </c>
      <c r="B2508" s="71"/>
      <c r="C2508" s="15"/>
      <c r="D2508" s="16"/>
      <c r="E2508" s="7">
        <v>0</v>
      </c>
      <c r="F2508" s="7">
        <v>0</v>
      </c>
      <c r="G2508" s="254" t="str">
        <f>IF($D2508&lt;&gt;"",VLOOKUP($D2508,科目一覧!$A$5:'科目一覧'!$G$76,5,FALSE),"")</f>
        <v/>
      </c>
      <c r="H2508" s="254" t="str">
        <f>IF($D2508&lt;&gt;"",VLOOKUP($D2508,科目一覧!$A$5:'科目一覧'!$G$76,6,FALSE),"")</f>
        <v/>
      </c>
    </row>
    <row r="2509" spans="1:8" x14ac:dyDescent="0.4">
      <c r="A2509" s="8">
        <v>2506</v>
      </c>
      <c r="B2509" s="71"/>
      <c r="C2509" s="15"/>
      <c r="D2509" s="16"/>
      <c r="E2509" s="7">
        <v>0</v>
      </c>
      <c r="F2509" s="7">
        <v>0</v>
      </c>
      <c r="G2509" s="254" t="str">
        <f>IF($D2509&lt;&gt;"",VLOOKUP($D2509,科目一覧!$A$5:'科目一覧'!$G$76,5,FALSE),"")</f>
        <v/>
      </c>
      <c r="H2509" s="254" t="str">
        <f>IF($D2509&lt;&gt;"",VLOOKUP($D2509,科目一覧!$A$5:'科目一覧'!$G$76,6,FALSE),"")</f>
        <v/>
      </c>
    </row>
    <row r="2510" spans="1:8" x14ac:dyDescent="0.4">
      <c r="A2510" s="8">
        <v>2507</v>
      </c>
      <c r="B2510" s="71"/>
      <c r="C2510" s="15"/>
      <c r="D2510" s="16"/>
      <c r="E2510" s="7">
        <v>0</v>
      </c>
      <c r="F2510" s="7">
        <v>0</v>
      </c>
      <c r="G2510" s="254" t="str">
        <f>IF($D2510&lt;&gt;"",VLOOKUP($D2510,科目一覧!$A$5:'科目一覧'!$G$76,5,FALSE),"")</f>
        <v/>
      </c>
      <c r="H2510" s="254" t="str">
        <f>IF($D2510&lt;&gt;"",VLOOKUP($D2510,科目一覧!$A$5:'科目一覧'!$G$76,6,FALSE),"")</f>
        <v/>
      </c>
    </row>
    <row r="2511" spans="1:8" x14ac:dyDescent="0.4">
      <c r="A2511" s="8">
        <v>2508</v>
      </c>
      <c r="B2511" s="71"/>
      <c r="C2511" s="15"/>
      <c r="D2511" s="16"/>
      <c r="E2511" s="7">
        <v>0</v>
      </c>
      <c r="F2511" s="7">
        <v>0</v>
      </c>
      <c r="G2511" s="254" t="str">
        <f>IF($D2511&lt;&gt;"",VLOOKUP($D2511,科目一覧!$A$5:'科目一覧'!$G$76,5,FALSE),"")</f>
        <v/>
      </c>
      <c r="H2511" s="254" t="str">
        <f>IF($D2511&lt;&gt;"",VLOOKUP($D2511,科目一覧!$A$5:'科目一覧'!$G$76,6,FALSE),"")</f>
        <v/>
      </c>
    </row>
    <row r="2512" spans="1:8" x14ac:dyDescent="0.4">
      <c r="A2512" s="8">
        <v>2509</v>
      </c>
      <c r="B2512" s="71"/>
      <c r="C2512" s="15"/>
      <c r="D2512" s="16"/>
      <c r="E2512" s="7">
        <v>0</v>
      </c>
      <c r="F2512" s="7">
        <v>0</v>
      </c>
      <c r="G2512" s="254" t="str">
        <f>IF($D2512&lt;&gt;"",VLOOKUP($D2512,科目一覧!$A$5:'科目一覧'!$G$76,5,FALSE),"")</f>
        <v/>
      </c>
      <c r="H2512" s="254" t="str">
        <f>IF($D2512&lt;&gt;"",VLOOKUP($D2512,科目一覧!$A$5:'科目一覧'!$G$76,6,FALSE),"")</f>
        <v/>
      </c>
    </row>
    <row r="2513" spans="1:8" x14ac:dyDescent="0.4">
      <c r="A2513" s="8">
        <v>2510</v>
      </c>
      <c r="B2513" s="71"/>
      <c r="C2513" s="15"/>
      <c r="D2513" s="16"/>
      <c r="E2513" s="7">
        <v>0</v>
      </c>
      <c r="F2513" s="7">
        <v>0</v>
      </c>
      <c r="G2513" s="254" t="str">
        <f>IF($D2513&lt;&gt;"",VLOOKUP($D2513,科目一覧!$A$5:'科目一覧'!$G$76,5,FALSE),"")</f>
        <v/>
      </c>
      <c r="H2513" s="254" t="str">
        <f>IF($D2513&lt;&gt;"",VLOOKUP($D2513,科目一覧!$A$5:'科目一覧'!$G$76,6,FALSE),"")</f>
        <v/>
      </c>
    </row>
    <row r="2514" spans="1:8" x14ac:dyDescent="0.4">
      <c r="A2514" s="8">
        <v>2511</v>
      </c>
      <c r="B2514" s="71"/>
      <c r="C2514" s="15"/>
      <c r="D2514" s="16"/>
      <c r="E2514" s="7">
        <v>0</v>
      </c>
      <c r="F2514" s="7">
        <v>0</v>
      </c>
      <c r="G2514" s="254" t="str">
        <f>IF($D2514&lt;&gt;"",VLOOKUP($D2514,科目一覧!$A$5:'科目一覧'!$G$76,5,FALSE),"")</f>
        <v/>
      </c>
      <c r="H2514" s="254" t="str">
        <f>IF($D2514&lt;&gt;"",VLOOKUP($D2514,科目一覧!$A$5:'科目一覧'!$G$76,6,FALSE),"")</f>
        <v/>
      </c>
    </row>
    <row r="2515" spans="1:8" x14ac:dyDescent="0.4">
      <c r="A2515" s="8">
        <v>2512</v>
      </c>
      <c r="B2515" s="71"/>
      <c r="C2515" s="15"/>
      <c r="D2515" s="16"/>
      <c r="E2515" s="7">
        <v>0</v>
      </c>
      <c r="F2515" s="7">
        <v>0</v>
      </c>
      <c r="G2515" s="254" t="str">
        <f>IF($D2515&lt;&gt;"",VLOOKUP($D2515,科目一覧!$A$5:'科目一覧'!$G$76,5,FALSE),"")</f>
        <v/>
      </c>
      <c r="H2515" s="254" t="str">
        <f>IF($D2515&lt;&gt;"",VLOOKUP($D2515,科目一覧!$A$5:'科目一覧'!$G$76,6,FALSE),"")</f>
        <v/>
      </c>
    </row>
    <row r="2516" spans="1:8" x14ac:dyDescent="0.4">
      <c r="A2516" s="8">
        <v>2513</v>
      </c>
      <c r="B2516" s="71"/>
      <c r="C2516" s="15"/>
      <c r="D2516" s="16"/>
      <c r="E2516" s="7">
        <v>0</v>
      </c>
      <c r="F2516" s="7">
        <v>0</v>
      </c>
      <c r="G2516" s="254" t="str">
        <f>IF($D2516&lt;&gt;"",VLOOKUP($D2516,科目一覧!$A$5:'科目一覧'!$G$76,5,FALSE),"")</f>
        <v/>
      </c>
      <c r="H2516" s="254" t="str">
        <f>IF($D2516&lt;&gt;"",VLOOKUP($D2516,科目一覧!$A$5:'科目一覧'!$G$76,6,FALSE),"")</f>
        <v/>
      </c>
    </row>
    <row r="2517" spans="1:8" x14ac:dyDescent="0.4">
      <c r="A2517" s="8">
        <v>2514</v>
      </c>
      <c r="B2517" s="71"/>
      <c r="C2517" s="15"/>
      <c r="D2517" s="16"/>
      <c r="E2517" s="7">
        <v>0</v>
      </c>
      <c r="F2517" s="7">
        <v>0</v>
      </c>
      <c r="G2517" s="254" t="str">
        <f>IF($D2517&lt;&gt;"",VLOOKUP($D2517,科目一覧!$A$5:'科目一覧'!$G$76,5,FALSE),"")</f>
        <v/>
      </c>
      <c r="H2517" s="254" t="str">
        <f>IF($D2517&lt;&gt;"",VLOOKUP($D2517,科目一覧!$A$5:'科目一覧'!$G$76,6,FALSE),"")</f>
        <v/>
      </c>
    </row>
    <row r="2518" spans="1:8" x14ac:dyDescent="0.4">
      <c r="A2518" s="8">
        <v>2515</v>
      </c>
      <c r="B2518" s="71"/>
      <c r="C2518" s="15"/>
      <c r="D2518" s="16"/>
      <c r="E2518" s="7">
        <v>0</v>
      </c>
      <c r="F2518" s="7">
        <v>0</v>
      </c>
      <c r="G2518" s="254" t="str">
        <f>IF($D2518&lt;&gt;"",VLOOKUP($D2518,科目一覧!$A$5:'科目一覧'!$G$76,5,FALSE),"")</f>
        <v/>
      </c>
      <c r="H2518" s="254" t="str">
        <f>IF($D2518&lt;&gt;"",VLOOKUP($D2518,科目一覧!$A$5:'科目一覧'!$G$76,6,FALSE),"")</f>
        <v/>
      </c>
    </row>
    <row r="2519" spans="1:8" x14ac:dyDescent="0.4">
      <c r="A2519" s="8">
        <v>2516</v>
      </c>
      <c r="B2519" s="71"/>
      <c r="C2519" s="15"/>
      <c r="D2519" s="16"/>
      <c r="E2519" s="7">
        <v>0</v>
      </c>
      <c r="F2519" s="7">
        <v>0</v>
      </c>
      <c r="G2519" s="254" t="str">
        <f>IF($D2519&lt;&gt;"",VLOOKUP($D2519,科目一覧!$A$5:'科目一覧'!$G$76,5,FALSE),"")</f>
        <v/>
      </c>
      <c r="H2519" s="254" t="str">
        <f>IF($D2519&lt;&gt;"",VLOOKUP($D2519,科目一覧!$A$5:'科目一覧'!$G$76,6,FALSE),"")</f>
        <v/>
      </c>
    </row>
    <row r="2520" spans="1:8" x14ac:dyDescent="0.4">
      <c r="A2520" s="8">
        <v>2517</v>
      </c>
      <c r="B2520" s="71"/>
      <c r="C2520" s="15"/>
      <c r="D2520" s="16"/>
      <c r="E2520" s="7">
        <v>0</v>
      </c>
      <c r="F2520" s="7">
        <v>0</v>
      </c>
      <c r="G2520" s="254" t="str">
        <f>IF($D2520&lt;&gt;"",VLOOKUP($D2520,科目一覧!$A$5:'科目一覧'!$G$76,5,FALSE),"")</f>
        <v/>
      </c>
      <c r="H2520" s="254" t="str">
        <f>IF($D2520&lt;&gt;"",VLOOKUP($D2520,科目一覧!$A$5:'科目一覧'!$G$76,6,FALSE),"")</f>
        <v/>
      </c>
    </row>
    <row r="2521" spans="1:8" x14ac:dyDescent="0.4">
      <c r="A2521" s="8">
        <v>2518</v>
      </c>
      <c r="B2521" s="71"/>
      <c r="C2521" s="15"/>
      <c r="D2521" s="16"/>
      <c r="E2521" s="7">
        <v>0</v>
      </c>
      <c r="F2521" s="7">
        <v>0</v>
      </c>
      <c r="G2521" s="254" t="str">
        <f>IF($D2521&lt;&gt;"",VLOOKUP($D2521,科目一覧!$A$5:'科目一覧'!$G$76,5,FALSE),"")</f>
        <v/>
      </c>
      <c r="H2521" s="254" t="str">
        <f>IF($D2521&lt;&gt;"",VLOOKUP($D2521,科目一覧!$A$5:'科目一覧'!$G$76,6,FALSE),"")</f>
        <v/>
      </c>
    </row>
    <row r="2522" spans="1:8" x14ac:dyDescent="0.4">
      <c r="A2522" s="8">
        <v>2519</v>
      </c>
      <c r="B2522" s="71"/>
      <c r="C2522" s="15"/>
      <c r="D2522" s="16"/>
      <c r="E2522" s="7">
        <v>0</v>
      </c>
      <c r="F2522" s="7">
        <v>0</v>
      </c>
      <c r="G2522" s="254" t="str">
        <f>IF($D2522&lt;&gt;"",VLOOKUP($D2522,科目一覧!$A$5:'科目一覧'!$G$76,5,FALSE),"")</f>
        <v/>
      </c>
      <c r="H2522" s="254" t="str">
        <f>IF($D2522&lt;&gt;"",VLOOKUP($D2522,科目一覧!$A$5:'科目一覧'!$G$76,6,FALSE),"")</f>
        <v/>
      </c>
    </row>
    <row r="2523" spans="1:8" x14ac:dyDescent="0.4">
      <c r="A2523" s="8">
        <v>2520</v>
      </c>
      <c r="B2523" s="71"/>
      <c r="C2523" s="15"/>
      <c r="D2523" s="16"/>
      <c r="E2523" s="7">
        <v>0</v>
      </c>
      <c r="F2523" s="7">
        <v>0</v>
      </c>
      <c r="G2523" s="254" t="str">
        <f>IF($D2523&lt;&gt;"",VLOOKUP($D2523,科目一覧!$A$5:'科目一覧'!$G$76,5,FALSE),"")</f>
        <v/>
      </c>
      <c r="H2523" s="254" t="str">
        <f>IF($D2523&lt;&gt;"",VLOOKUP($D2523,科目一覧!$A$5:'科目一覧'!$G$76,6,FALSE),"")</f>
        <v/>
      </c>
    </row>
    <row r="2524" spans="1:8" x14ac:dyDescent="0.4">
      <c r="A2524" s="8">
        <v>2521</v>
      </c>
      <c r="B2524" s="71"/>
      <c r="C2524" s="15"/>
      <c r="D2524" s="16"/>
      <c r="E2524" s="7">
        <v>0</v>
      </c>
      <c r="F2524" s="7">
        <v>0</v>
      </c>
      <c r="G2524" s="254" t="str">
        <f>IF($D2524&lt;&gt;"",VLOOKUP($D2524,科目一覧!$A$5:'科目一覧'!$G$76,5,FALSE),"")</f>
        <v/>
      </c>
      <c r="H2524" s="254" t="str">
        <f>IF($D2524&lt;&gt;"",VLOOKUP($D2524,科目一覧!$A$5:'科目一覧'!$G$76,6,FALSE),"")</f>
        <v/>
      </c>
    </row>
    <row r="2525" spans="1:8" x14ac:dyDescent="0.4">
      <c r="A2525" s="8">
        <v>2522</v>
      </c>
      <c r="B2525" s="71"/>
      <c r="C2525" s="15"/>
      <c r="D2525" s="16"/>
      <c r="E2525" s="7">
        <v>0</v>
      </c>
      <c r="F2525" s="7">
        <v>0</v>
      </c>
      <c r="G2525" s="254" t="str">
        <f>IF($D2525&lt;&gt;"",VLOOKUP($D2525,科目一覧!$A$5:'科目一覧'!$G$76,5,FALSE),"")</f>
        <v/>
      </c>
      <c r="H2525" s="254" t="str">
        <f>IF($D2525&lt;&gt;"",VLOOKUP($D2525,科目一覧!$A$5:'科目一覧'!$G$76,6,FALSE),"")</f>
        <v/>
      </c>
    </row>
    <row r="2526" spans="1:8" x14ac:dyDescent="0.4">
      <c r="A2526" s="8">
        <v>2523</v>
      </c>
      <c r="B2526" s="71"/>
      <c r="C2526" s="15"/>
      <c r="D2526" s="16"/>
      <c r="E2526" s="7">
        <v>0</v>
      </c>
      <c r="F2526" s="7">
        <v>0</v>
      </c>
      <c r="G2526" s="254" t="str">
        <f>IF($D2526&lt;&gt;"",VLOOKUP($D2526,科目一覧!$A$5:'科目一覧'!$G$76,5,FALSE),"")</f>
        <v/>
      </c>
      <c r="H2526" s="254" t="str">
        <f>IF($D2526&lt;&gt;"",VLOOKUP($D2526,科目一覧!$A$5:'科目一覧'!$G$76,6,FALSE),"")</f>
        <v/>
      </c>
    </row>
    <row r="2527" spans="1:8" x14ac:dyDescent="0.4">
      <c r="A2527" s="8">
        <v>2524</v>
      </c>
      <c r="B2527" s="71"/>
      <c r="C2527" s="15"/>
      <c r="D2527" s="16"/>
      <c r="E2527" s="7">
        <v>0</v>
      </c>
      <c r="F2527" s="7">
        <v>0</v>
      </c>
      <c r="G2527" s="254" t="str">
        <f>IF($D2527&lt;&gt;"",VLOOKUP($D2527,科目一覧!$A$5:'科目一覧'!$G$76,5,FALSE),"")</f>
        <v/>
      </c>
      <c r="H2527" s="254" t="str">
        <f>IF($D2527&lt;&gt;"",VLOOKUP($D2527,科目一覧!$A$5:'科目一覧'!$G$76,6,FALSE),"")</f>
        <v/>
      </c>
    </row>
    <row r="2528" spans="1:8" x14ac:dyDescent="0.4">
      <c r="A2528" s="8">
        <v>2525</v>
      </c>
      <c r="B2528" s="71"/>
      <c r="C2528" s="15"/>
      <c r="D2528" s="16"/>
      <c r="E2528" s="7">
        <v>0</v>
      </c>
      <c r="F2528" s="7">
        <v>0</v>
      </c>
      <c r="G2528" s="254" t="str">
        <f>IF($D2528&lt;&gt;"",VLOOKUP($D2528,科目一覧!$A$5:'科目一覧'!$G$76,5,FALSE),"")</f>
        <v/>
      </c>
      <c r="H2528" s="254" t="str">
        <f>IF($D2528&lt;&gt;"",VLOOKUP($D2528,科目一覧!$A$5:'科目一覧'!$G$76,6,FALSE),"")</f>
        <v/>
      </c>
    </row>
    <row r="2529" spans="1:8" x14ac:dyDescent="0.4">
      <c r="A2529" s="8">
        <v>2526</v>
      </c>
      <c r="B2529" s="71"/>
      <c r="C2529" s="15"/>
      <c r="D2529" s="16"/>
      <c r="E2529" s="7">
        <v>0</v>
      </c>
      <c r="F2529" s="7">
        <v>0</v>
      </c>
      <c r="G2529" s="254" t="str">
        <f>IF($D2529&lt;&gt;"",VLOOKUP($D2529,科目一覧!$A$5:'科目一覧'!$G$76,5,FALSE),"")</f>
        <v/>
      </c>
      <c r="H2529" s="254" t="str">
        <f>IF($D2529&lt;&gt;"",VLOOKUP($D2529,科目一覧!$A$5:'科目一覧'!$G$76,6,FALSE),"")</f>
        <v/>
      </c>
    </row>
    <row r="2530" spans="1:8" x14ac:dyDescent="0.4">
      <c r="A2530" s="8">
        <v>2527</v>
      </c>
      <c r="B2530" s="71"/>
      <c r="C2530" s="15"/>
      <c r="D2530" s="16"/>
      <c r="E2530" s="7">
        <v>0</v>
      </c>
      <c r="F2530" s="7">
        <v>0</v>
      </c>
      <c r="G2530" s="254" t="str">
        <f>IF($D2530&lt;&gt;"",VLOOKUP($D2530,科目一覧!$A$5:'科目一覧'!$G$76,5,FALSE),"")</f>
        <v/>
      </c>
      <c r="H2530" s="254" t="str">
        <f>IF($D2530&lt;&gt;"",VLOOKUP($D2530,科目一覧!$A$5:'科目一覧'!$G$76,6,FALSE),"")</f>
        <v/>
      </c>
    </row>
    <row r="2531" spans="1:8" x14ac:dyDescent="0.4">
      <c r="A2531" s="8">
        <v>2528</v>
      </c>
      <c r="B2531" s="71"/>
      <c r="C2531" s="15"/>
      <c r="D2531" s="16"/>
      <c r="E2531" s="7">
        <v>0</v>
      </c>
      <c r="F2531" s="7">
        <v>0</v>
      </c>
      <c r="G2531" s="254" t="str">
        <f>IF($D2531&lt;&gt;"",VLOOKUP($D2531,科目一覧!$A$5:'科目一覧'!$G$76,5,FALSE),"")</f>
        <v/>
      </c>
      <c r="H2531" s="254" t="str">
        <f>IF($D2531&lt;&gt;"",VLOOKUP($D2531,科目一覧!$A$5:'科目一覧'!$G$76,6,FALSE),"")</f>
        <v/>
      </c>
    </row>
    <row r="2532" spans="1:8" x14ac:dyDescent="0.4">
      <c r="A2532" s="8">
        <v>2529</v>
      </c>
      <c r="B2532" s="71"/>
      <c r="C2532" s="15"/>
      <c r="D2532" s="16"/>
      <c r="E2532" s="7">
        <v>0</v>
      </c>
      <c r="F2532" s="7">
        <v>0</v>
      </c>
      <c r="G2532" s="254" t="str">
        <f>IF($D2532&lt;&gt;"",VLOOKUP($D2532,科目一覧!$A$5:'科目一覧'!$G$76,5,FALSE),"")</f>
        <v/>
      </c>
      <c r="H2532" s="254" t="str">
        <f>IF($D2532&lt;&gt;"",VLOOKUP($D2532,科目一覧!$A$5:'科目一覧'!$G$76,6,FALSE),"")</f>
        <v/>
      </c>
    </row>
    <row r="2533" spans="1:8" x14ac:dyDescent="0.4">
      <c r="A2533" s="8">
        <v>2530</v>
      </c>
      <c r="B2533" s="71"/>
      <c r="C2533" s="15"/>
      <c r="D2533" s="16"/>
      <c r="E2533" s="7">
        <v>0</v>
      </c>
      <c r="F2533" s="7">
        <v>0</v>
      </c>
      <c r="G2533" s="254" t="str">
        <f>IF($D2533&lt;&gt;"",VLOOKUP($D2533,科目一覧!$A$5:'科目一覧'!$G$76,5,FALSE),"")</f>
        <v/>
      </c>
      <c r="H2533" s="254" t="str">
        <f>IF($D2533&lt;&gt;"",VLOOKUP($D2533,科目一覧!$A$5:'科目一覧'!$G$76,6,FALSE),"")</f>
        <v/>
      </c>
    </row>
    <row r="2534" spans="1:8" x14ac:dyDescent="0.4">
      <c r="A2534" s="8">
        <v>2531</v>
      </c>
      <c r="B2534" s="71"/>
      <c r="C2534" s="15"/>
      <c r="D2534" s="16"/>
      <c r="E2534" s="7">
        <v>0</v>
      </c>
      <c r="F2534" s="7">
        <v>0</v>
      </c>
      <c r="G2534" s="254" t="str">
        <f>IF($D2534&lt;&gt;"",VLOOKUP($D2534,科目一覧!$A$5:'科目一覧'!$G$76,5,FALSE),"")</f>
        <v/>
      </c>
      <c r="H2534" s="254" t="str">
        <f>IF($D2534&lt;&gt;"",VLOOKUP($D2534,科目一覧!$A$5:'科目一覧'!$G$76,6,FALSE),"")</f>
        <v/>
      </c>
    </row>
    <row r="2535" spans="1:8" x14ac:dyDescent="0.4">
      <c r="A2535" s="8">
        <v>2532</v>
      </c>
      <c r="B2535" s="71"/>
      <c r="C2535" s="15"/>
      <c r="D2535" s="16"/>
      <c r="E2535" s="7">
        <v>0</v>
      </c>
      <c r="F2535" s="7">
        <v>0</v>
      </c>
      <c r="G2535" s="254" t="str">
        <f>IF($D2535&lt;&gt;"",VLOOKUP($D2535,科目一覧!$A$5:'科目一覧'!$G$76,5,FALSE),"")</f>
        <v/>
      </c>
      <c r="H2535" s="254" t="str">
        <f>IF($D2535&lt;&gt;"",VLOOKUP($D2535,科目一覧!$A$5:'科目一覧'!$G$76,6,FALSE),"")</f>
        <v/>
      </c>
    </row>
    <row r="2536" spans="1:8" x14ac:dyDescent="0.4">
      <c r="A2536" s="8">
        <v>2533</v>
      </c>
      <c r="B2536" s="71"/>
      <c r="C2536" s="15"/>
      <c r="D2536" s="16"/>
      <c r="E2536" s="7">
        <v>0</v>
      </c>
      <c r="F2536" s="7">
        <v>0</v>
      </c>
      <c r="G2536" s="254" t="str">
        <f>IF($D2536&lt;&gt;"",VLOOKUP($D2536,科目一覧!$A$5:'科目一覧'!$G$76,5,FALSE),"")</f>
        <v/>
      </c>
      <c r="H2536" s="254" t="str">
        <f>IF($D2536&lt;&gt;"",VLOOKUP($D2536,科目一覧!$A$5:'科目一覧'!$G$76,6,FALSE),"")</f>
        <v/>
      </c>
    </row>
    <row r="2537" spans="1:8" x14ac:dyDescent="0.4">
      <c r="A2537" s="8">
        <v>2534</v>
      </c>
      <c r="B2537" s="71"/>
      <c r="C2537" s="15"/>
      <c r="D2537" s="16"/>
      <c r="E2537" s="7">
        <v>0</v>
      </c>
      <c r="F2537" s="7">
        <v>0</v>
      </c>
      <c r="G2537" s="254" t="str">
        <f>IF($D2537&lt;&gt;"",VLOOKUP($D2537,科目一覧!$A$5:'科目一覧'!$G$76,5,FALSE),"")</f>
        <v/>
      </c>
      <c r="H2537" s="254" t="str">
        <f>IF($D2537&lt;&gt;"",VLOOKUP($D2537,科目一覧!$A$5:'科目一覧'!$G$76,6,FALSE),"")</f>
        <v/>
      </c>
    </row>
    <row r="2538" spans="1:8" x14ac:dyDescent="0.4">
      <c r="A2538" s="8">
        <v>2535</v>
      </c>
      <c r="B2538" s="71"/>
      <c r="C2538" s="15"/>
      <c r="D2538" s="16"/>
      <c r="E2538" s="7">
        <v>0</v>
      </c>
      <c r="F2538" s="7">
        <v>0</v>
      </c>
      <c r="G2538" s="254" t="str">
        <f>IF($D2538&lt;&gt;"",VLOOKUP($D2538,科目一覧!$A$5:'科目一覧'!$G$76,5,FALSE),"")</f>
        <v/>
      </c>
      <c r="H2538" s="254" t="str">
        <f>IF($D2538&lt;&gt;"",VLOOKUP($D2538,科目一覧!$A$5:'科目一覧'!$G$76,6,FALSE),"")</f>
        <v/>
      </c>
    </row>
    <row r="2539" spans="1:8" x14ac:dyDescent="0.4">
      <c r="A2539" s="8">
        <v>2536</v>
      </c>
      <c r="B2539" s="71"/>
      <c r="C2539" s="15"/>
      <c r="D2539" s="16"/>
      <c r="E2539" s="7">
        <v>0</v>
      </c>
      <c r="F2539" s="7">
        <v>0</v>
      </c>
      <c r="G2539" s="254" t="str">
        <f>IF($D2539&lt;&gt;"",VLOOKUP($D2539,科目一覧!$A$5:'科目一覧'!$G$76,5,FALSE),"")</f>
        <v/>
      </c>
      <c r="H2539" s="254" t="str">
        <f>IF($D2539&lt;&gt;"",VLOOKUP($D2539,科目一覧!$A$5:'科目一覧'!$G$76,6,FALSE),"")</f>
        <v/>
      </c>
    </row>
    <row r="2540" spans="1:8" x14ac:dyDescent="0.4">
      <c r="A2540" s="8">
        <v>2537</v>
      </c>
      <c r="B2540" s="71"/>
      <c r="C2540" s="15"/>
      <c r="D2540" s="16"/>
      <c r="E2540" s="7">
        <v>0</v>
      </c>
      <c r="F2540" s="7">
        <v>0</v>
      </c>
      <c r="G2540" s="254" t="str">
        <f>IF($D2540&lt;&gt;"",VLOOKUP($D2540,科目一覧!$A$5:'科目一覧'!$G$76,5,FALSE),"")</f>
        <v/>
      </c>
      <c r="H2540" s="254" t="str">
        <f>IF($D2540&lt;&gt;"",VLOOKUP($D2540,科目一覧!$A$5:'科目一覧'!$G$76,6,FALSE),"")</f>
        <v/>
      </c>
    </row>
    <row r="2541" spans="1:8" x14ac:dyDescent="0.4">
      <c r="A2541" s="8">
        <v>2538</v>
      </c>
      <c r="B2541" s="71"/>
      <c r="C2541" s="15"/>
      <c r="D2541" s="16"/>
      <c r="E2541" s="7">
        <v>0</v>
      </c>
      <c r="F2541" s="7">
        <v>0</v>
      </c>
      <c r="G2541" s="254" t="str">
        <f>IF($D2541&lt;&gt;"",VLOOKUP($D2541,科目一覧!$A$5:'科目一覧'!$G$76,5,FALSE),"")</f>
        <v/>
      </c>
      <c r="H2541" s="254" t="str">
        <f>IF($D2541&lt;&gt;"",VLOOKUP($D2541,科目一覧!$A$5:'科目一覧'!$G$76,6,FALSE),"")</f>
        <v/>
      </c>
    </row>
    <row r="2542" spans="1:8" x14ac:dyDescent="0.4">
      <c r="A2542" s="8">
        <v>2539</v>
      </c>
      <c r="B2542" s="71"/>
      <c r="C2542" s="15"/>
      <c r="D2542" s="16"/>
      <c r="E2542" s="7">
        <v>0</v>
      </c>
      <c r="F2542" s="7">
        <v>0</v>
      </c>
      <c r="G2542" s="254" t="str">
        <f>IF($D2542&lt;&gt;"",VLOOKUP($D2542,科目一覧!$A$5:'科目一覧'!$G$76,5,FALSE),"")</f>
        <v/>
      </c>
      <c r="H2542" s="254" t="str">
        <f>IF($D2542&lt;&gt;"",VLOOKUP($D2542,科目一覧!$A$5:'科目一覧'!$G$76,6,FALSE),"")</f>
        <v/>
      </c>
    </row>
    <row r="2543" spans="1:8" x14ac:dyDescent="0.4">
      <c r="A2543" s="8">
        <v>2540</v>
      </c>
      <c r="B2543" s="71"/>
      <c r="C2543" s="15"/>
      <c r="D2543" s="16"/>
      <c r="E2543" s="7">
        <v>0</v>
      </c>
      <c r="F2543" s="7">
        <v>0</v>
      </c>
      <c r="G2543" s="254" t="str">
        <f>IF($D2543&lt;&gt;"",VLOOKUP($D2543,科目一覧!$A$5:'科目一覧'!$G$76,5,FALSE),"")</f>
        <v/>
      </c>
      <c r="H2543" s="254" t="str">
        <f>IF($D2543&lt;&gt;"",VLOOKUP($D2543,科目一覧!$A$5:'科目一覧'!$G$76,6,FALSE),"")</f>
        <v/>
      </c>
    </row>
    <row r="2544" spans="1:8" x14ac:dyDescent="0.4">
      <c r="A2544" s="8">
        <v>2541</v>
      </c>
      <c r="B2544" s="71"/>
      <c r="C2544" s="15"/>
      <c r="D2544" s="16"/>
      <c r="E2544" s="7">
        <v>0</v>
      </c>
      <c r="F2544" s="7">
        <v>0</v>
      </c>
      <c r="G2544" s="254" t="str">
        <f>IF($D2544&lt;&gt;"",VLOOKUP($D2544,科目一覧!$A$5:'科目一覧'!$G$76,5,FALSE),"")</f>
        <v/>
      </c>
      <c r="H2544" s="254" t="str">
        <f>IF($D2544&lt;&gt;"",VLOOKUP($D2544,科目一覧!$A$5:'科目一覧'!$G$76,6,FALSE),"")</f>
        <v/>
      </c>
    </row>
    <row r="2545" spans="1:8" x14ac:dyDescent="0.4">
      <c r="A2545" s="8">
        <v>2542</v>
      </c>
      <c r="B2545" s="71"/>
      <c r="C2545" s="15"/>
      <c r="D2545" s="16"/>
      <c r="E2545" s="7">
        <v>0</v>
      </c>
      <c r="F2545" s="7">
        <v>0</v>
      </c>
      <c r="G2545" s="254" t="str">
        <f>IF($D2545&lt;&gt;"",VLOOKUP($D2545,科目一覧!$A$5:'科目一覧'!$G$76,5,FALSE),"")</f>
        <v/>
      </c>
      <c r="H2545" s="254" t="str">
        <f>IF($D2545&lt;&gt;"",VLOOKUP($D2545,科目一覧!$A$5:'科目一覧'!$G$76,6,FALSE),"")</f>
        <v/>
      </c>
    </row>
    <row r="2546" spans="1:8" x14ac:dyDescent="0.4">
      <c r="A2546" s="8">
        <v>2543</v>
      </c>
      <c r="B2546" s="71"/>
      <c r="C2546" s="15"/>
      <c r="D2546" s="16"/>
      <c r="E2546" s="7">
        <v>0</v>
      </c>
      <c r="F2546" s="7">
        <v>0</v>
      </c>
      <c r="G2546" s="254" t="str">
        <f>IF($D2546&lt;&gt;"",VLOOKUP($D2546,科目一覧!$A$5:'科目一覧'!$G$76,5,FALSE),"")</f>
        <v/>
      </c>
      <c r="H2546" s="254" t="str">
        <f>IF($D2546&lt;&gt;"",VLOOKUP($D2546,科目一覧!$A$5:'科目一覧'!$G$76,6,FALSE),"")</f>
        <v/>
      </c>
    </row>
    <row r="2547" spans="1:8" x14ac:dyDescent="0.4">
      <c r="A2547" s="8">
        <v>2544</v>
      </c>
      <c r="B2547" s="71"/>
      <c r="C2547" s="15"/>
      <c r="D2547" s="16"/>
      <c r="E2547" s="7">
        <v>0</v>
      </c>
      <c r="F2547" s="7">
        <v>0</v>
      </c>
      <c r="G2547" s="254" t="str">
        <f>IF($D2547&lt;&gt;"",VLOOKUP($D2547,科目一覧!$A$5:'科目一覧'!$G$76,5,FALSE),"")</f>
        <v/>
      </c>
      <c r="H2547" s="254" t="str">
        <f>IF($D2547&lt;&gt;"",VLOOKUP($D2547,科目一覧!$A$5:'科目一覧'!$G$76,6,FALSE),"")</f>
        <v/>
      </c>
    </row>
    <row r="2548" spans="1:8" x14ac:dyDescent="0.4">
      <c r="A2548" s="8">
        <v>2545</v>
      </c>
      <c r="B2548" s="71"/>
      <c r="C2548" s="15"/>
      <c r="D2548" s="16"/>
      <c r="E2548" s="7">
        <v>0</v>
      </c>
      <c r="F2548" s="7">
        <v>0</v>
      </c>
      <c r="G2548" s="254" t="str">
        <f>IF($D2548&lt;&gt;"",VLOOKUP($D2548,科目一覧!$A$5:'科目一覧'!$G$76,5,FALSE),"")</f>
        <v/>
      </c>
      <c r="H2548" s="254" t="str">
        <f>IF($D2548&lt;&gt;"",VLOOKUP($D2548,科目一覧!$A$5:'科目一覧'!$G$76,6,FALSE),"")</f>
        <v/>
      </c>
    </row>
    <row r="2549" spans="1:8" x14ac:dyDescent="0.4">
      <c r="A2549" s="8">
        <v>2546</v>
      </c>
      <c r="B2549" s="71"/>
      <c r="C2549" s="15"/>
      <c r="D2549" s="16"/>
      <c r="E2549" s="7">
        <v>0</v>
      </c>
      <c r="F2549" s="7">
        <v>0</v>
      </c>
      <c r="G2549" s="254" t="str">
        <f>IF($D2549&lt;&gt;"",VLOOKUP($D2549,科目一覧!$A$5:'科目一覧'!$G$76,5,FALSE),"")</f>
        <v/>
      </c>
      <c r="H2549" s="254" t="str">
        <f>IF($D2549&lt;&gt;"",VLOOKUP($D2549,科目一覧!$A$5:'科目一覧'!$G$76,6,FALSE),"")</f>
        <v/>
      </c>
    </row>
    <row r="2550" spans="1:8" x14ac:dyDescent="0.4">
      <c r="A2550" s="8">
        <v>2547</v>
      </c>
      <c r="B2550" s="71"/>
      <c r="C2550" s="15"/>
      <c r="D2550" s="16"/>
      <c r="E2550" s="7">
        <v>0</v>
      </c>
      <c r="F2550" s="7">
        <v>0</v>
      </c>
      <c r="G2550" s="254" t="str">
        <f>IF($D2550&lt;&gt;"",VLOOKUP($D2550,科目一覧!$A$5:'科目一覧'!$G$76,5,FALSE),"")</f>
        <v/>
      </c>
      <c r="H2550" s="254" t="str">
        <f>IF($D2550&lt;&gt;"",VLOOKUP($D2550,科目一覧!$A$5:'科目一覧'!$G$76,6,FALSE),"")</f>
        <v/>
      </c>
    </row>
    <row r="2551" spans="1:8" x14ac:dyDescent="0.4">
      <c r="A2551" s="8">
        <v>2548</v>
      </c>
      <c r="B2551" s="71"/>
      <c r="C2551" s="15"/>
      <c r="D2551" s="16"/>
      <c r="E2551" s="7">
        <v>0</v>
      </c>
      <c r="F2551" s="7">
        <v>0</v>
      </c>
      <c r="G2551" s="254" t="str">
        <f>IF($D2551&lt;&gt;"",VLOOKUP($D2551,科目一覧!$A$5:'科目一覧'!$G$76,5,FALSE),"")</f>
        <v/>
      </c>
      <c r="H2551" s="254" t="str">
        <f>IF($D2551&lt;&gt;"",VLOOKUP($D2551,科目一覧!$A$5:'科目一覧'!$G$76,6,FALSE),"")</f>
        <v/>
      </c>
    </row>
    <row r="2552" spans="1:8" x14ac:dyDescent="0.4">
      <c r="A2552" s="8">
        <v>2549</v>
      </c>
      <c r="B2552" s="71"/>
      <c r="C2552" s="15"/>
      <c r="D2552" s="16"/>
      <c r="E2552" s="7">
        <v>0</v>
      </c>
      <c r="F2552" s="7">
        <v>0</v>
      </c>
      <c r="G2552" s="254" t="str">
        <f>IF($D2552&lt;&gt;"",VLOOKUP($D2552,科目一覧!$A$5:'科目一覧'!$G$76,5,FALSE),"")</f>
        <v/>
      </c>
      <c r="H2552" s="254" t="str">
        <f>IF($D2552&lt;&gt;"",VLOOKUP($D2552,科目一覧!$A$5:'科目一覧'!$G$76,6,FALSE),"")</f>
        <v/>
      </c>
    </row>
    <row r="2553" spans="1:8" x14ac:dyDescent="0.4">
      <c r="A2553" s="8">
        <v>2550</v>
      </c>
      <c r="B2553" s="71"/>
      <c r="C2553" s="15"/>
      <c r="D2553" s="16"/>
      <c r="E2553" s="7">
        <v>0</v>
      </c>
      <c r="F2553" s="7">
        <v>0</v>
      </c>
      <c r="G2553" s="254" t="str">
        <f>IF($D2553&lt;&gt;"",VLOOKUP($D2553,科目一覧!$A$5:'科目一覧'!$G$76,5,FALSE),"")</f>
        <v/>
      </c>
      <c r="H2553" s="254" t="str">
        <f>IF($D2553&lt;&gt;"",VLOOKUP($D2553,科目一覧!$A$5:'科目一覧'!$G$76,6,FALSE),"")</f>
        <v/>
      </c>
    </row>
    <row r="2554" spans="1:8" x14ac:dyDescent="0.4">
      <c r="A2554" s="8">
        <v>2551</v>
      </c>
      <c r="B2554" s="71"/>
      <c r="C2554" s="15"/>
      <c r="D2554" s="16"/>
      <c r="E2554" s="7">
        <v>0</v>
      </c>
      <c r="F2554" s="7">
        <v>0</v>
      </c>
      <c r="G2554" s="254" t="str">
        <f>IF($D2554&lt;&gt;"",VLOOKUP($D2554,科目一覧!$A$5:'科目一覧'!$G$76,5,FALSE),"")</f>
        <v/>
      </c>
      <c r="H2554" s="254" t="str">
        <f>IF($D2554&lt;&gt;"",VLOOKUP($D2554,科目一覧!$A$5:'科目一覧'!$G$76,6,FALSE),"")</f>
        <v/>
      </c>
    </row>
    <row r="2555" spans="1:8" x14ac:dyDescent="0.4">
      <c r="A2555" s="8">
        <v>2552</v>
      </c>
      <c r="B2555" s="71"/>
      <c r="C2555" s="15"/>
      <c r="D2555" s="16"/>
      <c r="E2555" s="7">
        <v>0</v>
      </c>
      <c r="F2555" s="7">
        <v>0</v>
      </c>
      <c r="G2555" s="254" t="str">
        <f>IF($D2555&lt;&gt;"",VLOOKUP($D2555,科目一覧!$A$5:'科目一覧'!$G$76,5,FALSE),"")</f>
        <v/>
      </c>
      <c r="H2555" s="254" t="str">
        <f>IF($D2555&lt;&gt;"",VLOOKUP($D2555,科目一覧!$A$5:'科目一覧'!$G$76,6,FALSE),"")</f>
        <v/>
      </c>
    </row>
    <row r="2556" spans="1:8" x14ac:dyDescent="0.4">
      <c r="A2556" s="8">
        <v>2553</v>
      </c>
      <c r="B2556" s="71"/>
      <c r="C2556" s="15"/>
      <c r="D2556" s="16"/>
      <c r="E2556" s="7">
        <v>0</v>
      </c>
      <c r="F2556" s="7">
        <v>0</v>
      </c>
      <c r="G2556" s="254" t="str">
        <f>IF($D2556&lt;&gt;"",VLOOKUP($D2556,科目一覧!$A$5:'科目一覧'!$G$76,5,FALSE),"")</f>
        <v/>
      </c>
      <c r="H2556" s="254" t="str">
        <f>IF($D2556&lt;&gt;"",VLOOKUP($D2556,科目一覧!$A$5:'科目一覧'!$G$76,6,FALSE),"")</f>
        <v/>
      </c>
    </row>
    <row r="2557" spans="1:8" x14ac:dyDescent="0.4">
      <c r="A2557" s="8">
        <v>2554</v>
      </c>
      <c r="B2557" s="71"/>
      <c r="C2557" s="15"/>
      <c r="D2557" s="16"/>
      <c r="E2557" s="7">
        <v>0</v>
      </c>
      <c r="F2557" s="7">
        <v>0</v>
      </c>
      <c r="G2557" s="254" t="str">
        <f>IF($D2557&lt;&gt;"",VLOOKUP($D2557,科目一覧!$A$5:'科目一覧'!$G$76,5,FALSE),"")</f>
        <v/>
      </c>
      <c r="H2557" s="254" t="str">
        <f>IF($D2557&lt;&gt;"",VLOOKUP($D2557,科目一覧!$A$5:'科目一覧'!$G$76,6,FALSE),"")</f>
        <v/>
      </c>
    </row>
    <row r="2558" spans="1:8" x14ac:dyDescent="0.4">
      <c r="A2558" s="8">
        <v>2555</v>
      </c>
      <c r="B2558" s="71"/>
      <c r="C2558" s="15"/>
      <c r="D2558" s="16"/>
      <c r="E2558" s="7">
        <v>0</v>
      </c>
      <c r="F2558" s="7">
        <v>0</v>
      </c>
      <c r="G2558" s="254" t="str">
        <f>IF($D2558&lt;&gt;"",VLOOKUP($D2558,科目一覧!$A$5:'科目一覧'!$G$76,5,FALSE),"")</f>
        <v/>
      </c>
      <c r="H2558" s="254" t="str">
        <f>IF($D2558&lt;&gt;"",VLOOKUP($D2558,科目一覧!$A$5:'科目一覧'!$G$76,6,FALSE),"")</f>
        <v/>
      </c>
    </row>
    <row r="2559" spans="1:8" x14ac:dyDescent="0.4">
      <c r="A2559" s="8">
        <v>2556</v>
      </c>
      <c r="B2559" s="71"/>
      <c r="C2559" s="15"/>
      <c r="D2559" s="16"/>
      <c r="E2559" s="7">
        <v>0</v>
      </c>
      <c r="F2559" s="7">
        <v>0</v>
      </c>
      <c r="G2559" s="254" t="str">
        <f>IF($D2559&lt;&gt;"",VLOOKUP($D2559,科目一覧!$A$5:'科目一覧'!$G$76,5,FALSE),"")</f>
        <v/>
      </c>
      <c r="H2559" s="254" t="str">
        <f>IF($D2559&lt;&gt;"",VLOOKUP($D2559,科目一覧!$A$5:'科目一覧'!$G$76,6,FALSE),"")</f>
        <v/>
      </c>
    </row>
    <row r="2560" spans="1:8" x14ac:dyDescent="0.4">
      <c r="A2560" s="8">
        <v>2557</v>
      </c>
      <c r="B2560" s="71"/>
      <c r="C2560" s="15"/>
      <c r="D2560" s="16"/>
      <c r="E2560" s="7">
        <v>0</v>
      </c>
      <c r="F2560" s="7">
        <v>0</v>
      </c>
      <c r="G2560" s="254" t="str">
        <f>IF($D2560&lt;&gt;"",VLOOKUP($D2560,科目一覧!$A$5:'科目一覧'!$G$76,5,FALSE),"")</f>
        <v/>
      </c>
      <c r="H2560" s="254" t="str">
        <f>IF($D2560&lt;&gt;"",VLOOKUP($D2560,科目一覧!$A$5:'科目一覧'!$G$76,6,FALSE),"")</f>
        <v/>
      </c>
    </row>
    <row r="2561" spans="1:8" x14ac:dyDescent="0.4">
      <c r="A2561" s="8">
        <v>2558</v>
      </c>
      <c r="B2561" s="71"/>
      <c r="C2561" s="15"/>
      <c r="D2561" s="16"/>
      <c r="E2561" s="7">
        <v>0</v>
      </c>
      <c r="F2561" s="7">
        <v>0</v>
      </c>
      <c r="G2561" s="254" t="str">
        <f>IF($D2561&lt;&gt;"",VLOOKUP($D2561,科目一覧!$A$5:'科目一覧'!$G$76,5,FALSE),"")</f>
        <v/>
      </c>
      <c r="H2561" s="254" t="str">
        <f>IF($D2561&lt;&gt;"",VLOOKUP($D2561,科目一覧!$A$5:'科目一覧'!$G$76,6,FALSE),"")</f>
        <v/>
      </c>
    </row>
    <row r="2562" spans="1:8" x14ac:dyDescent="0.4">
      <c r="A2562" s="8">
        <v>2559</v>
      </c>
      <c r="B2562" s="71"/>
      <c r="C2562" s="15"/>
      <c r="D2562" s="16"/>
      <c r="E2562" s="7">
        <v>0</v>
      </c>
      <c r="F2562" s="7">
        <v>0</v>
      </c>
      <c r="G2562" s="254" t="str">
        <f>IF($D2562&lt;&gt;"",VLOOKUP($D2562,科目一覧!$A$5:'科目一覧'!$G$76,5,FALSE),"")</f>
        <v/>
      </c>
      <c r="H2562" s="254" t="str">
        <f>IF($D2562&lt;&gt;"",VLOOKUP($D2562,科目一覧!$A$5:'科目一覧'!$G$76,6,FALSE),"")</f>
        <v/>
      </c>
    </row>
    <row r="2563" spans="1:8" x14ac:dyDescent="0.4">
      <c r="A2563" s="8">
        <v>2560</v>
      </c>
      <c r="B2563" s="71"/>
      <c r="C2563" s="15"/>
      <c r="D2563" s="16"/>
      <c r="E2563" s="7">
        <v>0</v>
      </c>
      <c r="F2563" s="7">
        <v>0</v>
      </c>
      <c r="G2563" s="254" t="str">
        <f>IF($D2563&lt;&gt;"",VLOOKUP($D2563,科目一覧!$A$5:'科目一覧'!$G$76,5,FALSE),"")</f>
        <v/>
      </c>
      <c r="H2563" s="254" t="str">
        <f>IF($D2563&lt;&gt;"",VLOOKUP($D2563,科目一覧!$A$5:'科目一覧'!$G$76,6,FALSE),"")</f>
        <v/>
      </c>
    </row>
    <row r="2564" spans="1:8" x14ac:dyDescent="0.4">
      <c r="A2564" s="8">
        <v>2561</v>
      </c>
      <c r="B2564" s="71"/>
      <c r="C2564" s="15"/>
      <c r="D2564" s="16"/>
      <c r="E2564" s="7">
        <v>0</v>
      </c>
      <c r="F2564" s="7">
        <v>0</v>
      </c>
      <c r="G2564" s="254" t="str">
        <f>IF($D2564&lt;&gt;"",VLOOKUP($D2564,科目一覧!$A$5:'科目一覧'!$G$76,5,FALSE),"")</f>
        <v/>
      </c>
      <c r="H2564" s="254" t="str">
        <f>IF($D2564&lt;&gt;"",VLOOKUP($D2564,科目一覧!$A$5:'科目一覧'!$G$76,6,FALSE),"")</f>
        <v/>
      </c>
    </row>
    <row r="2565" spans="1:8" x14ac:dyDescent="0.4">
      <c r="A2565" s="8">
        <v>2562</v>
      </c>
      <c r="B2565" s="71"/>
      <c r="C2565" s="15"/>
      <c r="D2565" s="16"/>
      <c r="E2565" s="7">
        <v>0</v>
      </c>
      <c r="F2565" s="7">
        <v>0</v>
      </c>
      <c r="G2565" s="254" t="str">
        <f>IF($D2565&lt;&gt;"",VLOOKUP($D2565,科目一覧!$A$5:'科目一覧'!$G$76,5,FALSE),"")</f>
        <v/>
      </c>
      <c r="H2565" s="254" t="str">
        <f>IF($D2565&lt;&gt;"",VLOOKUP($D2565,科目一覧!$A$5:'科目一覧'!$G$76,6,FALSE),"")</f>
        <v/>
      </c>
    </row>
    <row r="2566" spans="1:8" x14ac:dyDescent="0.4">
      <c r="A2566" s="8">
        <v>2563</v>
      </c>
      <c r="B2566" s="71"/>
      <c r="C2566" s="15"/>
      <c r="D2566" s="16"/>
      <c r="E2566" s="7">
        <v>0</v>
      </c>
      <c r="F2566" s="7">
        <v>0</v>
      </c>
      <c r="G2566" s="254" t="str">
        <f>IF($D2566&lt;&gt;"",VLOOKUP($D2566,科目一覧!$A$5:'科目一覧'!$G$76,5,FALSE),"")</f>
        <v/>
      </c>
      <c r="H2566" s="254" t="str">
        <f>IF($D2566&lt;&gt;"",VLOOKUP($D2566,科目一覧!$A$5:'科目一覧'!$G$76,6,FALSE),"")</f>
        <v/>
      </c>
    </row>
    <row r="2567" spans="1:8" x14ac:dyDescent="0.4">
      <c r="A2567" s="8">
        <v>2564</v>
      </c>
      <c r="B2567" s="71"/>
      <c r="C2567" s="15"/>
      <c r="D2567" s="16"/>
      <c r="E2567" s="7">
        <v>0</v>
      </c>
      <c r="F2567" s="7">
        <v>0</v>
      </c>
      <c r="G2567" s="254" t="str">
        <f>IF($D2567&lt;&gt;"",VLOOKUP($D2567,科目一覧!$A$5:'科目一覧'!$G$76,5,FALSE),"")</f>
        <v/>
      </c>
      <c r="H2567" s="254" t="str">
        <f>IF($D2567&lt;&gt;"",VLOOKUP($D2567,科目一覧!$A$5:'科目一覧'!$G$76,6,FALSE),"")</f>
        <v/>
      </c>
    </row>
    <row r="2568" spans="1:8" x14ac:dyDescent="0.4">
      <c r="A2568" s="8">
        <v>2565</v>
      </c>
      <c r="B2568" s="71"/>
      <c r="C2568" s="15"/>
      <c r="D2568" s="16"/>
      <c r="E2568" s="7">
        <v>0</v>
      </c>
      <c r="F2568" s="7">
        <v>0</v>
      </c>
      <c r="G2568" s="254" t="str">
        <f>IF($D2568&lt;&gt;"",VLOOKUP($D2568,科目一覧!$A$5:'科目一覧'!$G$76,5,FALSE),"")</f>
        <v/>
      </c>
      <c r="H2568" s="254" t="str">
        <f>IF($D2568&lt;&gt;"",VLOOKUP($D2568,科目一覧!$A$5:'科目一覧'!$G$76,6,FALSE),"")</f>
        <v/>
      </c>
    </row>
    <row r="2569" spans="1:8" x14ac:dyDescent="0.4">
      <c r="A2569" s="8">
        <v>2566</v>
      </c>
      <c r="B2569" s="71"/>
      <c r="C2569" s="15"/>
      <c r="D2569" s="16"/>
      <c r="E2569" s="7">
        <v>0</v>
      </c>
      <c r="F2569" s="7">
        <v>0</v>
      </c>
      <c r="G2569" s="254" t="str">
        <f>IF($D2569&lt;&gt;"",VLOOKUP($D2569,科目一覧!$A$5:'科目一覧'!$G$76,5,FALSE),"")</f>
        <v/>
      </c>
      <c r="H2569" s="254" t="str">
        <f>IF($D2569&lt;&gt;"",VLOOKUP($D2569,科目一覧!$A$5:'科目一覧'!$G$76,6,FALSE),"")</f>
        <v/>
      </c>
    </row>
    <row r="2570" spans="1:8" x14ac:dyDescent="0.4">
      <c r="A2570" s="8">
        <v>2567</v>
      </c>
      <c r="B2570" s="71"/>
      <c r="C2570" s="15"/>
      <c r="D2570" s="16"/>
      <c r="E2570" s="7">
        <v>0</v>
      </c>
      <c r="F2570" s="7">
        <v>0</v>
      </c>
      <c r="G2570" s="254" t="str">
        <f>IF($D2570&lt;&gt;"",VLOOKUP($D2570,科目一覧!$A$5:'科目一覧'!$G$76,5,FALSE),"")</f>
        <v/>
      </c>
      <c r="H2570" s="254" t="str">
        <f>IF($D2570&lt;&gt;"",VLOOKUP($D2570,科目一覧!$A$5:'科目一覧'!$G$76,6,FALSE),"")</f>
        <v/>
      </c>
    </row>
    <row r="2571" spans="1:8" x14ac:dyDescent="0.4">
      <c r="A2571" s="8">
        <v>2568</v>
      </c>
      <c r="B2571" s="71"/>
      <c r="C2571" s="15"/>
      <c r="D2571" s="16"/>
      <c r="E2571" s="7">
        <v>0</v>
      </c>
      <c r="F2571" s="7">
        <v>0</v>
      </c>
      <c r="G2571" s="254" t="str">
        <f>IF($D2571&lt;&gt;"",VLOOKUP($D2571,科目一覧!$A$5:'科目一覧'!$G$76,5,FALSE),"")</f>
        <v/>
      </c>
      <c r="H2571" s="254" t="str">
        <f>IF($D2571&lt;&gt;"",VLOOKUP($D2571,科目一覧!$A$5:'科目一覧'!$G$76,6,FALSE),"")</f>
        <v/>
      </c>
    </row>
    <row r="2572" spans="1:8" x14ac:dyDescent="0.4">
      <c r="A2572" s="8">
        <v>2569</v>
      </c>
      <c r="B2572" s="71"/>
      <c r="C2572" s="15"/>
      <c r="D2572" s="16"/>
      <c r="E2572" s="7">
        <v>0</v>
      </c>
      <c r="F2572" s="7">
        <v>0</v>
      </c>
      <c r="G2572" s="254" t="str">
        <f>IF($D2572&lt;&gt;"",VLOOKUP($D2572,科目一覧!$A$5:'科目一覧'!$G$76,5,FALSE),"")</f>
        <v/>
      </c>
      <c r="H2572" s="254" t="str">
        <f>IF($D2572&lt;&gt;"",VLOOKUP($D2572,科目一覧!$A$5:'科目一覧'!$G$76,6,FALSE),"")</f>
        <v/>
      </c>
    </row>
    <row r="2573" spans="1:8" x14ac:dyDescent="0.4">
      <c r="A2573" s="8">
        <v>2570</v>
      </c>
      <c r="B2573" s="71"/>
      <c r="C2573" s="15"/>
      <c r="D2573" s="16"/>
      <c r="E2573" s="7">
        <v>0</v>
      </c>
      <c r="F2573" s="7">
        <v>0</v>
      </c>
      <c r="G2573" s="254" t="str">
        <f>IF($D2573&lt;&gt;"",VLOOKUP($D2573,科目一覧!$A$5:'科目一覧'!$G$76,5,FALSE),"")</f>
        <v/>
      </c>
      <c r="H2573" s="254" t="str">
        <f>IF($D2573&lt;&gt;"",VLOOKUP($D2573,科目一覧!$A$5:'科目一覧'!$G$76,6,FALSE),"")</f>
        <v/>
      </c>
    </row>
    <row r="2574" spans="1:8" x14ac:dyDescent="0.4">
      <c r="A2574" s="8">
        <v>2571</v>
      </c>
      <c r="B2574" s="71"/>
      <c r="C2574" s="15"/>
      <c r="D2574" s="16"/>
      <c r="E2574" s="7">
        <v>0</v>
      </c>
      <c r="F2574" s="7">
        <v>0</v>
      </c>
      <c r="G2574" s="254" t="str">
        <f>IF($D2574&lt;&gt;"",VLOOKUP($D2574,科目一覧!$A$5:'科目一覧'!$G$76,5,FALSE),"")</f>
        <v/>
      </c>
      <c r="H2574" s="254" t="str">
        <f>IF($D2574&lt;&gt;"",VLOOKUP($D2574,科目一覧!$A$5:'科目一覧'!$G$76,6,FALSE),"")</f>
        <v/>
      </c>
    </row>
    <row r="2575" spans="1:8" x14ac:dyDescent="0.4">
      <c r="A2575" s="8">
        <v>2572</v>
      </c>
      <c r="B2575" s="71"/>
      <c r="C2575" s="15"/>
      <c r="D2575" s="16"/>
      <c r="E2575" s="7">
        <v>0</v>
      </c>
      <c r="F2575" s="7">
        <v>0</v>
      </c>
      <c r="G2575" s="254" t="str">
        <f>IF($D2575&lt;&gt;"",VLOOKUP($D2575,科目一覧!$A$5:'科目一覧'!$G$76,5,FALSE),"")</f>
        <v/>
      </c>
      <c r="H2575" s="254" t="str">
        <f>IF($D2575&lt;&gt;"",VLOOKUP($D2575,科目一覧!$A$5:'科目一覧'!$G$76,6,FALSE),"")</f>
        <v/>
      </c>
    </row>
    <row r="2576" spans="1:8" x14ac:dyDescent="0.4">
      <c r="A2576" s="8">
        <v>2573</v>
      </c>
      <c r="B2576" s="71"/>
      <c r="C2576" s="15"/>
      <c r="D2576" s="16"/>
      <c r="E2576" s="7">
        <v>0</v>
      </c>
      <c r="F2576" s="7">
        <v>0</v>
      </c>
      <c r="G2576" s="254" t="str">
        <f>IF($D2576&lt;&gt;"",VLOOKUP($D2576,科目一覧!$A$5:'科目一覧'!$G$76,5,FALSE),"")</f>
        <v/>
      </c>
      <c r="H2576" s="254" t="str">
        <f>IF($D2576&lt;&gt;"",VLOOKUP($D2576,科目一覧!$A$5:'科目一覧'!$G$76,6,FALSE),"")</f>
        <v/>
      </c>
    </row>
    <row r="2577" spans="1:8" x14ac:dyDescent="0.4">
      <c r="A2577" s="8">
        <v>2574</v>
      </c>
      <c r="B2577" s="71"/>
      <c r="C2577" s="15"/>
      <c r="D2577" s="16"/>
      <c r="E2577" s="7">
        <v>0</v>
      </c>
      <c r="F2577" s="7">
        <v>0</v>
      </c>
      <c r="G2577" s="254" t="str">
        <f>IF($D2577&lt;&gt;"",VLOOKUP($D2577,科目一覧!$A$5:'科目一覧'!$G$76,5,FALSE),"")</f>
        <v/>
      </c>
      <c r="H2577" s="254" t="str">
        <f>IF($D2577&lt;&gt;"",VLOOKUP($D2577,科目一覧!$A$5:'科目一覧'!$G$76,6,FALSE),"")</f>
        <v/>
      </c>
    </row>
    <row r="2578" spans="1:8" x14ac:dyDescent="0.4">
      <c r="A2578" s="8">
        <v>2575</v>
      </c>
      <c r="B2578" s="71"/>
      <c r="C2578" s="15"/>
      <c r="D2578" s="16"/>
      <c r="E2578" s="7">
        <v>0</v>
      </c>
      <c r="F2578" s="7">
        <v>0</v>
      </c>
      <c r="G2578" s="254" t="str">
        <f>IF($D2578&lt;&gt;"",VLOOKUP($D2578,科目一覧!$A$5:'科目一覧'!$G$76,5,FALSE),"")</f>
        <v/>
      </c>
      <c r="H2578" s="254" t="str">
        <f>IF($D2578&lt;&gt;"",VLOOKUP($D2578,科目一覧!$A$5:'科目一覧'!$G$76,6,FALSE),"")</f>
        <v/>
      </c>
    </row>
    <row r="2579" spans="1:8" x14ac:dyDescent="0.4">
      <c r="A2579" s="8">
        <v>2576</v>
      </c>
      <c r="B2579" s="71"/>
      <c r="C2579" s="15"/>
      <c r="D2579" s="16"/>
      <c r="E2579" s="7">
        <v>0</v>
      </c>
      <c r="F2579" s="7">
        <v>0</v>
      </c>
      <c r="G2579" s="254" t="str">
        <f>IF($D2579&lt;&gt;"",VLOOKUP($D2579,科目一覧!$A$5:'科目一覧'!$G$76,5,FALSE),"")</f>
        <v/>
      </c>
      <c r="H2579" s="254" t="str">
        <f>IF($D2579&lt;&gt;"",VLOOKUP($D2579,科目一覧!$A$5:'科目一覧'!$G$76,6,FALSE),"")</f>
        <v/>
      </c>
    </row>
    <row r="2580" spans="1:8" x14ac:dyDescent="0.4">
      <c r="A2580" s="8">
        <v>2577</v>
      </c>
      <c r="B2580" s="71"/>
      <c r="C2580" s="15"/>
      <c r="D2580" s="16"/>
      <c r="E2580" s="7">
        <v>0</v>
      </c>
      <c r="F2580" s="7">
        <v>0</v>
      </c>
      <c r="G2580" s="254" t="str">
        <f>IF($D2580&lt;&gt;"",VLOOKUP($D2580,科目一覧!$A$5:'科目一覧'!$G$76,5,FALSE),"")</f>
        <v/>
      </c>
      <c r="H2580" s="254" t="str">
        <f>IF($D2580&lt;&gt;"",VLOOKUP($D2580,科目一覧!$A$5:'科目一覧'!$G$76,6,FALSE),"")</f>
        <v/>
      </c>
    </row>
    <row r="2581" spans="1:8" x14ac:dyDescent="0.4">
      <c r="A2581" s="8">
        <v>2578</v>
      </c>
      <c r="B2581" s="71"/>
      <c r="C2581" s="15"/>
      <c r="D2581" s="16"/>
      <c r="E2581" s="7">
        <v>0</v>
      </c>
      <c r="F2581" s="7">
        <v>0</v>
      </c>
      <c r="G2581" s="254" t="str">
        <f>IF($D2581&lt;&gt;"",VLOOKUP($D2581,科目一覧!$A$5:'科目一覧'!$G$76,5,FALSE),"")</f>
        <v/>
      </c>
      <c r="H2581" s="254" t="str">
        <f>IF($D2581&lt;&gt;"",VLOOKUP($D2581,科目一覧!$A$5:'科目一覧'!$G$76,6,FALSE),"")</f>
        <v/>
      </c>
    </row>
    <row r="2582" spans="1:8" x14ac:dyDescent="0.4">
      <c r="A2582" s="8">
        <v>2579</v>
      </c>
      <c r="B2582" s="71"/>
      <c r="C2582" s="15"/>
      <c r="D2582" s="16"/>
      <c r="E2582" s="7">
        <v>0</v>
      </c>
      <c r="F2582" s="7">
        <v>0</v>
      </c>
      <c r="G2582" s="254" t="str">
        <f>IF($D2582&lt;&gt;"",VLOOKUP($D2582,科目一覧!$A$5:'科目一覧'!$G$76,5,FALSE),"")</f>
        <v/>
      </c>
      <c r="H2582" s="254" t="str">
        <f>IF($D2582&lt;&gt;"",VLOOKUP($D2582,科目一覧!$A$5:'科目一覧'!$G$76,6,FALSE),"")</f>
        <v/>
      </c>
    </row>
    <row r="2583" spans="1:8" x14ac:dyDescent="0.4">
      <c r="A2583" s="8">
        <v>2580</v>
      </c>
      <c r="B2583" s="71"/>
      <c r="C2583" s="15"/>
      <c r="D2583" s="16"/>
      <c r="E2583" s="7">
        <v>0</v>
      </c>
      <c r="F2583" s="7">
        <v>0</v>
      </c>
      <c r="G2583" s="254" t="str">
        <f>IF($D2583&lt;&gt;"",VLOOKUP($D2583,科目一覧!$A$5:'科目一覧'!$G$76,5,FALSE),"")</f>
        <v/>
      </c>
      <c r="H2583" s="254" t="str">
        <f>IF($D2583&lt;&gt;"",VLOOKUP($D2583,科目一覧!$A$5:'科目一覧'!$G$76,6,FALSE),"")</f>
        <v/>
      </c>
    </row>
    <row r="2584" spans="1:8" x14ac:dyDescent="0.4">
      <c r="A2584" s="8">
        <v>2581</v>
      </c>
      <c r="B2584" s="71"/>
      <c r="C2584" s="15"/>
      <c r="D2584" s="16"/>
      <c r="E2584" s="7">
        <v>0</v>
      </c>
      <c r="F2584" s="7">
        <v>0</v>
      </c>
      <c r="G2584" s="254" t="str">
        <f>IF($D2584&lt;&gt;"",VLOOKUP($D2584,科目一覧!$A$5:'科目一覧'!$G$76,5,FALSE),"")</f>
        <v/>
      </c>
      <c r="H2584" s="254" t="str">
        <f>IF($D2584&lt;&gt;"",VLOOKUP($D2584,科目一覧!$A$5:'科目一覧'!$G$76,6,FALSE),"")</f>
        <v/>
      </c>
    </row>
    <row r="2585" spans="1:8" x14ac:dyDescent="0.4">
      <c r="A2585" s="8">
        <v>2582</v>
      </c>
      <c r="B2585" s="71"/>
      <c r="C2585" s="15"/>
      <c r="D2585" s="16"/>
      <c r="E2585" s="7">
        <v>0</v>
      </c>
      <c r="F2585" s="7">
        <v>0</v>
      </c>
      <c r="G2585" s="254" t="str">
        <f>IF($D2585&lt;&gt;"",VLOOKUP($D2585,科目一覧!$A$5:'科目一覧'!$G$76,5,FALSE),"")</f>
        <v/>
      </c>
      <c r="H2585" s="254" t="str">
        <f>IF($D2585&lt;&gt;"",VLOOKUP($D2585,科目一覧!$A$5:'科目一覧'!$G$76,6,FALSE),"")</f>
        <v/>
      </c>
    </row>
    <row r="2586" spans="1:8" x14ac:dyDescent="0.4">
      <c r="A2586" s="8">
        <v>2583</v>
      </c>
      <c r="B2586" s="71"/>
      <c r="C2586" s="15"/>
      <c r="D2586" s="16"/>
      <c r="E2586" s="7">
        <v>0</v>
      </c>
      <c r="F2586" s="7">
        <v>0</v>
      </c>
      <c r="G2586" s="254" t="str">
        <f>IF($D2586&lt;&gt;"",VLOOKUP($D2586,科目一覧!$A$5:'科目一覧'!$G$76,5,FALSE),"")</f>
        <v/>
      </c>
      <c r="H2586" s="254" t="str">
        <f>IF($D2586&lt;&gt;"",VLOOKUP($D2586,科目一覧!$A$5:'科目一覧'!$G$76,6,FALSE),"")</f>
        <v/>
      </c>
    </row>
    <row r="2587" spans="1:8" x14ac:dyDescent="0.4">
      <c r="A2587" s="8">
        <v>2584</v>
      </c>
      <c r="B2587" s="71"/>
      <c r="C2587" s="15"/>
      <c r="D2587" s="16"/>
      <c r="E2587" s="7">
        <v>0</v>
      </c>
      <c r="F2587" s="7">
        <v>0</v>
      </c>
      <c r="G2587" s="254" t="str">
        <f>IF($D2587&lt;&gt;"",VLOOKUP($D2587,科目一覧!$A$5:'科目一覧'!$G$76,5,FALSE),"")</f>
        <v/>
      </c>
      <c r="H2587" s="254" t="str">
        <f>IF($D2587&lt;&gt;"",VLOOKUP($D2587,科目一覧!$A$5:'科目一覧'!$G$76,6,FALSE),"")</f>
        <v/>
      </c>
    </row>
    <row r="2588" spans="1:8" x14ac:dyDescent="0.4">
      <c r="A2588" s="8">
        <v>2585</v>
      </c>
      <c r="B2588" s="71"/>
      <c r="C2588" s="15"/>
      <c r="D2588" s="16"/>
      <c r="E2588" s="7">
        <v>0</v>
      </c>
      <c r="F2588" s="7">
        <v>0</v>
      </c>
      <c r="G2588" s="254" t="str">
        <f>IF($D2588&lt;&gt;"",VLOOKUP($D2588,科目一覧!$A$5:'科目一覧'!$G$76,5,FALSE),"")</f>
        <v/>
      </c>
      <c r="H2588" s="254" t="str">
        <f>IF($D2588&lt;&gt;"",VLOOKUP($D2588,科目一覧!$A$5:'科目一覧'!$G$76,6,FALSE),"")</f>
        <v/>
      </c>
    </row>
    <row r="2589" spans="1:8" x14ac:dyDescent="0.4">
      <c r="A2589" s="8">
        <v>2586</v>
      </c>
      <c r="B2589" s="71"/>
      <c r="C2589" s="15"/>
      <c r="D2589" s="16"/>
      <c r="E2589" s="7">
        <v>0</v>
      </c>
      <c r="F2589" s="7">
        <v>0</v>
      </c>
      <c r="G2589" s="254" t="str">
        <f>IF($D2589&lt;&gt;"",VLOOKUP($D2589,科目一覧!$A$5:'科目一覧'!$G$76,5,FALSE),"")</f>
        <v/>
      </c>
      <c r="H2589" s="254" t="str">
        <f>IF($D2589&lt;&gt;"",VLOOKUP($D2589,科目一覧!$A$5:'科目一覧'!$G$76,6,FALSE),"")</f>
        <v/>
      </c>
    </row>
    <row r="2590" spans="1:8" x14ac:dyDescent="0.4">
      <c r="A2590" s="8">
        <v>2587</v>
      </c>
      <c r="B2590" s="71"/>
      <c r="C2590" s="15"/>
      <c r="D2590" s="16"/>
      <c r="E2590" s="7">
        <v>0</v>
      </c>
      <c r="F2590" s="7">
        <v>0</v>
      </c>
      <c r="G2590" s="254" t="str">
        <f>IF($D2590&lt;&gt;"",VLOOKUP($D2590,科目一覧!$A$5:'科目一覧'!$G$76,5,FALSE),"")</f>
        <v/>
      </c>
      <c r="H2590" s="254" t="str">
        <f>IF($D2590&lt;&gt;"",VLOOKUP($D2590,科目一覧!$A$5:'科目一覧'!$G$76,6,FALSE),"")</f>
        <v/>
      </c>
    </row>
    <row r="2591" spans="1:8" x14ac:dyDescent="0.4">
      <c r="A2591" s="8">
        <v>2588</v>
      </c>
      <c r="B2591" s="71"/>
      <c r="C2591" s="15"/>
      <c r="D2591" s="16"/>
      <c r="E2591" s="7">
        <v>0</v>
      </c>
      <c r="F2591" s="7">
        <v>0</v>
      </c>
      <c r="G2591" s="254" t="str">
        <f>IF($D2591&lt;&gt;"",VLOOKUP($D2591,科目一覧!$A$5:'科目一覧'!$G$76,5,FALSE),"")</f>
        <v/>
      </c>
      <c r="H2591" s="254" t="str">
        <f>IF($D2591&lt;&gt;"",VLOOKUP($D2591,科目一覧!$A$5:'科目一覧'!$G$76,6,FALSE),"")</f>
        <v/>
      </c>
    </row>
    <row r="2592" spans="1:8" x14ac:dyDescent="0.4">
      <c r="A2592" s="8">
        <v>2589</v>
      </c>
      <c r="B2592" s="71"/>
      <c r="C2592" s="15"/>
      <c r="D2592" s="16"/>
      <c r="E2592" s="7">
        <v>0</v>
      </c>
      <c r="F2592" s="7">
        <v>0</v>
      </c>
      <c r="G2592" s="254" t="str">
        <f>IF($D2592&lt;&gt;"",VLOOKUP($D2592,科目一覧!$A$5:'科目一覧'!$G$76,5,FALSE),"")</f>
        <v/>
      </c>
      <c r="H2592" s="254" t="str">
        <f>IF($D2592&lt;&gt;"",VLOOKUP($D2592,科目一覧!$A$5:'科目一覧'!$G$76,6,FALSE),"")</f>
        <v/>
      </c>
    </row>
    <row r="2593" spans="1:8" x14ac:dyDescent="0.4">
      <c r="A2593" s="8">
        <v>2590</v>
      </c>
      <c r="B2593" s="71"/>
      <c r="C2593" s="15"/>
      <c r="D2593" s="16"/>
      <c r="E2593" s="7">
        <v>0</v>
      </c>
      <c r="F2593" s="7">
        <v>0</v>
      </c>
      <c r="G2593" s="254" t="str">
        <f>IF($D2593&lt;&gt;"",VLOOKUP($D2593,科目一覧!$A$5:'科目一覧'!$G$76,5,FALSE),"")</f>
        <v/>
      </c>
      <c r="H2593" s="254" t="str">
        <f>IF($D2593&lt;&gt;"",VLOOKUP($D2593,科目一覧!$A$5:'科目一覧'!$G$76,6,FALSE),"")</f>
        <v/>
      </c>
    </row>
    <row r="2594" spans="1:8" x14ac:dyDescent="0.4">
      <c r="A2594" s="8">
        <v>2591</v>
      </c>
      <c r="B2594" s="71"/>
      <c r="C2594" s="15"/>
      <c r="D2594" s="16"/>
      <c r="E2594" s="7">
        <v>0</v>
      </c>
      <c r="F2594" s="7">
        <v>0</v>
      </c>
      <c r="G2594" s="254" t="str">
        <f>IF($D2594&lt;&gt;"",VLOOKUP($D2594,科目一覧!$A$5:'科目一覧'!$G$76,5,FALSE),"")</f>
        <v/>
      </c>
      <c r="H2594" s="254" t="str">
        <f>IF($D2594&lt;&gt;"",VLOOKUP($D2594,科目一覧!$A$5:'科目一覧'!$G$76,6,FALSE),"")</f>
        <v/>
      </c>
    </row>
    <row r="2595" spans="1:8" x14ac:dyDescent="0.4">
      <c r="A2595" s="8">
        <v>2592</v>
      </c>
      <c r="B2595" s="71"/>
      <c r="C2595" s="15"/>
      <c r="D2595" s="16"/>
      <c r="E2595" s="7">
        <v>0</v>
      </c>
      <c r="F2595" s="7">
        <v>0</v>
      </c>
      <c r="G2595" s="254" t="str">
        <f>IF($D2595&lt;&gt;"",VLOOKUP($D2595,科目一覧!$A$5:'科目一覧'!$G$76,5,FALSE),"")</f>
        <v/>
      </c>
      <c r="H2595" s="254" t="str">
        <f>IF($D2595&lt;&gt;"",VLOOKUP($D2595,科目一覧!$A$5:'科目一覧'!$G$76,6,FALSE),"")</f>
        <v/>
      </c>
    </row>
    <row r="2596" spans="1:8" x14ac:dyDescent="0.4">
      <c r="A2596" s="8">
        <v>2593</v>
      </c>
      <c r="B2596" s="71"/>
      <c r="C2596" s="15"/>
      <c r="D2596" s="16"/>
      <c r="E2596" s="7">
        <v>0</v>
      </c>
      <c r="F2596" s="7">
        <v>0</v>
      </c>
      <c r="G2596" s="254" t="str">
        <f>IF($D2596&lt;&gt;"",VLOOKUP($D2596,科目一覧!$A$5:'科目一覧'!$G$76,5,FALSE),"")</f>
        <v/>
      </c>
      <c r="H2596" s="254" t="str">
        <f>IF($D2596&lt;&gt;"",VLOOKUP($D2596,科目一覧!$A$5:'科目一覧'!$G$76,6,FALSE),"")</f>
        <v/>
      </c>
    </row>
    <row r="2597" spans="1:8" x14ac:dyDescent="0.4">
      <c r="A2597" s="8">
        <v>2594</v>
      </c>
      <c r="B2597" s="71"/>
      <c r="C2597" s="15"/>
      <c r="D2597" s="16"/>
      <c r="E2597" s="7">
        <v>0</v>
      </c>
      <c r="F2597" s="7">
        <v>0</v>
      </c>
      <c r="G2597" s="254" t="str">
        <f>IF($D2597&lt;&gt;"",VLOOKUP($D2597,科目一覧!$A$5:'科目一覧'!$G$76,5,FALSE),"")</f>
        <v/>
      </c>
      <c r="H2597" s="254" t="str">
        <f>IF($D2597&lt;&gt;"",VLOOKUP($D2597,科目一覧!$A$5:'科目一覧'!$G$76,6,FALSE),"")</f>
        <v/>
      </c>
    </row>
    <row r="2598" spans="1:8" x14ac:dyDescent="0.4">
      <c r="A2598" s="8">
        <v>2595</v>
      </c>
      <c r="B2598" s="71"/>
      <c r="C2598" s="15"/>
      <c r="D2598" s="16"/>
      <c r="E2598" s="7">
        <v>0</v>
      </c>
      <c r="F2598" s="7">
        <v>0</v>
      </c>
      <c r="G2598" s="254" t="str">
        <f>IF($D2598&lt;&gt;"",VLOOKUP($D2598,科目一覧!$A$5:'科目一覧'!$G$76,5,FALSE),"")</f>
        <v/>
      </c>
      <c r="H2598" s="254" t="str">
        <f>IF($D2598&lt;&gt;"",VLOOKUP($D2598,科目一覧!$A$5:'科目一覧'!$G$76,6,FALSE),"")</f>
        <v/>
      </c>
    </row>
    <row r="2599" spans="1:8" x14ac:dyDescent="0.4">
      <c r="A2599" s="8">
        <v>2596</v>
      </c>
      <c r="B2599" s="71"/>
      <c r="C2599" s="15"/>
      <c r="D2599" s="16"/>
      <c r="E2599" s="7">
        <v>0</v>
      </c>
      <c r="F2599" s="7">
        <v>0</v>
      </c>
      <c r="G2599" s="254" t="str">
        <f>IF($D2599&lt;&gt;"",VLOOKUP($D2599,科目一覧!$A$5:'科目一覧'!$G$76,5,FALSE),"")</f>
        <v/>
      </c>
      <c r="H2599" s="254" t="str">
        <f>IF($D2599&lt;&gt;"",VLOOKUP($D2599,科目一覧!$A$5:'科目一覧'!$G$76,6,FALSE),"")</f>
        <v/>
      </c>
    </row>
    <row r="2600" spans="1:8" x14ac:dyDescent="0.4">
      <c r="A2600" s="8">
        <v>2597</v>
      </c>
      <c r="B2600" s="71"/>
      <c r="C2600" s="15"/>
      <c r="D2600" s="16"/>
      <c r="E2600" s="7">
        <v>0</v>
      </c>
      <c r="F2600" s="7">
        <v>0</v>
      </c>
      <c r="G2600" s="254" t="str">
        <f>IF($D2600&lt;&gt;"",VLOOKUP($D2600,科目一覧!$A$5:'科目一覧'!$G$76,5,FALSE),"")</f>
        <v/>
      </c>
      <c r="H2600" s="254" t="str">
        <f>IF($D2600&lt;&gt;"",VLOOKUP($D2600,科目一覧!$A$5:'科目一覧'!$G$76,6,FALSE),"")</f>
        <v/>
      </c>
    </row>
    <row r="2601" spans="1:8" x14ac:dyDescent="0.4">
      <c r="A2601" s="8">
        <v>2598</v>
      </c>
      <c r="B2601" s="71"/>
      <c r="C2601" s="15"/>
      <c r="D2601" s="16"/>
      <c r="E2601" s="7">
        <v>0</v>
      </c>
      <c r="F2601" s="7">
        <v>0</v>
      </c>
      <c r="G2601" s="254" t="str">
        <f>IF($D2601&lt;&gt;"",VLOOKUP($D2601,科目一覧!$A$5:'科目一覧'!$G$76,5,FALSE),"")</f>
        <v/>
      </c>
      <c r="H2601" s="254" t="str">
        <f>IF($D2601&lt;&gt;"",VLOOKUP($D2601,科目一覧!$A$5:'科目一覧'!$G$76,6,FALSE),"")</f>
        <v/>
      </c>
    </row>
    <row r="2602" spans="1:8" x14ac:dyDescent="0.4">
      <c r="A2602" s="8">
        <v>2599</v>
      </c>
      <c r="B2602" s="71"/>
      <c r="C2602" s="15"/>
      <c r="D2602" s="16"/>
      <c r="E2602" s="7">
        <v>0</v>
      </c>
      <c r="F2602" s="7">
        <v>0</v>
      </c>
      <c r="G2602" s="254" t="str">
        <f>IF($D2602&lt;&gt;"",VLOOKUP($D2602,科目一覧!$A$5:'科目一覧'!$G$76,5,FALSE),"")</f>
        <v/>
      </c>
      <c r="H2602" s="254" t="str">
        <f>IF($D2602&lt;&gt;"",VLOOKUP($D2602,科目一覧!$A$5:'科目一覧'!$G$76,6,FALSE),"")</f>
        <v/>
      </c>
    </row>
    <row r="2603" spans="1:8" x14ac:dyDescent="0.4">
      <c r="A2603" s="8">
        <v>2600</v>
      </c>
      <c r="B2603" s="71"/>
      <c r="C2603" s="15"/>
      <c r="D2603" s="16"/>
      <c r="E2603" s="7">
        <v>0</v>
      </c>
      <c r="F2603" s="7">
        <v>0</v>
      </c>
      <c r="G2603" s="254" t="str">
        <f>IF($D2603&lt;&gt;"",VLOOKUP($D2603,科目一覧!$A$5:'科目一覧'!$G$76,5,FALSE),"")</f>
        <v/>
      </c>
      <c r="H2603" s="254" t="str">
        <f>IF($D2603&lt;&gt;"",VLOOKUP($D2603,科目一覧!$A$5:'科目一覧'!$G$76,6,FALSE),"")</f>
        <v/>
      </c>
    </row>
    <row r="2604" spans="1:8" x14ac:dyDescent="0.4">
      <c r="A2604" s="8">
        <v>2601</v>
      </c>
      <c r="B2604" s="71"/>
      <c r="C2604" s="15"/>
      <c r="D2604" s="16"/>
      <c r="E2604" s="7">
        <v>0</v>
      </c>
      <c r="F2604" s="7">
        <v>0</v>
      </c>
      <c r="G2604" s="254" t="str">
        <f>IF($D2604&lt;&gt;"",VLOOKUP($D2604,科目一覧!$A$5:'科目一覧'!$G$76,5,FALSE),"")</f>
        <v/>
      </c>
      <c r="H2604" s="254" t="str">
        <f>IF($D2604&lt;&gt;"",VLOOKUP($D2604,科目一覧!$A$5:'科目一覧'!$G$76,6,FALSE),"")</f>
        <v/>
      </c>
    </row>
    <row r="2605" spans="1:8" x14ac:dyDescent="0.4">
      <c r="A2605" s="8">
        <v>2602</v>
      </c>
      <c r="B2605" s="71"/>
      <c r="C2605" s="15"/>
      <c r="D2605" s="16"/>
      <c r="E2605" s="7">
        <v>0</v>
      </c>
      <c r="F2605" s="7">
        <v>0</v>
      </c>
      <c r="G2605" s="254" t="str">
        <f>IF($D2605&lt;&gt;"",VLOOKUP($D2605,科目一覧!$A$5:'科目一覧'!$G$76,5,FALSE),"")</f>
        <v/>
      </c>
      <c r="H2605" s="254" t="str">
        <f>IF($D2605&lt;&gt;"",VLOOKUP($D2605,科目一覧!$A$5:'科目一覧'!$G$76,6,FALSE),"")</f>
        <v/>
      </c>
    </row>
    <row r="2606" spans="1:8" x14ac:dyDescent="0.4">
      <c r="A2606" s="8">
        <v>2603</v>
      </c>
      <c r="B2606" s="71"/>
      <c r="C2606" s="15"/>
      <c r="D2606" s="16"/>
      <c r="E2606" s="7">
        <v>0</v>
      </c>
      <c r="F2606" s="7">
        <v>0</v>
      </c>
      <c r="G2606" s="254" t="str">
        <f>IF($D2606&lt;&gt;"",VLOOKUP($D2606,科目一覧!$A$5:'科目一覧'!$G$76,5,FALSE),"")</f>
        <v/>
      </c>
      <c r="H2606" s="254" t="str">
        <f>IF($D2606&lt;&gt;"",VLOOKUP($D2606,科目一覧!$A$5:'科目一覧'!$G$76,6,FALSE),"")</f>
        <v/>
      </c>
    </row>
    <row r="2607" spans="1:8" x14ac:dyDescent="0.4">
      <c r="A2607" s="8">
        <v>2604</v>
      </c>
      <c r="B2607" s="71"/>
      <c r="C2607" s="15"/>
      <c r="D2607" s="16"/>
      <c r="E2607" s="7">
        <v>0</v>
      </c>
      <c r="F2607" s="7">
        <v>0</v>
      </c>
      <c r="G2607" s="254" t="str">
        <f>IF($D2607&lt;&gt;"",VLOOKUP($D2607,科目一覧!$A$5:'科目一覧'!$G$76,5,FALSE),"")</f>
        <v/>
      </c>
      <c r="H2607" s="254" t="str">
        <f>IF($D2607&lt;&gt;"",VLOOKUP($D2607,科目一覧!$A$5:'科目一覧'!$G$76,6,FALSE),"")</f>
        <v/>
      </c>
    </row>
    <row r="2608" spans="1:8" x14ac:dyDescent="0.4">
      <c r="A2608" s="8">
        <v>2605</v>
      </c>
      <c r="B2608" s="71"/>
      <c r="C2608" s="15"/>
      <c r="D2608" s="16"/>
      <c r="E2608" s="7">
        <v>0</v>
      </c>
      <c r="F2608" s="7">
        <v>0</v>
      </c>
      <c r="G2608" s="254" t="str">
        <f>IF($D2608&lt;&gt;"",VLOOKUP($D2608,科目一覧!$A$5:'科目一覧'!$G$76,5,FALSE),"")</f>
        <v/>
      </c>
      <c r="H2608" s="254" t="str">
        <f>IF($D2608&lt;&gt;"",VLOOKUP($D2608,科目一覧!$A$5:'科目一覧'!$G$76,6,FALSE),"")</f>
        <v/>
      </c>
    </row>
    <row r="2609" spans="1:8" x14ac:dyDescent="0.4">
      <c r="A2609" s="8">
        <v>2606</v>
      </c>
      <c r="B2609" s="71"/>
      <c r="C2609" s="15"/>
      <c r="D2609" s="16"/>
      <c r="E2609" s="7">
        <v>0</v>
      </c>
      <c r="F2609" s="7">
        <v>0</v>
      </c>
      <c r="G2609" s="254" t="str">
        <f>IF($D2609&lt;&gt;"",VLOOKUP($D2609,科目一覧!$A$5:'科目一覧'!$G$76,5,FALSE),"")</f>
        <v/>
      </c>
      <c r="H2609" s="254" t="str">
        <f>IF($D2609&lt;&gt;"",VLOOKUP($D2609,科目一覧!$A$5:'科目一覧'!$G$76,6,FALSE),"")</f>
        <v/>
      </c>
    </row>
    <row r="2610" spans="1:8" x14ac:dyDescent="0.4">
      <c r="A2610" s="8">
        <v>2607</v>
      </c>
      <c r="B2610" s="71"/>
      <c r="C2610" s="15"/>
      <c r="D2610" s="16"/>
      <c r="E2610" s="7">
        <v>0</v>
      </c>
      <c r="F2610" s="7">
        <v>0</v>
      </c>
      <c r="G2610" s="254" t="str">
        <f>IF($D2610&lt;&gt;"",VLOOKUP($D2610,科目一覧!$A$5:'科目一覧'!$G$76,5,FALSE),"")</f>
        <v/>
      </c>
      <c r="H2610" s="254" t="str">
        <f>IF($D2610&lt;&gt;"",VLOOKUP($D2610,科目一覧!$A$5:'科目一覧'!$G$76,6,FALSE),"")</f>
        <v/>
      </c>
    </row>
    <row r="2611" spans="1:8" x14ac:dyDescent="0.4">
      <c r="A2611" s="8">
        <v>2608</v>
      </c>
      <c r="B2611" s="71"/>
      <c r="C2611" s="15"/>
      <c r="D2611" s="16"/>
      <c r="E2611" s="7">
        <v>0</v>
      </c>
      <c r="F2611" s="7">
        <v>0</v>
      </c>
      <c r="G2611" s="254" t="str">
        <f>IF($D2611&lt;&gt;"",VLOOKUP($D2611,科目一覧!$A$5:'科目一覧'!$G$76,5,FALSE),"")</f>
        <v/>
      </c>
      <c r="H2611" s="254" t="str">
        <f>IF($D2611&lt;&gt;"",VLOOKUP($D2611,科目一覧!$A$5:'科目一覧'!$G$76,6,FALSE),"")</f>
        <v/>
      </c>
    </row>
    <row r="2612" spans="1:8" x14ac:dyDescent="0.4">
      <c r="A2612" s="8">
        <v>2609</v>
      </c>
      <c r="B2612" s="71"/>
      <c r="C2612" s="15"/>
      <c r="D2612" s="16"/>
      <c r="E2612" s="7">
        <v>0</v>
      </c>
      <c r="F2612" s="7">
        <v>0</v>
      </c>
      <c r="G2612" s="254" t="str">
        <f>IF($D2612&lt;&gt;"",VLOOKUP($D2612,科目一覧!$A$5:'科目一覧'!$G$76,5,FALSE),"")</f>
        <v/>
      </c>
      <c r="H2612" s="254" t="str">
        <f>IF($D2612&lt;&gt;"",VLOOKUP($D2612,科目一覧!$A$5:'科目一覧'!$G$76,6,FALSE),"")</f>
        <v/>
      </c>
    </row>
    <row r="2613" spans="1:8" x14ac:dyDescent="0.4">
      <c r="A2613" s="8">
        <v>2610</v>
      </c>
      <c r="B2613" s="71"/>
      <c r="C2613" s="15"/>
      <c r="D2613" s="16"/>
      <c r="E2613" s="7">
        <v>0</v>
      </c>
      <c r="F2613" s="7">
        <v>0</v>
      </c>
      <c r="G2613" s="254" t="str">
        <f>IF($D2613&lt;&gt;"",VLOOKUP($D2613,科目一覧!$A$5:'科目一覧'!$G$76,5,FALSE),"")</f>
        <v/>
      </c>
      <c r="H2613" s="254" t="str">
        <f>IF($D2613&lt;&gt;"",VLOOKUP($D2613,科目一覧!$A$5:'科目一覧'!$G$76,6,FALSE),"")</f>
        <v/>
      </c>
    </row>
    <row r="2614" spans="1:8" x14ac:dyDescent="0.4">
      <c r="A2614" s="8">
        <v>2611</v>
      </c>
      <c r="B2614" s="71"/>
      <c r="C2614" s="15"/>
      <c r="D2614" s="16"/>
      <c r="E2614" s="7">
        <v>0</v>
      </c>
      <c r="F2614" s="7">
        <v>0</v>
      </c>
      <c r="G2614" s="254" t="str">
        <f>IF($D2614&lt;&gt;"",VLOOKUP($D2614,科目一覧!$A$5:'科目一覧'!$G$76,5,FALSE),"")</f>
        <v/>
      </c>
      <c r="H2614" s="254" t="str">
        <f>IF($D2614&lt;&gt;"",VLOOKUP($D2614,科目一覧!$A$5:'科目一覧'!$G$76,6,FALSE),"")</f>
        <v/>
      </c>
    </row>
    <row r="2615" spans="1:8" x14ac:dyDescent="0.4">
      <c r="A2615" s="8">
        <v>2612</v>
      </c>
      <c r="B2615" s="71"/>
      <c r="C2615" s="15"/>
      <c r="D2615" s="16"/>
      <c r="E2615" s="7">
        <v>0</v>
      </c>
      <c r="F2615" s="7">
        <v>0</v>
      </c>
      <c r="G2615" s="254" t="str">
        <f>IF($D2615&lt;&gt;"",VLOOKUP($D2615,科目一覧!$A$5:'科目一覧'!$G$76,5,FALSE),"")</f>
        <v/>
      </c>
      <c r="H2615" s="254" t="str">
        <f>IF($D2615&lt;&gt;"",VLOOKUP($D2615,科目一覧!$A$5:'科目一覧'!$G$76,6,FALSE),"")</f>
        <v/>
      </c>
    </row>
    <row r="2616" spans="1:8" x14ac:dyDescent="0.4">
      <c r="A2616" s="8">
        <v>2613</v>
      </c>
      <c r="B2616" s="71"/>
      <c r="C2616" s="15"/>
      <c r="D2616" s="16"/>
      <c r="E2616" s="7">
        <v>0</v>
      </c>
      <c r="F2616" s="7">
        <v>0</v>
      </c>
      <c r="G2616" s="254" t="str">
        <f>IF($D2616&lt;&gt;"",VLOOKUP($D2616,科目一覧!$A$5:'科目一覧'!$G$76,5,FALSE),"")</f>
        <v/>
      </c>
      <c r="H2616" s="254" t="str">
        <f>IF($D2616&lt;&gt;"",VLOOKUP($D2616,科目一覧!$A$5:'科目一覧'!$G$76,6,FALSE),"")</f>
        <v/>
      </c>
    </row>
    <row r="2617" spans="1:8" x14ac:dyDescent="0.4">
      <c r="A2617" s="8">
        <v>2614</v>
      </c>
      <c r="B2617" s="71"/>
      <c r="C2617" s="15"/>
      <c r="D2617" s="16"/>
      <c r="E2617" s="7">
        <v>0</v>
      </c>
      <c r="F2617" s="7">
        <v>0</v>
      </c>
      <c r="G2617" s="254" t="str">
        <f>IF($D2617&lt;&gt;"",VLOOKUP($D2617,科目一覧!$A$5:'科目一覧'!$G$76,5,FALSE),"")</f>
        <v/>
      </c>
      <c r="H2617" s="254" t="str">
        <f>IF($D2617&lt;&gt;"",VLOOKUP($D2617,科目一覧!$A$5:'科目一覧'!$G$76,6,FALSE),"")</f>
        <v/>
      </c>
    </row>
    <row r="2618" spans="1:8" x14ac:dyDescent="0.4">
      <c r="A2618" s="8">
        <v>2615</v>
      </c>
      <c r="B2618" s="71"/>
      <c r="C2618" s="15"/>
      <c r="D2618" s="16"/>
      <c r="E2618" s="7">
        <v>0</v>
      </c>
      <c r="F2618" s="7">
        <v>0</v>
      </c>
      <c r="G2618" s="254" t="str">
        <f>IF($D2618&lt;&gt;"",VLOOKUP($D2618,科目一覧!$A$5:'科目一覧'!$G$76,5,FALSE),"")</f>
        <v/>
      </c>
      <c r="H2618" s="254" t="str">
        <f>IF($D2618&lt;&gt;"",VLOOKUP($D2618,科目一覧!$A$5:'科目一覧'!$G$76,6,FALSE),"")</f>
        <v/>
      </c>
    </row>
    <row r="2619" spans="1:8" x14ac:dyDescent="0.4">
      <c r="A2619" s="8">
        <v>2616</v>
      </c>
      <c r="B2619" s="71"/>
      <c r="C2619" s="15"/>
      <c r="D2619" s="16"/>
      <c r="E2619" s="7">
        <v>0</v>
      </c>
      <c r="F2619" s="7">
        <v>0</v>
      </c>
      <c r="G2619" s="254" t="str">
        <f>IF($D2619&lt;&gt;"",VLOOKUP($D2619,科目一覧!$A$5:'科目一覧'!$G$76,5,FALSE),"")</f>
        <v/>
      </c>
      <c r="H2619" s="254" t="str">
        <f>IF($D2619&lt;&gt;"",VLOOKUP($D2619,科目一覧!$A$5:'科目一覧'!$G$76,6,FALSE),"")</f>
        <v/>
      </c>
    </row>
    <row r="2620" spans="1:8" x14ac:dyDescent="0.4">
      <c r="A2620" s="8">
        <v>2617</v>
      </c>
      <c r="B2620" s="71"/>
      <c r="C2620" s="15"/>
      <c r="D2620" s="16"/>
      <c r="E2620" s="7">
        <v>0</v>
      </c>
      <c r="F2620" s="7">
        <v>0</v>
      </c>
      <c r="G2620" s="254" t="str">
        <f>IF($D2620&lt;&gt;"",VLOOKUP($D2620,科目一覧!$A$5:'科目一覧'!$G$76,5,FALSE),"")</f>
        <v/>
      </c>
      <c r="H2620" s="254" t="str">
        <f>IF($D2620&lt;&gt;"",VLOOKUP($D2620,科目一覧!$A$5:'科目一覧'!$G$76,6,FALSE),"")</f>
        <v/>
      </c>
    </row>
    <row r="2621" spans="1:8" x14ac:dyDescent="0.4">
      <c r="A2621" s="8">
        <v>2618</v>
      </c>
      <c r="B2621" s="71"/>
      <c r="C2621" s="15"/>
      <c r="D2621" s="16"/>
      <c r="E2621" s="7">
        <v>0</v>
      </c>
      <c r="F2621" s="7">
        <v>0</v>
      </c>
      <c r="G2621" s="254" t="str">
        <f>IF($D2621&lt;&gt;"",VLOOKUP($D2621,科目一覧!$A$5:'科目一覧'!$G$76,5,FALSE),"")</f>
        <v/>
      </c>
      <c r="H2621" s="254" t="str">
        <f>IF($D2621&lt;&gt;"",VLOOKUP($D2621,科目一覧!$A$5:'科目一覧'!$G$76,6,FALSE),"")</f>
        <v/>
      </c>
    </row>
    <row r="2622" spans="1:8" x14ac:dyDescent="0.4">
      <c r="A2622" s="8">
        <v>2619</v>
      </c>
      <c r="B2622" s="71"/>
      <c r="C2622" s="15"/>
      <c r="D2622" s="16"/>
      <c r="E2622" s="7">
        <v>0</v>
      </c>
      <c r="F2622" s="7">
        <v>0</v>
      </c>
      <c r="G2622" s="254" t="str">
        <f>IF($D2622&lt;&gt;"",VLOOKUP($D2622,科目一覧!$A$5:'科目一覧'!$G$76,5,FALSE),"")</f>
        <v/>
      </c>
      <c r="H2622" s="254" t="str">
        <f>IF($D2622&lt;&gt;"",VLOOKUP($D2622,科目一覧!$A$5:'科目一覧'!$G$76,6,FALSE),"")</f>
        <v/>
      </c>
    </row>
    <row r="2623" spans="1:8" x14ac:dyDescent="0.4">
      <c r="A2623" s="8">
        <v>2620</v>
      </c>
      <c r="B2623" s="71"/>
      <c r="C2623" s="15"/>
      <c r="D2623" s="16"/>
      <c r="E2623" s="7">
        <v>0</v>
      </c>
      <c r="F2623" s="7">
        <v>0</v>
      </c>
      <c r="G2623" s="254" t="str">
        <f>IF($D2623&lt;&gt;"",VLOOKUP($D2623,科目一覧!$A$5:'科目一覧'!$G$76,5,FALSE),"")</f>
        <v/>
      </c>
      <c r="H2623" s="254" t="str">
        <f>IF($D2623&lt;&gt;"",VLOOKUP($D2623,科目一覧!$A$5:'科目一覧'!$G$76,6,FALSE),"")</f>
        <v/>
      </c>
    </row>
    <row r="2624" spans="1:8" x14ac:dyDescent="0.4">
      <c r="A2624" s="8">
        <v>2621</v>
      </c>
      <c r="B2624" s="71"/>
      <c r="C2624" s="15"/>
      <c r="D2624" s="16"/>
      <c r="E2624" s="7">
        <v>0</v>
      </c>
      <c r="F2624" s="7">
        <v>0</v>
      </c>
      <c r="G2624" s="254" t="str">
        <f>IF($D2624&lt;&gt;"",VLOOKUP($D2624,科目一覧!$A$5:'科目一覧'!$G$76,5,FALSE),"")</f>
        <v/>
      </c>
      <c r="H2624" s="254" t="str">
        <f>IF($D2624&lt;&gt;"",VLOOKUP($D2624,科目一覧!$A$5:'科目一覧'!$G$76,6,FALSE),"")</f>
        <v/>
      </c>
    </row>
    <row r="2625" spans="1:8" x14ac:dyDescent="0.4">
      <c r="A2625" s="8">
        <v>2622</v>
      </c>
      <c r="B2625" s="71"/>
      <c r="C2625" s="15"/>
      <c r="D2625" s="16"/>
      <c r="E2625" s="7">
        <v>0</v>
      </c>
      <c r="F2625" s="7">
        <v>0</v>
      </c>
      <c r="G2625" s="254" t="str">
        <f>IF($D2625&lt;&gt;"",VLOOKUP($D2625,科目一覧!$A$5:'科目一覧'!$G$76,5,FALSE),"")</f>
        <v/>
      </c>
      <c r="H2625" s="254" t="str">
        <f>IF($D2625&lt;&gt;"",VLOOKUP($D2625,科目一覧!$A$5:'科目一覧'!$G$76,6,FALSE),"")</f>
        <v/>
      </c>
    </row>
    <row r="2626" spans="1:8" x14ac:dyDescent="0.4">
      <c r="A2626" s="8">
        <v>2623</v>
      </c>
      <c r="B2626" s="71"/>
      <c r="C2626" s="15"/>
      <c r="D2626" s="16"/>
      <c r="E2626" s="7">
        <v>0</v>
      </c>
      <c r="F2626" s="7">
        <v>0</v>
      </c>
      <c r="G2626" s="254" t="str">
        <f>IF($D2626&lt;&gt;"",VLOOKUP($D2626,科目一覧!$A$5:'科目一覧'!$G$76,5,FALSE),"")</f>
        <v/>
      </c>
      <c r="H2626" s="254" t="str">
        <f>IF($D2626&lt;&gt;"",VLOOKUP($D2626,科目一覧!$A$5:'科目一覧'!$G$76,6,FALSE),"")</f>
        <v/>
      </c>
    </row>
    <row r="2627" spans="1:8" x14ac:dyDescent="0.4">
      <c r="A2627" s="8">
        <v>2624</v>
      </c>
      <c r="B2627" s="71"/>
      <c r="C2627" s="15"/>
      <c r="D2627" s="16"/>
      <c r="E2627" s="7">
        <v>0</v>
      </c>
      <c r="F2627" s="7">
        <v>0</v>
      </c>
      <c r="G2627" s="254" t="str">
        <f>IF($D2627&lt;&gt;"",VLOOKUP($D2627,科目一覧!$A$5:'科目一覧'!$G$76,5,FALSE),"")</f>
        <v/>
      </c>
      <c r="H2627" s="254" t="str">
        <f>IF($D2627&lt;&gt;"",VLOOKUP($D2627,科目一覧!$A$5:'科目一覧'!$G$76,6,FALSE),"")</f>
        <v/>
      </c>
    </row>
    <row r="2628" spans="1:8" x14ac:dyDescent="0.4">
      <c r="A2628" s="8">
        <v>2625</v>
      </c>
      <c r="B2628" s="71"/>
      <c r="C2628" s="15"/>
      <c r="D2628" s="16"/>
      <c r="E2628" s="7">
        <v>0</v>
      </c>
      <c r="F2628" s="7">
        <v>0</v>
      </c>
      <c r="G2628" s="254" t="str">
        <f>IF($D2628&lt;&gt;"",VLOOKUP($D2628,科目一覧!$A$5:'科目一覧'!$G$76,5,FALSE),"")</f>
        <v/>
      </c>
      <c r="H2628" s="254" t="str">
        <f>IF($D2628&lt;&gt;"",VLOOKUP($D2628,科目一覧!$A$5:'科目一覧'!$G$76,6,FALSE),"")</f>
        <v/>
      </c>
    </row>
    <row r="2629" spans="1:8" x14ac:dyDescent="0.4">
      <c r="A2629" s="8">
        <v>2626</v>
      </c>
      <c r="B2629" s="71"/>
      <c r="C2629" s="15"/>
      <c r="D2629" s="16"/>
      <c r="E2629" s="7">
        <v>0</v>
      </c>
      <c r="F2629" s="7">
        <v>0</v>
      </c>
      <c r="G2629" s="254" t="str">
        <f>IF($D2629&lt;&gt;"",VLOOKUP($D2629,科目一覧!$A$5:'科目一覧'!$G$76,5,FALSE),"")</f>
        <v/>
      </c>
      <c r="H2629" s="254" t="str">
        <f>IF($D2629&lt;&gt;"",VLOOKUP($D2629,科目一覧!$A$5:'科目一覧'!$G$76,6,FALSE),"")</f>
        <v/>
      </c>
    </row>
    <row r="2630" spans="1:8" x14ac:dyDescent="0.4">
      <c r="A2630" s="8">
        <v>2627</v>
      </c>
      <c r="B2630" s="71"/>
      <c r="C2630" s="15"/>
      <c r="D2630" s="16"/>
      <c r="E2630" s="7">
        <v>0</v>
      </c>
      <c r="F2630" s="7">
        <v>0</v>
      </c>
      <c r="G2630" s="254" t="str">
        <f>IF($D2630&lt;&gt;"",VLOOKUP($D2630,科目一覧!$A$5:'科目一覧'!$G$76,5,FALSE),"")</f>
        <v/>
      </c>
      <c r="H2630" s="254" t="str">
        <f>IF($D2630&lt;&gt;"",VLOOKUP($D2630,科目一覧!$A$5:'科目一覧'!$G$76,6,FALSE),"")</f>
        <v/>
      </c>
    </row>
    <row r="2631" spans="1:8" x14ac:dyDescent="0.4">
      <c r="A2631" s="8">
        <v>2628</v>
      </c>
      <c r="B2631" s="71"/>
      <c r="C2631" s="15"/>
      <c r="D2631" s="16"/>
      <c r="E2631" s="7">
        <v>0</v>
      </c>
      <c r="F2631" s="7">
        <v>0</v>
      </c>
      <c r="G2631" s="254" t="str">
        <f>IF($D2631&lt;&gt;"",VLOOKUP($D2631,科目一覧!$A$5:'科目一覧'!$G$76,5,FALSE),"")</f>
        <v/>
      </c>
      <c r="H2631" s="254" t="str">
        <f>IF($D2631&lt;&gt;"",VLOOKUP($D2631,科目一覧!$A$5:'科目一覧'!$G$76,6,FALSE),"")</f>
        <v/>
      </c>
    </row>
    <row r="2632" spans="1:8" x14ac:dyDescent="0.4">
      <c r="A2632" s="8">
        <v>2629</v>
      </c>
      <c r="B2632" s="71"/>
      <c r="C2632" s="15"/>
      <c r="D2632" s="16"/>
      <c r="E2632" s="7">
        <v>0</v>
      </c>
      <c r="F2632" s="7">
        <v>0</v>
      </c>
      <c r="G2632" s="254" t="str">
        <f>IF($D2632&lt;&gt;"",VLOOKUP($D2632,科目一覧!$A$5:'科目一覧'!$G$76,5,FALSE),"")</f>
        <v/>
      </c>
      <c r="H2632" s="254" t="str">
        <f>IF($D2632&lt;&gt;"",VLOOKUP($D2632,科目一覧!$A$5:'科目一覧'!$G$76,6,FALSE),"")</f>
        <v/>
      </c>
    </row>
    <row r="2633" spans="1:8" x14ac:dyDescent="0.4">
      <c r="A2633" s="8">
        <v>2630</v>
      </c>
      <c r="B2633" s="71"/>
      <c r="C2633" s="15"/>
      <c r="D2633" s="16"/>
      <c r="E2633" s="7">
        <v>0</v>
      </c>
      <c r="F2633" s="7">
        <v>0</v>
      </c>
      <c r="G2633" s="254" t="str">
        <f>IF($D2633&lt;&gt;"",VLOOKUP($D2633,科目一覧!$A$5:'科目一覧'!$G$76,5,FALSE),"")</f>
        <v/>
      </c>
      <c r="H2633" s="254" t="str">
        <f>IF($D2633&lt;&gt;"",VLOOKUP($D2633,科目一覧!$A$5:'科目一覧'!$G$76,6,FALSE),"")</f>
        <v/>
      </c>
    </row>
    <row r="2634" spans="1:8" x14ac:dyDescent="0.4">
      <c r="A2634" s="8">
        <v>2631</v>
      </c>
      <c r="B2634" s="71"/>
      <c r="C2634" s="15"/>
      <c r="D2634" s="16"/>
      <c r="E2634" s="7">
        <v>0</v>
      </c>
      <c r="F2634" s="7">
        <v>0</v>
      </c>
      <c r="G2634" s="254" t="str">
        <f>IF($D2634&lt;&gt;"",VLOOKUP($D2634,科目一覧!$A$5:'科目一覧'!$G$76,5,FALSE),"")</f>
        <v/>
      </c>
      <c r="H2634" s="254" t="str">
        <f>IF($D2634&lt;&gt;"",VLOOKUP($D2634,科目一覧!$A$5:'科目一覧'!$G$76,6,FALSE),"")</f>
        <v/>
      </c>
    </row>
    <row r="2635" spans="1:8" x14ac:dyDescent="0.4">
      <c r="A2635" s="8">
        <v>2632</v>
      </c>
      <c r="B2635" s="71"/>
      <c r="C2635" s="15"/>
      <c r="D2635" s="16"/>
      <c r="E2635" s="7">
        <v>0</v>
      </c>
      <c r="F2635" s="7">
        <v>0</v>
      </c>
      <c r="G2635" s="254" t="str">
        <f>IF($D2635&lt;&gt;"",VLOOKUP($D2635,科目一覧!$A$5:'科目一覧'!$G$76,5,FALSE),"")</f>
        <v/>
      </c>
      <c r="H2635" s="254" t="str">
        <f>IF($D2635&lt;&gt;"",VLOOKUP($D2635,科目一覧!$A$5:'科目一覧'!$G$76,6,FALSE),"")</f>
        <v/>
      </c>
    </row>
    <row r="2636" spans="1:8" x14ac:dyDescent="0.4">
      <c r="A2636" s="8">
        <v>2633</v>
      </c>
      <c r="B2636" s="71"/>
      <c r="C2636" s="15"/>
      <c r="D2636" s="16"/>
      <c r="E2636" s="7">
        <v>0</v>
      </c>
      <c r="F2636" s="7">
        <v>0</v>
      </c>
      <c r="G2636" s="254" t="str">
        <f>IF($D2636&lt;&gt;"",VLOOKUP($D2636,科目一覧!$A$5:'科目一覧'!$G$76,5,FALSE),"")</f>
        <v/>
      </c>
      <c r="H2636" s="254" t="str">
        <f>IF($D2636&lt;&gt;"",VLOOKUP($D2636,科目一覧!$A$5:'科目一覧'!$G$76,6,FALSE),"")</f>
        <v/>
      </c>
    </row>
    <row r="2637" spans="1:8" x14ac:dyDescent="0.4">
      <c r="A2637" s="8">
        <v>2634</v>
      </c>
      <c r="B2637" s="71"/>
      <c r="C2637" s="15"/>
      <c r="D2637" s="16"/>
      <c r="E2637" s="7">
        <v>0</v>
      </c>
      <c r="F2637" s="7">
        <v>0</v>
      </c>
      <c r="G2637" s="254" t="str">
        <f>IF($D2637&lt;&gt;"",VLOOKUP($D2637,科目一覧!$A$5:'科目一覧'!$G$76,5,FALSE),"")</f>
        <v/>
      </c>
      <c r="H2637" s="254" t="str">
        <f>IF($D2637&lt;&gt;"",VLOOKUP($D2637,科目一覧!$A$5:'科目一覧'!$G$76,6,FALSE),"")</f>
        <v/>
      </c>
    </row>
    <row r="2638" spans="1:8" x14ac:dyDescent="0.4">
      <c r="A2638" s="8">
        <v>2635</v>
      </c>
      <c r="B2638" s="71"/>
      <c r="C2638" s="15"/>
      <c r="D2638" s="16"/>
      <c r="E2638" s="7">
        <v>0</v>
      </c>
      <c r="F2638" s="7">
        <v>0</v>
      </c>
      <c r="G2638" s="254" t="str">
        <f>IF($D2638&lt;&gt;"",VLOOKUP($D2638,科目一覧!$A$5:'科目一覧'!$G$76,5,FALSE),"")</f>
        <v/>
      </c>
      <c r="H2638" s="254" t="str">
        <f>IF($D2638&lt;&gt;"",VLOOKUP($D2638,科目一覧!$A$5:'科目一覧'!$G$76,6,FALSE),"")</f>
        <v/>
      </c>
    </row>
    <row r="2639" spans="1:8" x14ac:dyDescent="0.4">
      <c r="A2639" s="8">
        <v>2636</v>
      </c>
      <c r="B2639" s="71"/>
      <c r="C2639" s="15"/>
      <c r="D2639" s="16"/>
      <c r="E2639" s="7">
        <v>0</v>
      </c>
      <c r="F2639" s="7">
        <v>0</v>
      </c>
      <c r="G2639" s="254" t="str">
        <f>IF($D2639&lt;&gt;"",VLOOKUP($D2639,科目一覧!$A$5:'科目一覧'!$G$76,5,FALSE),"")</f>
        <v/>
      </c>
      <c r="H2639" s="254" t="str">
        <f>IF($D2639&lt;&gt;"",VLOOKUP($D2639,科目一覧!$A$5:'科目一覧'!$G$76,6,FALSE),"")</f>
        <v/>
      </c>
    </row>
    <row r="2640" spans="1:8" x14ac:dyDescent="0.4">
      <c r="A2640" s="8">
        <v>2637</v>
      </c>
      <c r="B2640" s="71"/>
      <c r="C2640" s="15"/>
      <c r="D2640" s="16"/>
      <c r="E2640" s="7">
        <v>0</v>
      </c>
      <c r="F2640" s="7">
        <v>0</v>
      </c>
      <c r="G2640" s="254" t="str">
        <f>IF($D2640&lt;&gt;"",VLOOKUP($D2640,科目一覧!$A$5:'科目一覧'!$G$76,5,FALSE),"")</f>
        <v/>
      </c>
      <c r="H2640" s="254" t="str">
        <f>IF($D2640&lt;&gt;"",VLOOKUP($D2640,科目一覧!$A$5:'科目一覧'!$G$76,6,FALSE),"")</f>
        <v/>
      </c>
    </row>
    <row r="2641" spans="1:8" x14ac:dyDescent="0.4">
      <c r="A2641" s="8">
        <v>2638</v>
      </c>
      <c r="B2641" s="71"/>
      <c r="C2641" s="15"/>
      <c r="D2641" s="16"/>
      <c r="E2641" s="7">
        <v>0</v>
      </c>
      <c r="F2641" s="7">
        <v>0</v>
      </c>
      <c r="G2641" s="254" t="str">
        <f>IF($D2641&lt;&gt;"",VLOOKUP($D2641,科目一覧!$A$5:'科目一覧'!$G$76,5,FALSE),"")</f>
        <v/>
      </c>
      <c r="H2641" s="254" t="str">
        <f>IF($D2641&lt;&gt;"",VLOOKUP($D2641,科目一覧!$A$5:'科目一覧'!$G$76,6,FALSE),"")</f>
        <v/>
      </c>
    </row>
    <row r="2642" spans="1:8" x14ac:dyDescent="0.4">
      <c r="A2642" s="8">
        <v>2639</v>
      </c>
      <c r="B2642" s="71"/>
      <c r="C2642" s="15"/>
      <c r="D2642" s="16"/>
      <c r="E2642" s="7">
        <v>0</v>
      </c>
      <c r="F2642" s="7">
        <v>0</v>
      </c>
      <c r="G2642" s="254" t="str">
        <f>IF($D2642&lt;&gt;"",VLOOKUP($D2642,科目一覧!$A$5:'科目一覧'!$G$76,5,FALSE),"")</f>
        <v/>
      </c>
      <c r="H2642" s="254" t="str">
        <f>IF($D2642&lt;&gt;"",VLOOKUP($D2642,科目一覧!$A$5:'科目一覧'!$G$76,6,FALSE),"")</f>
        <v/>
      </c>
    </row>
    <row r="2643" spans="1:8" x14ac:dyDescent="0.4">
      <c r="A2643" s="8">
        <v>2640</v>
      </c>
      <c r="B2643" s="71"/>
      <c r="C2643" s="15"/>
      <c r="D2643" s="16"/>
      <c r="E2643" s="7">
        <v>0</v>
      </c>
      <c r="F2643" s="7">
        <v>0</v>
      </c>
      <c r="G2643" s="254" t="str">
        <f>IF($D2643&lt;&gt;"",VLOOKUP($D2643,科目一覧!$A$5:'科目一覧'!$G$76,5,FALSE),"")</f>
        <v/>
      </c>
      <c r="H2643" s="254" t="str">
        <f>IF($D2643&lt;&gt;"",VLOOKUP($D2643,科目一覧!$A$5:'科目一覧'!$G$76,6,FALSE),"")</f>
        <v/>
      </c>
    </row>
    <row r="2644" spans="1:8" x14ac:dyDescent="0.4">
      <c r="A2644" s="8">
        <v>2641</v>
      </c>
      <c r="B2644" s="71"/>
      <c r="C2644" s="15"/>
      <c r="D2644" s="16"/>
      <c r="E2644" s="7">
        <v>0</v>
      </c>
      <c r="F2644" s="7">
        <v>0</v>
      </c>
      <c r="G2644" s="254" t="str">
        <f>IF($D2644&lt;&gt;"",VLOOKUP($D2644,科目一覧!$A$5:'科目一覧'!$G$76,5,FALSE),"")</f>
        <v/>
      </c>
      <c r="H2644" s="254" t="str">
        <f>IF($D2644&lt;&gt;"",VLOOKUP($D2644,科目一覧!$A$5:'科目一覧'!$G$76,6,FALSE),"")</f>
        <v/>
      </c>
    </row>
    <row r="2645" spans="1:8" x14ac:dyDescent="0.4">
      <c r="A2645" s="8">
        <v>2642</v>
      </c>
      <c r="B2645" s="71"/>
      <c r="C2645" s="15"/>
      <c r="D2645" s="16"/>
      <c r="E2645" s="7">
        <v>0</v>
      </c>
      <c r="F2645" s="7">
        <v>0</v>
      </c>
      <c r="G2645" s="254" t="str">
        <f>IF($D2645&lt;&gt;"",VLOOKUP($D2645,科目一覧!$A$5:'科目一覧'!$G$76,5,FALSE),"")</f>
        <v/>
      </c>
      <c r="H2645" s="254" t="str">
        <f>IF($D2645&lt;&gt;"",VLOOKUP($D2645,科目一覧!$A$5:'科目一覧'!$G$76,6,FALSE),"")</f>
        <v/>
      </c>
    </row>
    <row r="2646" spans="1:8" x14ac:dyDescent="0.4">
      <c r="A2646" s="8">
        <v>2643</v>
      </c>
      <c r="B2646" s="71"/>
      <c r="C2646" s="15"/>
      <c r="D2646" s="16"/>
      <c r="E2646" s="7">
        <v>0</v>
      </c>
      <c r="F2646" s="7">
        <v>0</v>
      </c>
      <c r="G2646" s="254" t="str">
        <f>IF($D2646&lt;&gt;"",VLOOKUP($D2646,科目一覧!$A$5:'科目一覧'!$G$76,5,FALSE),"")</f>
        <v/>
      </c>
      <c r="H2646" s="254" t="str">
        <f>IF($D2646&lt;&gt;"",VLOOKUP($D2646,科目一覧!$A$5:'科目一覧'!$G$76,6,FALSE),"")</f>
        <v/>
      </c>
    </row>
    <row r="2647" spans="1:8" x14ac:dyDescent="0.4">
      <c r="A2647" s="8">
        <v>2644</v>
      </c>
      <c r="B2647" s="71"/>
      <c r="C2647" s="15"/>
      <c r="D2647" s="16"/>
      <c r="E2647" s="7">
        <v>0</v>
      </c>
      <c r="F2647" s="7">
        <v>0</v>
      </c>
      <c r="G2647" s="254" t="str">
        <f>IF($D2647&lt;&gt;"",VLOOKUP($D2647,科目一覧!$A$5:'科目一覧'!$G$76,5,FALSE),"")</f>
        <v/>
      </c>
      <c r="H2647" s="254" t="str">
        <f>IF($D2647&lt;&gt;"",VLOOKUP($D2647,科目一覧!$A$5:'科目一覧'!$G$76,6,FALSE),"")</f>
        <v/>
      </c>
    </row>
    <row r="2648" spans="1:8" x14ac:dyDescent="0.4">
      <c r="A2648" s="8">
        <v>2645</v>
      </c>
      <c r="B2648" s="71"/>
      <c r="C2648" s="15"/>
      <c r="D2648" s="16"/>
      <c r="E2648" s="7">
        <v>0</v>
      </c>
      <c r="F2648" s="7">
        <v>0</v>
      </c>
      <c r="G2648" s="254" t="str">
        <f>IF($D2648&lt;&gt;"",VLOOKUP($D2648,科目一覧!$A$5:'科目一覧'!$G$76,5,FALSE),"")</f>
        <v/>
      </c>
      <c r="H2648" s="254" t="str">
        <f>IF($D2648&lt;&gt;"",VLOOKUP($D2648,科目一覧!$A$5:'科目一覧'!$G$76,6,FALSE),"")</f>
        <v/>
      </c>
    </row>
    <row r="2649" spans="1:8" x14ac:dyDescent="0.4">
      <c r="A2649" s="8">
        <v>2646</v>
      </c>
      <c r="B2649" s="71"/>
      <c r="C2649" s="15"/>
      <c r="D2649" s="16"/>
      <c r="E2649" s="7">
        <v>0</v>
      </c>
      <c r="F2649" s="7">
        <v>0</v>
      </c>
      <c r="G2649" s="254" t="str">
        <f>IF($D2649&lt;&gt;"",VLOOKUP($D2649,科目一覧!$A$5:'科目一覧'!$G$76,5,FALSE),"")</f>
        <v/>
      </c>
      <c r="H2649" s="254" t="str">
        <f>IF($D2649&lt;&gt;"",VLOOKUP($D2649,科目一覧!$A$5:'科目一覧'!$G$76,6,FALSE),"")</f>
        <v/>
      </c>
    </row>
    <row r="2650" spans="1:8" x14ac:dyDescent="0.4">
      <c r="A2650" s="8">
        <v>2647</v>
      </c>
      <c r="B2650" s="71"/>
      <c r="C2650" s="15"/>
      <c r="D2650" s="16"/>
      <c r="E2650" s="7">
        <v>0</v>
      </c>
      <c r="F2650" s="7">
        <v>0</v>
      </c>
      <c r="G2650" s="254" t="str">
        <f>IF($D2650&lt;&gt;"",VLOOKUP($D2650,科目一覧!$A$5:'科目一覧'!$G$76,5,FALSE),"")</f>
        <v/>
      </c>
      <c r="H2650" s="254" t="str">
        <f>IF($D2650&lt;&gt;"",VLOOKUP($D2650,科目一覧!$A$5:'科目一覧'!$G$76,6,FALSE),"")</f>
        <v/>
      </c>
    </row>
    <row r="2651" spans="1:8" x14ac:dyDescent="0.4">
      <c r="A2651" s="8">
        <v>2648</v>
      </c>
      <c r="B2651" s="71"/>
      <c r="C2651" s="15"/>
      <c r="D2651" s="16"/>
      <c r="E2651" s="7">
        <v>0</v>
      </c>
      <c r="F2651" s="7">
        <v>0</v>
      </c>
      <c r="G2651" s="254" t="str">
        <f>IF($D2651&lt;&gt;"",VLOOKUP($D2651,科目一覧!$A$5:'科目一覧'!$G$76,5,FALSE),"")</f>
        <v/>
      </c>
      <c r="H2651" s="254" t="str">
        <f>IF($D2651&lt;&gt;"",VLOOKUP($D2651,科目一覧!$A$5:'科目一覧'!$G$76,6,FALSE),"")</f>
        <v/>
      </c>
    </row>
    <row r="2652" spans="1:8" x14ac:dyDescent="0.4">
      <c r="A2652" s="8">
        <v>2649</v>
      </c>
      <c r="B2652" s="71"/>
      <c r="C2652" s="15"/>
      <c r="D2652" s="16"/>
      <c r="E2652" s="7">
        <v>0</v>
      </c>
      <c r="F2652" s="7">
        <v>0</v>
      </c>
      <c r="G2652" s="254" t="str">
        <f>IF($D2652&lt;&gt;"",VLOOKUP($D2652,科目一覧!$A$5:'科目一覧'!$G$76,5,FALSE),"")</f>
        <v/>
      </c>
      <c r="H2652" s="254" t="str">
        <f>IF($D2652&lt;&gt;"",VLOOKUP($D2652,科目一覧!$A$5:'科目一覧'!$G$76,6,FALSE),"")</f>
        <v/>
      </c>
    </row>
    <row r="2653" spans="1:8" x14ac:dyDescent="0.4">
      <c r="A2653" s="8">
        <v>2650</v>
      </c>
      <c r="B2653" s="71"/>
      <c r="C2653" s="15"/>
      <c r="D2653" s="16"/>
      <c r="E2653" s="7">
        <v>0</v>
      </c>
      <c r="F2653" s="7">
        <v>0</v>
      </c>
      <c r="G2653" s="254" t="str">
        <f>IF($D2653&lt;&gt;"",VLOOKUP($D2653,科目一覧!$A$5:'科目一覧'!$G$76,5,FALSE),"")</f>
        <v/>
      </c>
      <c r="H2653" s="254" t="str">
        <f>IF($D2653&lt;&gt;"",VLOOKUP($D2653,科目一覧!$A$5:'科目一覧'!$G$76,6,FALSE),"")</f>
        <v/>
      </c>
    </row>
    <row r="2654" spans="1:8" x14ac:dyDescent="0.4">
      <c r="A2654" s="8">
        <v>2651</v>
      </c>
      <c r="B2654" s="71"/>
      <c r="C2654" s="15"/>
      <c r="D2654" s="16"/>
      <c r="E2654" s="7">
        <v>0</v>
      </c>
      <c r="F2654" s="7">
        <v>0</v>
      </c>
      <c r="G2654" s="254" t="str">
        <f>IF($D2654&lt;&gt;"",VLOOKUP($D2654,科目一覧!$A$5:'科目一覧'!$G$76,5,FALSE),"")</f>
        <v/>
      </c>
      <c r="H2654" s="254" t="str">
        <f>IF($D2654&lt;&gt;"",VLOOKUP($D2654,科目一覧!$A$5:'科目一覧'!$G$76,6,FALSE),"")</f>
        <v/>
      </c>
    </row>
    <row r="2655" spans="1:8" x14ac:dyDescent="0.4">
      <c r="A2655" s="8">
        <v>2652</v>
      </c>
      <c r="B2655" s="71"/>
      <c r="C2655" s="15"/>
      <c r="D2655" s="16"/>
      <c r="E2655" s="7">
        <v>0</v>
      </c>
      <c r="F2655" s="7">
        <v>0</v>
      </c>
      <c r="G2655" s="254" t="str">
        <f>IF($D2655&lt;&gt;"",VLOOKUP($D2655,科目一覧!$A$5:'科目一覧'!$G$76,5,FALSE),"")</f>
        <v/>
      </c>
      <c r="H2655" s="254" t="str">
        <f>IF($D2655&lt;&gt;"",VLOOKUP($D2655,科目一覧!$A$5:'科目一覧'!$G$76,6,FALSE),"")</f>
        <v/>
      </c>
    </row>
    <row r="2656" spans="1:8" x14ac:dyDescent="0.4">
      <c r="A2656" s="8">
        <v>2653</v>
      </c>
      <c r="B2656" s="71"/>
      <c r="C2656" s="152"/>
      <c r="D2656" s="16"/>
      <c r="E2656" s="7">
        <v>0</v>
      </c>
      <c r="F2656" s="7">
        <v>0</v>
      </c>
      <c r="G2656" s="254" t="str">
        <f>IF($D2656&lt;&gt;"",VLOOKUP($D2656,科目一覧!$A$5:'科目一覧'!$G$76,5,FALSE),"")</f>
        <v/>
      </c>
      <c r="H2656" s="254" t="str">
        <f>IF($D2656&lt;&gt;"",VLOOKUP($D2656,科目一覧!$A$5:'科目一覧'!$G$76,6,FALSE),"")</f>
        <v/>
      </c>
    </row>
    <row r="2657" spans="1:8" x14ac:dyDescent="0.4">
      <c r="A2657" s="8">
        <v>2654</v>
      </c>
      <c r="B2657" s="71"/>
      <c r="C2657" s="152"/>
      <c r="D2657" s="16"/>
      <c r="E2657" s="7">
        <v>0</v>
      </c>
      <c r="F2657" s="7">
        <v>0</v>
      </c>
      <c r="G2657" s="254" t="str">
        <f>IF($D2657&lt;&gt;"",VLOOKUP($D2657,科目一覧!$A$5:'科目一覧'!$G$76,5,FALSE),"")</f>
        <v/>
      </c>
      <c r="H2657" s="254" t="str">
        <f>IF($D2657&lt;&gt;"",VLOOKUP($D2657,科目一覧!$A$5:'科目一覧'!$G$76,6,FALSE),"")</f>
        <v/>
      </c>
    </row>
    <row r="2658" spans="1:8" x14ac:dyDescent="0.4">
      <c r="A2658" s="8">
        <v>2655</v>
      </c>
      <c r="B2658" s="71"/>
      <c r="C2658" s="152"/>
      <c r="D2658" s="16"/>
      <c r="E2658" s="7">
        <v>0</v>
      </c>
      <c r="F2658" s="7">
        <v>0</v>
      </c>
      <c r="G2658" s="254" t="str">
        <f>IF($D2658&lt;&gt;"",VLOOKUP($D2658,科目一覧!$A$5:'科目一覧'!$G$76,5,FALSE),"")</f>
        <v/>
      </c>
      <c r="H2658" s="254" t="str">
        <f>IF($D2658&lt;&gt;"",VLOOKUP($D2658,科目一覧!$A$5:'科目一覧'!$G$76,6,FALSE),"")</f>
        <v/>
      </c>
    </row>
    <row r="2659" spans="1:8" x14ac:dyDescent="0.4">
      <c r="A2659" s="8">
        <v>2656</v>
      </c>
      <c r="B2659" s="71"/>
      <c r="C2659" s="152"/>
      <c r="D2659" s="16"/>
      <c r="E2659" s="7">
        <v>0</v>
      </c>
      <c r="F2659" s="7">
        <v>0</v>
      </c>
      <c r="G2659" s="254" t="str">
        <f>IF($D2659&lt;&gt;"",VLOOKUP($D2659,科目一覧!$A$5:'科目一覧'!$G$76,5,FALSE),"")</f>
        <v/>
      </c>
      <c r="H2659" s="254" t="str">
        <f>IF($D2659&lt;&gt;"",VLOOKUP($D2659,科目一覧!$A$5:'科目一覧'!$G$76,6,FALSE),"")</f>
        <v/>
      </c>
    </row>
    <row r="2660" spans="1:8" x14ac:dyDescent="0.4">
      <c r="A2660" s="8">
        <v>2657</v>
      </c>
      <c r="B2660" s="71"/>
      <c r="C2660" s="15"/>
      <c r="D2660" s="16"/>
      <c r="E2660" s="7">
        <v>0</v>
      </c>
      <c r="F2660" s="7">
        <v>0</v>
      </c>
      <c r="G2660" s="254" t="str">
        <f>IF($D2660&lt;&gt;"",VLOOKUP($D2660,科目一覧!$A$5:'科目一覧'!$G$76,5,FALSE),"")</f>
        <v/>
      </c>
      <c r="H2660" s="254" t="str">
        <f>IF($D2660&lt;&gt;"",VLOOKUP($D2660,科目一覧!$A$5:'科目一覧'!$G$76,6,FALSE),"")</f>
        <v/>
      </c>
    </row>
    <row r="2661" spans="1:8" x14ac:dyDescent="0.4">
      <c r="A2661" s="8">
        <v>2658</v>
      </c>
      <c r="B2661" s="71"/>
      <c r="C2661" s="15"/>
      <c r="D2661" s="16"/>
      <c r="E2661" s="7">
        <v>0</v>
      </c>
      <c r="F2661" s="7">
        <v>0</v>
      </c>
      <c r="G2661" s="254" t="str">
        <f>IF($D2661&lt;&gt;"",VLOOKUP($D2661,科目一覧!$A$5:'科目一覧'!$G$76,5,FALSE),"")</f>
        <v/>
      </c>
      <c r="H2661" s="254" t="str">
        <f>IF($D2661&lt;&gt;"",VLOOKUP($D2661,科目一覧!$A$5:'科目一覧'!$G$76,6,FALSE),"")</f>
        <v/>
      </c>
    </row>
    <row r="2662" spans="1:8" x14ac:dyDescent="0.4">
      <c r="A2662" s="8">
        <v>2659</v>
      </c>
      <c r="B2662" s="71"/>
      <c r="C2662" s="15"/>
      <c r="D2662" s="16"/>
      <c r="E2662" s="7">
        <v>0</v>
      </c>
      <c r="F2662" s="7">
        <v>0</v>
      </c>
      <c r="G2662" s="254" t="str">
        <f>IF($D2662&lt;&gt;"",VLOOKUP($D2662,科目一覧!$A$5:'科目一覧'!$G$76,5,FALSE),"")</f>
        <v/>
      </c>
      <c r="H2662" s="254" t="str">
        <f>IF($D2662&lt;&gt;"",VLOOKUP($D2662,科目一覧!$A$5:'科目一覧'!$G$76,6,FALSE),"")</f>
        <v/>
      </c>
    </row>
    <row r="2663" spans="1:8" x14ac:dyDescent="0.4">
      <c r="A2663" s="8">
        <v>2660</v>
      </c>
      <c r="B2663" s="71"/>
      <c r="C2663" s="15"/>
      <c r="D2663" s="16"/>
      <c r="E2663" s="7">
        <v>0</v>
      </c>
      <c r="F2663" s="7">
        <v>0</v>
      </c>
      <c r="G2663" s="254" t="str">
        <f>IF($D2663&lt;&gt;"",VLOOKUP($D2663,科目一覧!$A$5:'科目一覧'!$G$76,5,FALSE),"")</f>
        <v/>
      </c>
      <c r="H2663" s="254" t="str">
        <f>IF($D2663&lt;&gt;"",VLOOKUP($D2663,科目一覧!$A$5:'科目一覧'!$G$76,6,FALSE),"")</f>
        <v/>
      </c>
    </row>
    <row r="2664" spans="1:8" x14ac:dyDescent="0.4">
      <c r="A2664" s="8">
        <v>2661</v>
      </c>
      <c r="B2664" s="71"/>
      <c r="C2664" s="15"/>
      <c r="D2664" s="16"/>
      <c r="E2664" s="7">
        <v>0</v>
      </c>
      <c r="F2664" s="7">
        <v>0</v>
      </c>
      <c r="G2664" s="254" t="str">
        <f>IF($D2664&lt;&gt;"",VLOOKUP($D2664,科目一覧!$A$5:'科目一覧'!$G$76,5,FALSE),"")</f>
        <v/>
      </c>
      <c r="H2664" s="254" t="str">
        <f>IF($D2664&lt;&gt;"",VLOOKUP($D2664,科目一覧!$A$5:'科目一覧'!$G$76,6,FALSE),"")</f>
        <v/>
      </c>
    </row>
    <row r="2665" spans="1:8" x14ac:dyDescent="0.4">
      <c r="A2665" s="8">
        <v>2662</v>
      </c>
      <c r="B2665" s="71"/>
      <c r="C2665" s="15"/>
      <c r="D2665" s="16"/>
      <c r="E2665" s="7">
        <v>0</v>
      </c>
      <c r="F2665" s="7">
        <v>0</v>
      </c>
      <c r="G2665" s="254" t="str">
        <f>IF($D2665&lt;&gt;"",VLOOKUP($D2665,科目一覧!$A$5:'科目一覧'!$G$76,5,FALSE),"")</f>
        <v/>
      </c>
      <c r="H2665" s="254" t="str">
        <f>IF($D2665&lt;&gt;"",VLOOKUP($D2665,科目一覧!$A$5:'科目一覧'!$G$76,6,FALSE),"")</f>
        <v/>
      </c>
    </row>
    <row r="2666" spans="1:8" x14ac:dyDescent="0.4">
      <c r="A2666" s="8">
        <v>2663</v>
      </c>
      <c r="B2666" s="71"/>
      <c r="C2666" s="15"/>
      <c r="D2666" s="16"/>
      <c r="E2666" s="7">
        <v>0</v>
      </c>
      <c r="F2666" s="7">
        <v>0</v>
      </c>
      <c r="G2666" s="254" t="str">
        <f>IF($D2666&lt;&gt;"",VLOOKUP($D2666,科目一覧!$A$5:'科目一覧'!$G$76,5,FALSE),"")</f>
        <v/>
      </c>
      <c r="H2666" s="254" t="str">
        <f>IF($D2666&lt;&gt;"",VLOOKUP($D2666,科目一覧!$A$5:'科目一覧'!$G$76,6,FALSE),"")</f>
        <v/>
      </c>
    </row>
    <row r="2667" spans="1:8" x14ac:dyDescent="0.4">
      <c r="A2667" s="8">
        <v>2664</v>
      </c>
      <c r="B2667" s="71"/>
      <c r="C2667" s="15"/>
      <c r="D2667" s="16"/>
      <c r="E2667" s="7">
        <v>0</v>
      </c>
      <c r="F2667" s="7">
        <v>0</v>
      </c>
      <c r="G2667" s="254" t="str">
        <f>IF($D2667&lt;&gt;"",VLOOKUP($D2667,科目一覧!$A$5:'科目一覧'!$G$76,5,FALSE),"")</f>
        <v/>
      </c>
      <c r="H2667" s="254" t="str">
        <f>IF($D2667&lt;&gt;"",VLOOKUP($D2667,科目一覧!$A$5:'科目一覧'!$G$76,6,FALSE),"")</f>
        <v/>
      </c>
    </row>
    <row r="2668" spans="1:8" x14ac:dyDescent="0.4">
      <c r="A2668" s="8">
        <v>2665</v>
      </c>
      <c r="B2668" s="71"/>
      <c r="C2668" s="15"/>
      <c r="D2668" s="16"/>
      <c r="E2668" s="7">
        <v>0</v>
      </c>
      <c r="F2668" s="7">
        <v>0</v>
      </c>
      <c r="G2668" s="254" t="str">
        <f>IF($D2668&lt;&gt;"",VLOOKUP($D2668,科目一覧!$A$5:'科目一覧'!$G$76,5,FALSE),"")</f>
        <v/>
      </c>
      <c r="H2668" s="254" t="str">
        <f>IF($D2668&lt;&gt;"",VLOOKUP($D2668,科目一覧!$A$5:'科目一覧'!$G$76,6,FALSE),"")</f>
        <v/>
      </c>
    </row>
    <row r="2669" spans="1:8" x14ac:dyDescent="0.4">
      <c r="A2669" s="8">
        <v>2666</v>
      </c>
      <c r="B2669" s="71"/>
      <c r="C2669" s="15"/>
      <c r="D2669" s="16"/>
      <c r="E2669" s="7">
        <v>0</v>
      </c>
      <c r="F2669" s="7">
        <v>0</v>
      </c>
      <c r="G2669" s="254" t="str">
        <f>IF($D2669&lt;&gt;"",VLOOKUP($D2669,科目一覧!$A$5:'科目一覧'!$G$76,5,FALSE),"")</f>
        <v/>
      </c>
      <c r="H2669" s="254" t="str">
        <f>IF($D2669&lt;&gt;"",VLOOKUP($D2669,科目一覧!$A$5:'科目一覧'!$G$76,6,FALSE),"")</f>
        <v/>
      </c>
    </row>
    <row r="2670" spans="1:8" x14ac:dyDescent="0.4">
      <c r="A2670" s="8">
        <v>2667</v>
      </c>
      <c r="B2670" s="71"/>
      <c r="C2670" s="15"/>
      <c r="D2670" s="16"/>
      <c r="E2670" s="7">
        <v>0</v>
      </c>
      <c r="F2670" s="7">
        <v>0</v>
      </c>
      <c r="G2670" s="254" t="str">
        <f>IF($D2670&lt;&gt;"",VLOOKUP($D2670,科目一覧!$A$5:'科目一覧'!$G$76,5,FALSE),"")</f>
        <v/>
      </c>
      <c r="H2670" s="254" t="str">
        <f>IF($D2670&lt;&gt;"",VLOOKUP($D2670,科目一覧!$A$5:'科目一覧'!$G$76,6,FALSE),"")</f>
        <v/>
      </c>
    </row>
    <row r="2671" spans="1:8" x14ac:dyDescent="0.4">
      <c r="A2671" s="8">
        <v>2668</v>
      </c>
      <c r="B2671" s="71"/>
      <c r="C2671" s="15"/>
      <c r="D2671" s="16"/>
      <c r="E2671" s="7">
        <v>0</v>
      </c>
      <c r="F2671" s="7">
        <v>0</v>
      </c>
      <c r="G2671" s="254" t="str">
        <f>IF($D2671&lt;&gt;"",VLOOKUP($D2671,科目一覧!$A$5:'科目一覧'!$G$76,5,FALSE),"")</f>
        <v/>
      </c>
      <c r="H2671" s="254" t="str">
        <f>IF($D2671&lt;&gt;"",VLOOKUP($D2671,科目一覧!$A$5:'科目一覧'!$G$76,6,FALSE),"")</f>
        <v/>
      </c>
    </row>
    <row r="2672" spans="1:8" x14ac:dyDescent="0.4">
      <c r="A2672" s="8">
        <v>2669</v>
      </c>
      <c r="B2672" s="71"/>
      <c r="C2672" s="15"/>
      <c r="D2672" s="16"/>
      <c r="E2672" s="7">
        <v>0</v>
      </c>
      <c r="F2672" s="7">
        <v>0</v>
      </c>
      <c r="G2672" s="254" t="str">
        <f>IF($D2672&lt;&gt;"",VLOOKUP($D2672,科目一覧!$A$5:'科目一覧'!$G$76,5,FALSE),"")</f>
        <v/>
      </c>
      <c r="H2672" s="254" t="str">
        <f>IF($D2672&lt;&gt;"",VLOOKUP($D2672,科目一覧!$A$5:'科目一覧'!$G$76,6,FALSE),"")</f>
        <v/>
      </c>
    </row>
    <row r="2673" spans="1:8" x14ac:dyDescent="0.4">
      <c r="A2673" s="8">
        <v>2670</v>
      </c>
      <c r="B2673" s="71"/>
      <c r="C2673" s="15"/>
      <c r="D2673" s="16"/>
      <c r="E2673" s="7">
        <v>0</v>
      </c>
      <c r="F2673" s="7">
        <v>0</v>
      </c>
      <c r="G2673" s="254" t="str">
        <f>IF($D2673&lt;&gt;"",VLOOKUP($D2673,科目一覧!$A$5:'科目一覧'!$G$76,5,FALSE),"")</f>
        <v/>
      </c>
      <c r="H2673" s="254" t="str">
        <f>IF($D2673&lt;&gt;"",VLOOKUP($D2673,科目一覧!$A$5:'科目一覧'!$G$76,6,FALSE),"")</f>
        <v/>
      </c>
    </row>
    <row r="2674" spans="1:8" x14ac:dyDescent="0.4">
      <c r="A2674" s="8">
        <v>2671</v>
      </c>
      <c r="B2674" s="71"/>
      <c r="C2674" s="15"/>
      <c r="D2674" s="16"/>
      <c r="E2674" s="7">
        <v>0</v>
      </c>
      <c r="F2674" s="7">
        <v>0</v>
      </c>
      <c r="G2674" s="254" t="str">
        <f>IF($D2674&lt;&gt;"",VLOOKUP($D2674,科目一覧!$A$5:'科目一覧'!$G$76,5,FALSE),"")</f>
        <v/>
      </c>
      <c r="H2674" s="254" t="str">
        <f>IF($D2674&lt;&gt;"",VLOOKUP($D2674,科目一覧!$A$5:'科目一覧'!$G$76,6,FALSE),"")</f>
        <v/>
      </c>
    </row>
    <row r="2675" spans="1:8" x14ac:dyDescent="0.4">
      <c r="A2675" s="8">
        <v>2672</v>
      </c>
      <c r="B2675" s="71"/>
      <c r="C2675" s="15"/>
      <c r="D2675" s="16"/>
      <c r="E2675" s="7">
        <v>0</v>
      </c>
      <c r="F2675" s="7">
        <v>0</v>
      </c>
      <c r="G2675" s="254" t="str">
        <f>IF($D2675&lt;&gt;"",VLOOKUP($D2675,科目一覧!$A$5:'科目一覧'!$G$76,5,FALSE),"")</f>
        <v/>
      </c>
      <c r="H2675" s="254" t="str">
        <f>IF($D2675&lt;&gt;"",VLOOKUP($D2675,科目一覧!$A$5:'科目一覧'!$G$76,6,FALSE),"")</f>
        <v/>
      </c>
    </row>
    <row r="2676" spans="1:8" x14ac:dyDescent="0.4">
      <c r="A2676" s="8">
        <v>2673</v>
      </c>
      <c r="B2676" s="71"/>
      <c r="C2676" s="15"/>
      <c r="D2676" s="16"/>
      <c r="E2676" s="7">
        <v>0</v>
      </c>
      <c r="F2676" s="7">
        <v>0</v>
      </c>
      <c r="G2676" s="254" t="str">
        <f>IF($D2676&lt;&gt;"",VLOOKUP($D2676,科目一覧!$A$5:'科目一覧'!$G$76,5,FALSE),"")</f>
        <v/>
      </c>
      <c r="H2676" s="254" t="str">
        <f>IF($D2676&lt;&gt;"",VLOOKUP($D2676,科目一覧!$A$5:'科目一覧'!$G$76,6,FALSE),"")</f>
        <v/>
      </c>
    </row>
    <row r="2677" spans="1:8" x14ac:dyDescent="0.4">
      <c r="A2677" s="8">
        <v>2674</v>
      </c>
      <c r="B2677" s="71"/>
      <c r="C2677" s="15"/>
      <c r="D2677" s="16"/>
      <c r="E2677" s="7">
        <v>0</v>
      </c>
      <c r="F2677" s="7">
        <v>0</v>
      </c>
      <c r="G2677" s="254" t="str">
        <f>IF($D2677&lt;&gt;"",VLOOKUP($D2677,科目一覧!$A$5:'科目一覧'!$G$76,5,FALSE),"")</f>
        <v/>
      </c>
      <c r="H2677" s="254" t="str">
        <f>IF($D2677&lt;&gt;"",VLOOKUP($D2677,科目一覧!$A$5:'科目一覧'!$G$76,6,FALSE),"")</f>
        <v/>
      </c>
    </row>
    <row r="2678" spans="1:8" x14ac:dyDescent="0.4">
      <c r="A2678" s="8">
        <v>2675</v>
      </c>
      <c r="B2678" s="71"/>
      <c r="C2678" s="15"/>
      <c r="D2678" s="16"/>
      <c r="E2678" s="7">
        <v>0</v>
      </c>
      <c r="F2678" s="7">
        <v>0</v>
      </c>
      <c r="G2678" s="254" t="str">
        <f>IF($D2678&lt;&gt;"",VLOOKUP($D2678,科目一覧!$A$5:'科目一覧'!$G$76,5,FALSE),"")</f>
        <v/>
      </c>
      <c r="H2678" s="254" t="str">
        <f>IF($D2678&lt;&gt;"",VLOOKUP($D2678,科目一覧!$A$5:'科目一覧'!$G$76,6,FALSE),"")</f>
        <v/>
      </c>
    </row>
    <row r="2679" spans="1:8" x14ac:dyDescent="0.4">
      <c r="A2679" s="8">
        <v>2676</v>
      </c>
      <c r="B2679" s="71"/>
      <c r="C2679" s="15"/>
      <c r="D2679" s="16"/>
      <c r="E2679" s="7">
        <v>0</v>
      </c>
      <c r="F2679" s="7">
        <v>0</v>
      </c>
      <c r="G2679" s="254" t="str">
        <f>IF($D2679&lt;&gt;"",VLOOKUP($D2679,科目一覧!$A$5:'科目一覧'!$G$76,5,FALSE),"")</f>
        <v/>
      </c>
      <c r="H2679" s="254" t="str">
        <f>IF($D2679&lt;&gt;"",VLOOKUP($D2679,科目一覧!$A$5:'科目一覧'!$G$76,6,FALSE),"")</f>
        <v/>
      </c>
    </row>
    <row r="2680" spans="1:8" x14ac:dyDescent="0.4">
      <c r="A2680" s="8">
        <v>2677</v>
      </c>
      <c r="B2680" s="71"/>
      <c r="C2680" s="15"/>
      <c r="D2680" s="16"/>
      <c r="E2680" s="7">
        <v>0</v>
      </c>
      <c r="F2680" s="7">
        <v>0</v>
      </c>
      <c r="G2680" s="254" t="str">
        <f>IF($D2680&lt;&gt;"",VLOOKUP($D2680,科目一覧!$A$5:'科目一覧'!$G$76,5,FALSE),"")</f>
        <v/>
      </c>
      <c r="H2680" s="254" t="str">
        <f>IF($D2680&lt;&gt;"",VLOOKUP($D2680,科目一覧!$A$5:'科目一覧'!$G$76,6,FALSE),"")</f>
        <v/>
      </c>
    </row>
    <row r="2681" spans="1:8" x14ac:dyDescent="0.4">
      <c r="A2681" s="8">
        <v>2678</v>
      </c>
      <c r="B2681" s="71"/>
      <c r="C2681" s="15"/>
      <c r="D2681" s="16"/>
      <c r="E2681" s="7">
        <v>0</v>
      </c>
      <c r="F2681" s="7">
        <v>0</v>
      </c>
      <c r="G2681" s="254" t="str">
        <f>IF($D2681&lt;&gt;"",VLOOKUP($D2681,科目一覧!$A$5:'科目一覧'!$G$76,5,FALSE),"")</f>
        <v/>
      </c>
      <c r="H2681" s="254" t="str">
        <f>IF($D2681&lt;&gt;"",VLOOKUP($D2681,科目一覧!$A$5:'科目一覧'!$G$76,6,FALSE),"")</f>
        <v/>
      </c>
    </row>
    <row r="2682" spans="1:8" x14ac:dyDescent="0.4">
      <c r="A2682" s="8">
        <v>2679</v>
      </c>
      <c r="B2682" s="71"/>
      <c r="C2682" s="15"/>
      <c r="D2682" s="16"/>
      <c r="E2682" s="7">
        <v>0</v>
      </c>
      <c r="F2682" s="7">
        <v>0</v>
      </c>
      <c r="G2682" s="254" t="str">
        <f>IF($D2682&lt;&gt;"",VLOOKUP($D2682,科目一覧!$A$5:'科目一覧'!$G$76,5,FALSE),"")</f>
        <v/>
      </c>
      <c r="H2682" s="254" t="str">
        <f>IF($D2682&lt;&gt;"",VLOOKUP($D2682,科目一覧!$A$5:'科目一覧'!$G$76,6,FALSE),"")</f>
        <v/>
      </c>
    </row>
    <row r="2683" spans="1:8" x14ac:dyDescent="0.4">
      <c r="A2683" s="8">
        <v>2680</v>
      </c>
      <c r="B2683" s="71"/>
      <c r="C2683" s="15"/>
      <c r="D2683" s="16"/>
      <c r="E2683" s="7">
        <v>0</v>
      </c>
      <c r="F2683" s="7">
        <v>0</v>
      </c>
      <c r="G2683" s="254" t="str">
        <f>IF($D2683&lt;&gt;"",VLOOKUP($D2683,科目一覧!$A$5:'科目一覧'!$G$76,5,FALSE),"")</f>
        <v/>
      </c>
      <c r="H2683" s="254" t="str">
        <f>IF($D2683&lt;&gt;"",VLOOKUP($D2683,科目一覧!$A$5:'科目一覧'!$G$76,6,FALSE),"")</f>
        <v/>
      </c>
    </row>
    <row r="2684" spans="1:8" x14ac:dyDescent="0.4">
      <c r="A2684" s="8">
        <v>2681</v>
      </c>
      <c r="B2684" s="71"/>
      <c r="C2684" s="15"/>
      <c r="D2684" s="16"/>
      <c r="E2684" s="7">
        <v>0</v>
      </c>
      <c r="F2684" s="7">
        <v>0</v>
      </c>
      <c r="G2684" s="254" t="str">
        <f>IF($D2684&lt;&gt;"",VLOOKUP($D2684,科目一覧!$A$5:'科目一覧'!$G$76,5,FALSE),"")</f>
        <v/>
      </c>
      <c r="H2684" s="254" t="str">
        <f>IF($D2684&lt;&gt;"",VLOOKUP($D2684,科目一覧!$A$5:'科目一覧'!$G$76,6,FALSE),"")</f>
        <v/>
      </c>
    </row>
    <row r="2685" spans="1:8" x14ac:dyDescent="0.4">
      <c r="A2685" s="8">
        <v>2682</v>
      </c>
      <c r="B2685" s="71"/>
      <c r="C2685" s="15"/>
      <c r="D2685" s="16"/>
      <c r="E2685" s="7">
        <v>0</v>
      </c>
      <c r="F2685" s="7">
        <v>0</v>
      </c>
      <c r="G2685" s="254" t="str">
        <f>IF($D2685&lt;&gt;"",VLOOKUP($D2685,科目一覧!$A$5:'科目一覧'!$G$76,5,FALSE),"")</f>
        <v/>
      </c>
      <c r="H2685" s="254" t="str">
        <f>IF($D2685&lt;&gt;"",VLOOKUP($D2685,科目一覧!$A$5:'科目一覧'!$G$76,6,FALSE),"")</f>
        <v/>
      </c>
    </row>
    <row r="2686" spans="1:8" x14ac:dyDescent="0.4">
      <c r="A2686" s="8">
        <v>2683</v>
      </c>
      <c r="B2686" s="71"/>
      <c r="C2686" s="15"/>
      <c r="D2686" s="16"/>
      <c r="E2686" s="7">
        <v>0</v>
      </c>
      <c r="F2686" s="7">
        <v>0</v>
      </c>
      <c r="G2686" s="254" t="str">
        <f>IF($D2686&lt;&gt;"",VLOOKUP($D2686,科目一覧!$A$5:'科目一覧'!$G$76,5,FALSE),"")</f>
        <v/>
      </c>
      <c r="H2686" s="254" t="str">
        <f>IF($D2686&lt;&gt;"",VLOOKUP($D2686,科目一覧!$A$5:'科目一覧'!$G$76,6,FALSE),"")</f>
        <v/>
      </c>
    </row>
    <row r="2687" spans="1:8" x14ac:dyDescent="0.4">
      <c r="A2687" s="8">
        <v>2684</v>
      </c>
      <c r="B2687" s="71"/>
      <c r="C2687" s="15"/>
      <c r="D2687" s="16"/>
      <c r="E2687" s="7">
        <v>0</v>
      </c>
      <c r="F2687" s="7">
        <v>0</v>
      </c>
      <c r="G2687" s="254" t="str">
        <f>IF($D2687&lt;&gt;"",VLOOKUP($D2687,科目一覧!$A$5:'科目一覧'!$G$76,5,FALSE),"")</f>
        <v/>
      </c>
      <c r="H2687" s="254" t="str">
        <f>IF($D2687&lt;&gt;"",VLOOKUP($D2687,科目一覧!$A$5:'科目一覧'!$G$76,6,FALSE),"")</f>
        <v/>
      </c>
    </row>
    <row r="2688" spans="1:8" x14ac:dyDescent="0.4">
      <c r="A2688" s="8">
        <v>2685</v>
      </c>
      <c r="B2688" s="71"/>
      <c r="C2688" s="15"/>
      <c r="D2688" s="16"/>
      <c r="E2688" s="7">
        <v>0</v>
      </c>
      <c r="F2688" s="7">
        <v>0</v>
      </c>
      <c r="G2688" s="254" t="str">
        <f>IF($D2688&lt;&gt;"",VLOOKUP($D2688,科目一覧!$A$5:'科目一覧'!$G$76,5,FALSE),"")</f>
        <v/>
      </c>
      <c r="H2688" s="254" t="str">
        <f>IF($D2688&lt;&gt;"",VLOOKUP($D2688,科目一覧!$A$5:'科目一覧'!$G$76,6,FALSE),"")</f>
        <v/>
      </c>
    </row>
    <row r="2689" spans="1:8" x14ac:dyDescent="0.4">
      <c r="A2689" s="8">
        <v>2686</v>
      </c>
      <c r="B2689" s="71"/>
      <c r="C2689" s="15"/>
      <c r="D2689" s="16"/>
      <c r="E2689" s="7">
        <v>0</v>
      </c>
      <c r="F2689" s="7">
        <v>0</v>
      </c>
      <c r="G2689" s="254" t="str">
        <f>IF($D2689&lt;&gt;"",VLOOKUP($D2689,科目一覧!$A$5:'科目一覧'!$G$76,5,FALSE),"")</f>
        <v/>
      </c>
      <c r="H2689" s="254" t="str">
        <f>IF($D2689&lt;&gt;"",VLOOKUP($D2689,科目一覧!$A$5:'科目一覧'!$G$76,6,FALSE),"")</f>
        <v/>
      </c>
    </row>
    <row r="2690" spans="1:8" x14ac:dyDescent="0.4">
      <c r="A2690" s="8">
        <v>2687</v>
      </c>
      <c r="B2690" s="71"/>
      <c r="C2690" s="15"/>
      <c r="D2690" s="16"/>
      <c r="E2690" s="7">
        <v>0</v>
      </c>
      <c r="F2690" s="7">
        <v>0</v>
      </c>
      <c r="G2690" s="254" t="str">
        <f>IF($D2690&lt;&gt;"",VLOOKUP($D2690,科目一覧!$A$5:'科目一覧'!$G$76,5,FALSE),"")</f>
        <v/>
      </c>
      <c r="H2690" s="254" t="str">
        <f>IF($D2690&lt;&gt;"",VLOOKUP($D2690,科目一覧!$A$5:'科目一覧'!$G$76,6,FALSE),"")</f>
        <v/>
      </c>
    </row>
    <row r="2691" spans="1:8" x14ac:dyDescent="0.4">
      <c r="A2691" s="8">
        <v>2688</v>
      </c>
      <c r="B2691" s="71"/>
      <c r="C2691" s="15"/>
      <c r="D2691" s="16"/>
      <c r="E2691" s="7">
        <v>0</v>
      </c>
      <c r="F2691" s="7">
        <v>0</v>
      </c>
      <c r="G2691" s="254" t="str">
        <f>IF($D2691&lt;&gt;"",VLOOKUP($D2691,科目一覧!$A$5:'科目一覧'!$G$76,5,FALSE),"")</f>
        <v/>
      </c>
      <c r="H2691" s="254" t="str">
        <f>IF($D2691&lt;&gt;"",VLOOKUP($D2691,科目一覧!$A$5:'科目一覧'!$G$76,6,FALSE),"")</f>
        <v/>
      </c>
    </row>
    <row r="2692" spans="1:8" x14ac:dyDescent="0.4">
      <c r="A2692" s="8">
        <v>2689</v>
      </c>
      <c r="B2692" s="71"/>
      <c r="C2692" s="15"/>
      <c r="D2692" s="16"/>
      <c r="E2692" s="7">
        <v>0</v>
      </c>
      <c r="F2692" s="7">
        <v>0</v>
      </c>
      <c r="G2692" s="254" t="str">
        <f>IF($D2692&lt;&gt;"",VLOOKUP($D2692,科目一覧!$A$5:'科目一覧'!$G$76,5,FALSE),"")</f>
        <v/>
      </c>
      <c r="H2692" s="254" t="str">
        <f>IF($D2692&lt;&gt;"",VLOOKUP($D2692,科目一覧!$A$5:'科目一覧'!$G$76,6,FALSE),"")</f>
        <v/>
      </c>
    </row>
    <row r="2693" spans="1:8" x14ac:dyDescent="0.4">
      <c r="A2693" s="8">
        <v>2690</v>
      </c>
      <c r="B2693" s="71"/>
      <c r="C2693" s="15"/>
      <c r="D2693" s="16"/>
      <c r="E2693" s="7">
        <v>0</v>
      </c>
      <c r="F2693" s="7">
        <v>0</v>
      </c>
      <c r="G2693" s="254" t="str">
        <f>IF($D2693&lt;&gt;"",VLOOKUP($D2693,科目一覧!$A$5:'科目一覧'!$G$76,5,FALSE),"")</f>
        <v/>
      </c>
      <c r="H2693" s="254" t="str">
        <f>IF($D2693&lt;&gt;"",VLOOKUP($D2693,科目一覧!$A$5:'科目一覧'!$G$76,6,FALSE),"")</f>
        <v/>
      </c>
    </row>
    <row r="2694" spans="1:8" x14ac:dyDescent="0.4">
      <c r="A2694" s="8">
        <v>2691</v>
      </c>
      <c r="B2694" s="71"/>
      <c r="C2694" s="15"/>
      <c r="D2694" s="16"/>
      <c r="E2694" s="7">
        <v>0</v>
      </c>
      <c r="F2694" s="7">
        <v>0</v>
      </c>
      <c r="G2694" s="254" t="str">
        <f>IF($D2694&lt;&gt;"",VLOOKUP($D2694,科目一覧!$A$5:'科目一覧'!$G$76,5,FALSE),"")</f>
        <v/>
      </c>
      <c r="H2694" s="254" t="str">
        <f>IF($D2694&lt;&gt;"",VLOOKUP($D2694,科目一覧!$A$5:'科目一覧'!$G$76,6,FALSE),"")</f>
        <v/>
      </c>
    </row>
    <row r="2695" spans="1:8" x14ac:dyDescent="0.4">
      <c r="A2695" s="8">
        <v>2692</v>
      </c>
      <c r="B2695" s="71"/>
      <c r="C2695" s="15"/>
      <c r="D2695" s="16"/>
      <c r="E2695" s="7">
        <v>0</v>
      </c>
      <c r="F2695" s="7">
        <v>0</v>
      </c>
      <c r="G2695" s="254" t="str">
        <f>IF($D2695&lt;&gt;"",VLOOKUP($D2695,科目一覧!$A$5:'科目一覧'!$G$76,5,FALSE),"")</f>
        <v/>
      </c>
      <c r="H2695" s="254" t="str">
        <f>IF($D2695&lt;&gt;"",VLOOKUP($D2695,科目一覧!$A$5:'科目一覧'!$G$76,6,FALSE),"")</f>
        <v/>
      </c>
    </row>
    <row r="2696" spans="1:8" x14ac:dyDescent="0.4">
      <c r="A2696" s="8">
        <v>2693</v>
      </c>
      <c r="B2696" s="71"/>
      <c r="C2696" s="15"/>
      <c r="D2696" s="16"/>
      <c r="E2696" s="7">
        <v>0</v>
      </c>
      <c r="F2696" s="7">
        <v>0</v>
      </c>
      <c r="G2696" s="254" t="str">
        <f>IF($D2696&lt;&gt;"",VLOOKUP($D2696,科目一覧!$A$5:'科目一覧'!$G$76,5,FALSE),"")</f>
        <v/>
      </c>
      <c r="H2696" s="254" t="str">
        <f>IF($D2696&lt;&gt;"",VLOOKUP($D2696,科目一覧!$A$5:'科目一覧'!$G$76,6,FALSE),"")</f>
        <v/>
      </c>
    </row>
    <row r="2697" spans="1:8" x14ac:dyDescent="0.4">
      <c r="A2697" s="8">
        <v>2694</v>
      </c>
      <c r="B2697" s="71"/>
      <c r="C2697" s="15"/>
      <c r="D2697" s="16"/>
      <c r="E2697" s="7">
        <v>0</v>
      </c>
      <c r="F2697" s="7">
        <v>0</v>
      </c>
      <c r="G2697" s="254" t="str">
        <f>IF($D2697&lt;&gt;"",VLOOKUP($D2697,科目一覧!$A$5:'科目一覧'!$G$76,5,FALSE),"")</f>
        <v/>
      </c>
      <c r="H2697" s="254" t="str">
        <f>IF($D2697&lt;&gt;"",VLOOKUP($D2697,科目一覧!$A$5:'科目一覧'!$G$76,6,FALSE),"")</f>
        <v/>
      </c>
    </row>
    <row r="2698" spans="1:8" x14ac:dyDescent="0.4">
      <c r="A2698" s="8">
        <v>2695</v>
      </c>
      <c r="B2698" s="71"/>
      <c r="C2698" s="15"/>
      <c r="D2698" s="16"/>
      <c r="E2698" s="7">
        <v>0</v>
      </c>
      <c r="F2698" s="7">
        <v>0</v>
      </c>
      <c r="G2698" s="254" t="str">
        <f>IF($D2698&lt;&gt;"",VLOOKUP($D2698,科目一覧!$A$5:'科目一覧'!$G$76,5,FALSE),"")</f>
        <v/>
      </c>
      <c r="H2698" s="254" t="str">
        <f>IF($D2698&lt;&gt;"",VLOOKUP($D2698,科目一覧!$A$5:'科目一覧'!$G$76,6,FALSE),"")</f>
        <v/>
      </c>
    </row>
    <row r="2699" spans="1:8" x14ac:dyDescent="0.4">
      <c r="A2699" s="8">
        <v>2696</v>
      </c>
      <c r="B2699" s="71"/>
      <c r="C2699" s="15"/>
      <c r="D2699" s="16"/>
      <c r="E2699" s="7">
        <v>0</v>
      </c>
      <c r="F2699" s="7">
        <v>0</v>
      </c>
      <c r="G2699" s="254" t="str">
        <f>IF($D2699&lt;&gt;"",VLOOKUP($D2699,科目一覧!$A$5:'科目一覧'!$G$76,5,FALSE),"")</f>
        <v/>
      </c>
      <c r="H2699" s="254" t="str">
        <f>IF($D2699&lt;&gt;"",VLOOKUP($D2699,科目一覧!$A$5:'科目一覧'!$G$76,6,FALSE),"")</f>
        <v/>
      </c>
    </row>
    <row r="2700" spans="1:8" x14ac:dyDescent="0.4">
      <c r="A2700" s="8">
        <v>2697</v>
      </c>
      <c r="B2700" s="71"/>
      <c r="C2700" s="15"/>
      <c r="D2700" s="16"/>
      <c r="E2700" s="7">
        <v>0</v>
      </c>
      <c r="F2700" s="7">
        <v>0</v>
      </c>
      <c r="G2700" s="254" t="str">
        <f>IF($D2700&lt;&gt;"",VLOOKUP($D2700,科目一覧!$A$5:'科目一覧'!$G$76,5,FALSE),"")</f>
        <v/>
      </c>
      <c r="H2700" s="254" t="str">
        <f>IF($D2700&lt;&gt;"",VLOOKUP($D2700,科目一覧!$A$5:'科目一覧'!$G$76,6,FALSE),"")</f>
        <v/>
      </c>
    </row>
    <row r="2701" spans="1:8" x14ac:dyDescent="0.4">
      <c r="A2701" s="8">
        <v>2698</v>
      </c>
      <c r="B2701" s="71"/>
      <c r="C2701" s="15"/>
      <c r="D2701" s="16"/>
      <c r="E2701" s="7">
        <v>0</v>
      </c>
      <c r="F2701" s="7">
        <v>0</v>
      </c>
      <c r="G2701" s="254" t="str">
        <f>IF($D2701&lt;&gt;"",VLOOKUP($D2701,科目一覧!$A$5:'科目一覧'!$G$76,5,FALSE),"")</f>
        <v/>
      </c>
      <c r="H2701" s="254" t="str">
        <f>IF($D2701&lt;&gt;"",VLOOKUP($D2701,科目一覧!$A$5:'科目一覧'!$G$76,6,FALSE),"")</f>
        <v/>
      </c>
    </row>
    <row r="2702" spans="1:8" x14ac:dyDescent="0.4">
      <c r="A2702" s="8">
        <v>2699</v>
      </c>
      <c r="B2702" s="71"/>
      <c r="C2702" s="15"/>
      <c r="D2702" s="16"/>
      <c r="E2702" s="7">
        <v>0</v>
      </c>
      <c r="F2702" s="7">
        <v>0</v>
      </c>
      <c r="G2702" s="254" t="str">
        <f>IF($D2702&lt;&gt;"",VLOOKUP($D2702,科目一覧!$A$5:'科目一覧'!$G$76,5,FALSE),"")</f>
        <v/>
      </c>
      <c r="H2702" s="254" t="str">
        <f>IF($D2702&lt;&gt;"",VLOOKUP($D2702,科目一覧!$A$5:'科目一覧'!$G$76,6,FALSE),"")</f>
        <v/>
      </c>
    </row>
    <row r="2703" spans="1:8" x14ac:dyDescent="0.4">
      <c r="A2703" s="8">
        <v>2700</v>
      </c>
      <c r="B2703" s="71"/>
      <c r="C2703" s="15"/>
      <c r="D2703" s="16"/>
      <c r="E2703" s="7">
        <v>0</v>
      </c>
      <c r="F2703" s="7">
        <v>0</v>
      </c>
      <c r="G2703" s="254" t="str">
        <f>IF($D2703&lt;&gt;"",VLOOKUP($D2703,科目一覧!$A$5:'科目一覧'!$G$76,5,FALSE),"")</f>
        <v/>
      </c>
      <c r="H2703" s="254" t="str">
        <f>IF($D2703&lt;&gt;"",VLOOKUP($D2703,科目一覧!$A$5:'科目一覧'!$G$76,6,FALSE),"")</f>
        <v/>
      </c>
    </row>
    <row r="2704" spans="1:8" x14ac:dyDescent="0.4">
      <c r="A2704" s="8">
        <v>2701</v>
      </c>
      <c r="B2704" s="71"/>
      <c r="C2704" s="15"/>
      <c r="D2704" s="16"/>
      <c r="E2704" s="7">
        <v>0</v>
      </c>
      <c r="F2704" s="7">
        <v>0</v>
      </c>
      <c r="G2704" s="254" t="str">
        <f>IF($D2704&lt;&gt;"",VLOOKUP($D2704,科目一覧!$A$5:'科目一覧'!$G$76,5,FALSE),"")</f>
        <v/>
      </c>
      <c r="H2704" s="254" t="str">
        <f>IF($D2704&lt;&gt;"",VLOOKUP($D2704,科目一覧!$A$5:'科目一覧'!$G$76,6,FALSE),"")</f>
        <v/>
      </c>
    </row>
    <row r="2705" spans="1:8" x14ac:dyDescent="0.4">
      <c r="A2705" s="8">
        <v>2702</v>
      </c>
      <c r="B2705" s="71"/>
      <c r="C2705" s="15"/>
      <c r="D2705" s="16"/>
      <c r="E2705" s="7">
        <v>0</v>
      </c>
      <c r="F2705" s="7">
        <v>0</v>
      </c>
      <c r="G2705" s="254" t="str">
        <f>IF($D2705&lt;&gt;"",VLOOKUP($D2705,科目一覧!$A$5:'科目一覧'!$G$76,5,FALSE),"")</f>
        <v/>
      </c>
      <c r="H2705" s="254" t="str">
        <f>IF($D2705&lt;&gt;"",VLOOKUP($D2705,科目一覧!$A$5:'科目一覧'!$G$76,6,FALSE),"")</f>
        <v/>
      </c>
    </row>
    <row r="2706" spans="1:8" x14ac:dyDescent="0.4">
      <c r="A2706" s="8">
        <v>2703</v>
      </c>
      <c r="B2706" s="71"/>
      <c r="C2706" s="15"/>
      <c r="D2706" s="16"/>
      <c r="E2706" s="7">
        <v>0</v>
      </c>
      <c r="F2706" s="7">
        <v>0</v>
      </c>
      <c r="G2706" s="254" t="str">
        <f>IF($D2706&lt;&gt;"",VLOOKUP($D2706,科目一覧!$A$5:'科目一覧'!$G$76,5,FALSE),"")</f>
        <v/>
      </c>
      <c r="H2706" s="254" t="str">
        <f>IF($D2706&lt;&gt;"",VLOOKUP($D2706,科目一覧!$A$5:'科目一覧'!$G$76,6,FALSE),"")</f>
        <v/>
      </c>
    </row>
    <row r="2707" spans="1:8" x14ac:dyDescent="0.4">
      <c r="A2707" s="8">
        <v>2704</v>
      </c>
      <c r="B2707" s="71"/>
      <c r="C2707" s="15"/>
      <c r="D2707" s="16"/>
      <c r="E2707" s="7">
        <v>0</v>
      </c>
      <c r="F2707" s="7">
        <v>0</v>
      </c>
      <c r="G2707" s="254" t="str">
        <f>IF($D2707&lt;&gt;"",VLOOKUP($D2707,科目一覧!$A$5:'科目一覧'!$G$76,5,FALSE),"")</f>
        <v/>
      </c>
      <c r="H2707" s="254" t="str">
        <f>IF($D2707&lt;&gt;"",VLOOKUP($D2707,科目一覧!$A$5:'科目一覧'!$G$76,6,FALSE),"")</f>
        <v/>
      </c>
    </row>
    <row r="2708" spans="1:8" x14ac:dyDescent="0.4">
      <c r="A2708" s="8">
        <v>2705</v>
      </c>
      <c r="B2708" s="71"/>
      <c r="C2708" s="15"/>
      <c r="D2708" s="16"/>
      <c r="E2708" s="7">
        <v>0</v>
      </c>
      <c r="F2708" s="7">
        <v>0</v>
      </c>
      <c r="G2708" s="254" t="str">
        <f>IF($D2708&lt;&gt;"",VLOOKUP($D2708,科目一覧!$A$5:'科目一覧'!$G$76,5,FALSE),"")</f>
        <v/>
      </c>
      <c r="H2708" s="254" t="str">
        <f>IF($D2708&lt;&gt;"",VLOOKUP($D2708,科目一覧!$A$5:'科目一覧'!$G$76,6,FALSE),"")</f>
        <v/>
      </c>
    </row>
    <row r="2709" spans="1:8" x14ac:dyDescent="0.4">
      <c r="A2709" s="8">
        <v>2706</v>
      </c>
      <c r="B2709" s="71"/>
      <c r="C2709" s="15"/>
      <c r="D2709" s="16"/>
      <c r="E2709" s="7">
        <v>0</v>
      </c>
      <c r="F2709" s="7">
        <v>0</v>
      </c>
      <c r="G2709" s="254" t="str">
        <f>IF($D2709&lt;&gt;"",VLOOKUP($D2709,科目一覧!$A$5:'科目一覧'!$G$76,5,FALSE),"")</f>
        <v/>
      </c>
      <c r="H2709" s="254" t="str">
        <f>IF($D2709&lt;&gt;"",VLOOKUP($D2709,科目一覧!$A$5:'科目一覧'!$G$76,6,FALSE),"")</f>
        <v/>
      </c>
    </row>
    <row r="2710" spans="1:8" x14ac:dyDescent="0.4">
      <c r="A2710" s="8">
        <v>2707</v>
      </c>
      <c r="B2710" s="71"/>
      <c r="C2710" s="15"/>
      <c r="D2710" s="16"/>
      <c r="E2710" s="7">
        <v>0</v>
      </c>
      <c r="F2710" s="7">
        <v>0</v>
      </c>
      <c r="G2710" s="254" t="str">
        <f>IF($D2710&lt;&gt;"",VLOOKUP($D2710,科目一覧!$A$5:'科目一覧'!$G$76,5,FALSE),"")</f>
        <v/>
      </c>
      <c r="H2710" s="254" t="str">
        <f>IF($D2710&lt;&gt;"",VLOOKUP($D2710,科目一覧!$A$5:'科目一覧'!$G$76,6,FALSE),"")</f>
        <v/>
      </c>
    </row>
    <row r="2711" spans="1:8" x14ac:dyDescent="0.4">
      <c r="A2711" s="8">
        <v>2708</v>
      </c>
      <c r="B2711" s="71"/>
      <c r="C2711" s="15"/>
      <c r="D2711" s="16"/>
      <c r="E2711" s="7">
        <v>0</v>
      </c>
      <c r="F2711" s="7">
        <v>0</v>
      </c>
      <c r="G2711" s="254" t="str">
        <f>IF($D2711&lt;&gt;"",VLOOKUP($D2711,科目一覧!$A$5:'科目一覧'!$G$76,5,FALSE),"")</f>
        <v/>
      </c>
      <c r="H2711" s="254" t="str">
        <f>IF($D2711&lt;&gt;"",VLOOKUP($D2711,科目一覧!$A$5:'科目一覧'!$G$76,6,FALSE),"")</f>
        <v/>
      </c>
    </row>
    <row r="2712" spans="1:8" x14ac:dyDescent="0.4">
      <c r="A2712" s="8">
        <v>2709</v>
      </c>
      <c r="B2712" s="71"/>
      <c r="C2712" s="15"/>
      <c r="D2712" s="16"/>
      <c r="E2712" s="7">
        <v>0</v>
      </c>
      <c r="F2712" s="7">
        <v>0</v>
      </c>
      <c r="G2712" s="254" t="str">
        <f>IF($D2712&lt;&gt;"",VLOOKUP($D2712,科目一覧!$A$5:'科目一覧'!$G$76,5,FALSE),"")</f>
        <v/>
      </c>
      <c r="H2712" s="254" t="str">
        <f>IF($D2712&lt;&gt;"",VLOOKUP($D2712,科目一覧!$A$5:'科目一覧'!$G$76,6,FALSE),"")</f>
        <v/>
      </c>
    </row>
    <row r="2713" spans="1:8" x14ac:dyDescent="0.4">
      <c r="A2713" s="8">
        <v>2710</v>
      </c>
      <c r="B2713" s="71"/>
      <c r="C2713" s="15"/>
      <c r="D2713" s="16"/>
      <c r="E2713" s="7">
        <v>0</v>
      </c>
      <c r="F2713" s="7">
        <v>0</v>
      </c>
      <c r="G2713" s="254" t="str">
        <f>IF($D2713&lt;&gt;"",VLOOKUP($D2713,科目一覧!$A$5:'科目一覧'!$G$76,5,FALSE),"")</f>
        <v/>
      </c>
      <c r="H2713" s="254" t="str">
        <f>IF($D2713&lt;&gt;"",VLOOKUP($D2713,科目一覧!$A$5:'科目一覧'!$G$76,6,FALSE),"")</f>
        <v/>
      </c>
    </row>
    <row r="2714" spans="1:8" x14ac:dyDescent="0.4">
      <c r="A2714" s="8">
        <v>2711</v>
      </c>
      <c r="B2714" s="71"/>
      <c r="C2714" s="15"/>
      <c r="D2714" s="16"/>
      <c r="E2714" s="7">
        <v>0</v>
      </c>
      <c r="F2714" s="7">
        <v>0</v>
      </c>
      <c r="G2714" s="254" t="str">
        <f>IF($D2714&lt;&gt;"",VLOOKUP($D2714,科目一覧!$A$5:'科目一覧'!$G$76,5,FALSE),"")</f>
        <v/>
      </c>
      <c r="H2714" s="254" t="str">
        <f>IF($D2714&lt;&gt;"",VLOOKUP($D2714,科目一覧!$A$5:'科目一覧'!$G$76,6,FALSE),"")</f>
        <v/>
      </c>
    </row>
    <row r="2715" spans="1:8" x14ac:dyDescent="0.4">
      <c r="A2715" s="8">
        <v>2712</v>
      </c>
      <c r="B2715" s="71"/>
      <c r="C2715" s="15"/>
      <c r="D2715" s="16"/>
      <c r="E2715" s="7">
        <v>0</v>
      </c>
      <c r="F2715" s="7">
        <v>0</v>
      </c>
      <c r="G2715" s="254" t="str">
        <f>IF($D2715&lt;&gt;"",VLOOKUP($D2715,科目一覧!$A$5:'科目一覧'!$G$76,5,FALSE),"")</f>
        <v/>
      </c>
      <c r="H2715" s="254" t="str">
        <f>IF($D2715&lt;&gt;"",VLOOKUP($D2715,科目一覧!$A$5:'科目一覧'!$G$76,6,FALSE),"")</f>
        <v/>
      </c>
    </row>
    <row r="2716" spans="1:8" x14ac:dyDescent="0.4">
      <c r="A2716" s="8">
        <v>2713</v>
      </c>
      <c r="B2716" s="71"/>
      <c r="C2716" s="15"/>
      <c r="D2716" s="16"/>
      <c r="E2716" s="7">
        <v>0</v>
      </c>
      <c r="F2716" s="7">
        <v>0</v>
      </c>
      <c r="G2716" s="254" t="str">
        <f>IF($D2716&lt;&gt;"",VLOOKUP($D2716,科目一覧!$A$5:'科目一覧'!$G$76,5,FALSE),"")</f>
        <v/>
      </c>
      <c r="H2716" s="254" t="str">
        <f>IF($D2716&lt;&gt;"",VLOOKUP($D2716,科目一覧!$A$5:'科目一覧'!$G$76,6,FALSE),"")</f>
        <v/>
      </c>
    </row>
    <row r="2717" spans="1:8" x14ac:dyDescent="0.4">
      <c r="A2717" s="8">
        <v>2714</v>
      </c>
      <c r="B2717" s="71"/>
      <c r="C2717" s="15"/>
      <c r="D2717" s="16"/>
      <c r="E2717" s="7">
        <v>0</v>
      </c>
      <c r="F2717" s="7">
        <v>0</v>
      </c>
      <c r="G2717" s="254" t="str">
        <f>IF($D2717&lt;&gt;"",VLOOKUP($D2717,科目一覧!$A$5:'科目一覧'!$G$76,5,FALSE),"")</f>
        <v/>
      </c>
      <c r="H2717" s="254" t="str">
        <f>IF($D2717&lt;&gt;"",VLOOKUP($D2717,科目一覧!$A$5:'科目一覧'!$G$76,6,FALSE),"")</f>
        <v/>
      </c>
    </row>
    <row r="2718" spans="1:8" x14ac:dyDescent="0.4">
      <c r="A2718" s="8">
        <v>2715</v>
      </c>
      <c r="B2718" s="71"/>
      <c r="C2718" s="15"/>
      <c r="D2718" s="16"/>
      <c r="E2718" s="7">
        <v>0</v>
      </c>
      <c r="F2718" s="7">
        <v>0</v>
      </c>
      <c r="G2718" s="254" t="str">
        <f>IF($D2718&lt;&gt;"",VLOOKUP($D2718,科目一覧!$A$5:'科目一覧'!$G$76,5,FALSE),"")</f>
        <v/>
      </c>
      <c r="H2718" s="254" t="str">
        <f>IF($D2718&lt;&gt;"",VLOOKUP($D2718,科目一覧!$A$5:'科目一覧'!$G$76,6,FALSE),"")</f>
        <v/>
      </c>
    </row>
    <row r="2719" spans="1:8" x14ac:dyDescent="0.4">
      <c r="A2719" s="8">
        <v>2716</v>
      </c>
      <c r="B2719" s="71"/>
      <c r="C2719" s="15"/>
      <c r="D2719" s="16"/>
      <c r="E2719" s="7">
        <v>0</v>
      </c>
      <c r="F2719" s="7">
        <v>0</v>
      </c>
      <c r="G2719" s="254" t="str">
        <f>IF($D2719&lt;&gt;"",VLOOKUP($D2719,科目一覧!$A$5:'科目一覧'!$G$76,5,FALSE),"")</f>
        <v/>
      </c>
      <c r="H2719" s="254" t="str">
        <f>IF($D2719&lt;&gt;"",VLOOKUP($D2719,科目一覧!$A$5:'科目一覧'!$G$76,6,FALSE),"")</f>
        <v/>
      </c>
    </row>
    <row r="2720" spans="1:8" x14ac:dyDescent="0.4">
      <c r="A2720" s="8">
        <v>2717</v>
      </c>
      <c r="B2720" s="71"/>
      <c r="C2720" s="15"/>
      <c r="D2720" s="16"/>
      <c r="E2720" s="7">
        <v>0</v>
      </c>
      <c r="F2720" s="7">
        <v>0</v>
      </c>
      <c r="G2720" s="254" t="str">
        <f>IF($D2720&lt;&gt;"",VLOOKUP($D2720,科目一覧!$A$5:'科目一覧'!$G$76,5,FALSE),"")</f>
        <v/>
      </c>
      <c r="H2720" s="254" t="str">
        <f>IF($D2720&lt;&gt;"",VLOOKUP($D2720,科目一覧!$A$5:'科目一覧'!$G$76,6,FALSE),"")</f>
        <v/>
      </c>
    </row>
    <row r="2721" spans="1:8" x14ac:dyDescent="0.4">
      <c r="A2721" s="8">
        <v>2718</v>
      </c>
      <c r="B2721" s="71"/>
      <c r="C2721" s="15"/>
      <c r="D2721" s="16"/>
      <c r="E2721" s="7">
        <v>0</v>
      </c>
      <c r="F2721" s="7">
        <v>0</v>
      </c>
      <c r="G2721" s="254" t="str">
        <f>IF($D2721&lt;&gt;"",VLOOKUP($D2721,科目一覧!$A$5:'科目一覧'!$G$76,5,FALSE),"")</f>
        <v/>
      </c>
      <c r="H2721" s="254" t="str">
        <f>IF($D2721&lt;&gt;"",VLOOKUP($D2721,科目一覧!$A$5:'科目一覧'!$G$76,6,FALSE),"")</f>
        <v/>
      </c>
    </row>
    <row r="2722" spans="1:8" x14ac:dyDescent="0.4">
      <c r="A2722" s="8">
        <v>2719</v>
      </c>
      <c r="B2722" s="71"/>
      <c r="C2722" s="15"/>
      <c r="D2722" s="16"/>
      <c r="E2722" s="7">
        <v>0</v>
      </c>
      <c r="F2722" s="7">
        <v>0</v>
      </c>
      <c r="G2722" s="254" t="str">
        <f>IF($D2722&lt;&gt;"",VLOOKUP($D2722,科目一覧!$A$5:'科目一覧'!$G$76,5,FALSE),"")</f>
        <v/>
      </c>
      <c r="H2722" s="254" t="str">
        <f>IF($D2722&lt;&gt;"",VLOOKUP($D2722,科目一覧!$A$5:'科目一覧'!$G$76,6,FALSE),"")</f>
        <v/>
      </c>
    </row>
    <row r="2723" spans="1:8" x14ac:dyDescent="0.4">
      <c r="A2723" s="8">
        <v>2720</v>
      </c>
      <c r="B2723" s="71"/>
      <c r="C2723" s="15"/>
      <c r="D2723" s="16"/>
      <c r="E2723" s="7">
        <v>0</v>
      </c>
      <c r="F2723" s="7">
        <v>0</v>
      </c>
      <c r="G2723" s="254" t="str">
        <f>IF($D2723&lt;&gt;"",VLOOKUP($D2723,科目一覧!$A$5:'科目一覧'!$G$76,5,FALSE),"")</f>
        <v/>
      </c>
      <c r="H2723" s="254" t="str">
        <f>IF($D2723&lt;&gt;"",VLOOKUP($D2723,科目一覧!$A$5:'科目一覧'!$G$76,6,FALSE),"")</f>
        <v/>
      </c>
    </row>
    <row r="2724" spans="1:8" x14ac:dyDescent="0.4">
      <c r="A2724" s="8">
        <v>2721</v>
      </c>
      <c r="B2724" s="71"/>
      <c r="C2724" s="15"/>
      <c r="D2724" s="16"/>
      <c r="E2724" s="7">
        <v>0</v>
      </c>
      <c r="F2724" s="7">
        <v>0</v>
      </c>
      <c r="G2724" s="254" t="str">
        <f>IF($D2724&lt;&gt;"",VLOOKUP($D2724,科目一覧!$A$5:'科目一覧'!$G$76,5,FALSE),"")</f>
        <v/>
      </c>
      <c r="H2724" s="254" t="str">
        <f>IF($D2724&lt;&gt;"",VLOOKUP($D2724,科目一覧!$A$5:'科目一覧'!$G$76,6,FALSE),"")</f>
        <v/>
      </c>
    </row>
    <row r="2725" spans="1:8" x14ac:dyDescent="0.4">
      <c r="A2725" s="8">
        <v>2722</v>
      </c>
      <c r="B2725" s="71"/>
      <c r="C2725" s="15"/>
      <c r="D2725" s="16"/>
      <c r="E2725" s="7">
        <v>0</v>
      </c>
      <c r="F2725" s="7">
        <v>0</v>
      </c>
      <c r="G2725" s="254" t="str">
        <f>IF($D2725&lt;&gt;"",VLOOKUP($D2725,科目一覧!$A$5:'科目一覧'!$G$76,5,FALSE),"")</f>
        <v/>
      </c>
      <c r="H2725" s="254" t="str">
        <f>IF($D2725&lt;&gt;"",VLOOKUP($D2725,科目一覧!$A$5:'科目一覧'!$G$76,6,FALSE),"")</f>
        <v/>
      </c>
    </row>
    <row r="2726" spans="1:8" x14ac:dyDescent="0.4">
      <c r="A2726" s="8">
        <v>2723</v>
      </c>
      <c r="B2726" s="71"/>
      <c r="C2726" s="15"/>
      <c r="D2726" s="16"/>
      <c r="E2726" s="7">
        <v>0</v>
      </c>
      <c r="F2726" s="7">
        <v>0</v>
      </c>
      <c r="G2726" s="254" t="str">
        <f>IF($D2726&lt;&gt;"",VLOOKUP($D2726,科目一覧!$A$5:'科目一覧'!$G$76,5,FALSE),"")</f>
        <v/>
      </c>
      <c r="H2726" s="254" t="str">
        <f>IF($D2726&lt;&gt;"",VLOOKUP($D2726,科目一覧!$A$5:'科目一覧'!$G$76,6,FALSE),"")</f>
        <v/>
      </c>
    </row>
    <row r="2727" spans="1:8" x14ac:dyDescent="0.4">
      <c r="A2727" s="8">
        <v>2724</v>
      </c>
      <c r="B2727" s="71"/>
      <c r="C2727" s="15"/>
      <c r="D2727" s="16"/>
      <c r="E2727" s="7">
        <v>0</v>
      </c>
      <c r="F2727" s="7">
        <v>0</v>
      </c>
      <c r="G2727" s="254" t="str">
        <f>IF($D2727&lt;&gt;"",VLOOKUP($D2727,科目一覧!$A$5:'科目一覧'!$G$76,5,FALSE),"")</f>
        <v/>
      </c>
      <c r="H2727" s="254" t="str">
        <f>IF($D2727&lt;&gt;"",VLOOKUP($D2727,科目一覧!$A$5:'科目一覧'!$G$76,6,FALSE),"")</f>
        <v/>
      </c>
    </row>
    <row r="2728" spans="1:8" x14ac:dyDescent="0.4">
      <c r="A2728" s="8">
        <v>2725</v>
      </c>
      <c r="B2728" s="71"/>
      <c r="C2728" s="15"/>
      <c r="D2728" s="16"/>
      <c r="E2728" s="7">
        <v>0</v>
      </c>
      <c r="F2728" s="7">
        <v>0</v>
      </c>
      <c r="G2728" s="254" t="str">
        <f>IF($D2728&lt;&gt;"",VLOOKUP($D2728,科目一覧!$A$5:'科目一覧'!$G$76,5,FALSE),"")</f>
        <v/>
      </c>
      <c r="H2728" s="254" t="str">
        <f>IF($D2728&lt;&gt;"",VLOOKUP($D2728,科目一覧!$A$5:'科目一覧'!$G$76,6,FALSE),"")</f>
        <v/>
      </c>
    </row>
    <row r="2729" spans="1:8" x14ac:dyDescent="0.4">
      <c r="A2729" s="8">
        <v>2726</v>
      </c>
      <c r="B2729" s="71"/>
      <c r="C2729" s="15"/>
      <c r="D2729" s="16"/>
      <c r="E2729" s="7">
        <v>0</v>
      </c>
      <c r="F2729" s="7">
        <v>0</v>
      </c>
      <c r="G2729" s="254" t="str">
        <f>IF($D2729&lt;&gt;"",VLOOKUP($D2729,科目一覧!$A$5:'科目一覧'!$G$76,5,FALSE),"")</f>
        <v/>
      </c>
      <c r="H2729" s="254" t="str">
        <f>IF($D2729&lt;&gt;"",VLOOKUP($D2729,科目一覧!$A$5:'科目一覧'!$G$76,6,FALSE),"")</f>
        <v/>
      </c>
    </row>
    <row r="2730" spans="1:8" x14ac:dyDescent="0.4">
      <c r="A2730" s="8">
        <v>2727</v>
      </c>
      <c r="B2730" s="71"/>
      <c r="C2730" s="15"/>
      <c r="D2730" s="16"/>
      <c r="E2730" s="7">
        <v>0</v>
      </c>
      <c r="F2730" s="7">
        <v>0</v>
      </c>
      <c r="G2730" s="254" t="str">
        <f>IF($D2730&lt;&gt;"",VLOOKUP($D2730,科目一覧!$A$5:'科目一覧'!$G$76,5,FALSE),"")</f>
        <v/>
      </c>
      <c r="H2730" s="254" t="str">
        <f>IF($D2730&lt;&gt;"",VLOOKUP($D2730,科目一覧!$A$5:'科目一覧'!$G$76,6,FALSE),"")</f>
        <v/>
      </c>
    </row>
    <row r="2731" spans="1:8" x14ac:dyDescent="0.4">
      <c r="A2731" s="8">
        <v>2728</v>
      </c>
      <c r="B2731" s="71"/>
      <c r="C2731" s="15"/>
      <c r="D2731" s="16"/>
      <c r="E2731" s="7">
        <v>0</v>
      </c>
      <c r="F2731" s="7">
        <v>0</v>
      </c>
      <c r="G2731" s="254" t="str">
        <f>IF($D2731&lt;&gt;"",VLOOKUP($D2731,科目一覧!$A$5:'科目一覧'!$G$76,5,FALSE),"")</f>
        <v/>
      </c>
      <c r="H2731" s="254" t="str">
        <f>IF($D2731&lt;&gt;"",VLOOKUP($D2731,科目一覧!$A$5:'科目一覧'!$G$76,6,FALSE),"")</f>
        <v/>
      </c>
    </row>
    <row r="2732" spans="1:8" x14ac:dyDescent="0.4">
      <c r="A2732" s="8">
        <v>2729</v>
      </c>
      <c r="B2732" s="71"/>
      <c r="C2732" s="15"/>
      <c r="D2732" s="16"/>
      <c r="E2732" s="7">
        <v>0</v>
      </c>
      <c r="F2732" s="7">
        <v>0</v>
      </c>
      <c r="G2732" s="254" t="str">
        <f>IF($D2732&lt;&gt;"",VLOOKUP($D2732,科目一覧!$A$5:'科目一覧'!$G$76,5,FALSE),"")</f>
        <v/>
      </c>
      <c r="H2732" s="254" t="str">
        <f>IF($D2732&lt;&gt;"",VLOOKUP($D2732,科目一覧!$A$5:'科目一覧'!$G$76,6,FALSE),"")</f>
        <v/>
      </c>
    </row>
    <row r="2733" spans="1:8" x14ac:dyDescent="0.4">
      <c r="A2733" s="8">
        <v>2730</v>
      </c>
      <c r="B2733" s="71"/>
      <c r="C2733" s="15"/>
      <c r="D2733" s="16"/>
      <c r="E2733" s="7">
        <v>0</v>
      </c>
      <c r="F2733" s="7">
        <v>0</v>
      </c>
      <c r="G2733" s="254" t="str">
        <f>IF($D2733&lt;&gt;"",VLOOKUP($D2733,科目一覧!$A$5:'科目一覧'!$G$76,5,FALSE),"")</f>
        <v/>
      </c>
      <c r="H2733" s="254" t="str">
        <f>IF($D2733&lt;&gt;"",VLOOKUP($D2733,科目一覧!$A$5:'科目一覧'!$G$76,6,FALSE),"")</f>
        <v/>
      </c>
    </row>
    <row r="2734" spans="1:8" x14ac:dyDescent="0.4">
      <c r="A2734" s="8">
        <v>2731</v>
      </c>
      <c r="B2734" s="71"/>
      <c r="C2734" s="15"/>
      <c r="D2734" s="16"/>
      <c r="E2734" s="7">
        <v>0</v>
      </c>
      <c r="F2734" s="7">
        <v>0</v>
      </c>
      <c r="G2734" s="254" t="str">
        <f>IF($D2734&lt;&gt;"",VLOOKUP($D2734,科目一覧!$A$5:'科目一覧'!$G$76,5,FALSE),"")</f>
        <v/>
      </c>
      <c r="H2734" s="254" t="str">
        <f>IF($D2734&lt;&gt;"",VLOOKUP($D2734,科目一覧!$A$5:'科目一覧'!$G$76,6,FALSE),"")</f>
        <v/>
      </c>
    </row>
    <row r="2735" spans="1:8" x14ac:dyDescent="0.4">
      <c r="A2735" s="8">
        <v>2732</v>
      </c>
      <c r="B2735" s="71"/>
      <c r="C2735" s="15"/>
      <c r="D2735" s="16"/>
      <c r="E2735" s="7">
        <v>0</v>
      </c>
      <c r="F2735" s="7">
        <v>0</v>
      </c>
      <c r="G2735" s="254" t="str">
        <f>IF($D2735&lt;&gt;"",VLOOKUP($D2735,科目一覧!$A$5:'科目一覧'!$G$76,5,FALSE),"")</f>
        <v/>
      </c>
      <c r="H2735" s="254" t="str">
        <f>IF($D2735&lt;&gt;"",VLOOKUP($D2735,科目一覧!$A$5:'科目一覧'!$G$76,6,FALSE),"")</f>
        <v/>
      </c>
    </row>
    <row r="2736" spans="1:8" x14ac:dyDescent="0.4">
      <c r="A2736" s="8">
        <v>2733</v>
      </c>
      <c r="B2736" s="71"/>
      <c r="C2736" s="15"/>
      <c r="D2736" s="16"/>
      <c r="E2736" s="7">
        <v>0</v>
      </c>
      <c r="F2736" s="7">
        <v>0</v>
      </c>
      <c r="G2736" s="254" t="str">
        <f>IF($D2736&lt;&gt;"",VLOOKUP($D2736,科目一覧!$A$5:'科目一覧'!$G$76,5,FALSE),"")</f>
        <v/>
      </c>
      <c r="H2736" s="254" t="str">
        <f>IF($D2736&lt;&gt;"",VLOOKUP($D2736,科目一覧!$A$5:'科目一覧'!$G$76,6,FALSE),"")</f>
        <v/>
      </c>
    </row>
    <row r="2737" spans="1:8" x14ac:dyDescent="0.4">
      <c r="A2737" s="8">
        <v>2734</v>
      </c>
      <c r="B2737" s="71"/>
      <c r="C2737" s="15"/>
      <c r="D2737" s="16"/>
      <c r="E2737" s="7">
        <v>0</v>
      </c>
      <c r="F2737" s="7">
        <v>0</v>
      </c>
      <c r="G2737" s="254" t="str">
        <f>IF($D2737&lt;&gt;"",VLOOKUP($D2737,科目一覧!$A$5:'科目一覧'!$G$76,5,FALSE),"")</f>
        <v/>
      </c>
      <c r="H2737" s="254" t="str">
        <f>IF($D2737&lt;&gt;"",VLOOKUP($D2737,科目一覧!$A$5:'科目一覧'!$G$76,6,FALSE),"")</f>
        <v/>
      </c>
    </row>
    <row r="2738" spans="1:8" x14ac:dyDescent="0.4">
      <c r="A2738" s="8">
        <v>2735</v>
      </c>
      <c r="B2738" s="71"/>
      <c r="C2738" s="15"/>
      <c r="D2738" s="16"/>
      <c r="E2738" s="7">
        <v>0</v>
      </c>
      <c r="F2738" s="7">
        <v>0</v>
      </c>
      <c r="G2738" s="254" t="str">
        <f>IF($D2738&lt;&gt;"",VLOOKUP($D2738,科目一覧!$A$5:'科目一覧'!$G$76,5,FALSE),"")</f>
        <v/>
      </c>
      <c r="H2738" s="254" t="str">
        <f>IF($D2738&lt;&gt;"",VLOOKUP($D2738,科目一覧!$A$5:'科目一覧'!$G$76,6,FALSE),"")</f>
        <v/>
      </c>
    </row>
    <row r="2739" spans="1:8" x14ac:dyDescent="0.4">
      <c r="A2739" s="8">
        <v>2736</v>
      </c>
      <c r="B2739" s="71"/>
      <c r="C2739" s="15"/>
      <c r="D2739" s="16"/>
      <c r="E2739" s="7">
        <v>0</v>
      </c>
      <c r="F2739" s="7">
        <v>0</v>
      </c>
      <c r="G2739" s="254" t="str">
        <f>IF($D2739&lt;&gt;"",VLOOKUP($D2739,科目一覧!$A$5:'科目一覧'!$G$76,5,FALSE),"")</f>
        <v/>
      </c>
      <c r="H2739" s="254" t="str">
        <f>IF($D2739&lt;&gt;"",VLOOKUP($D2739,科目一覧!$A$5:'科目一覧'!$G$76,6,FALSE),"")</f>
        <v/>
      </c>
    </row>
    <row r="2740" spans="1:8" x14ac:dyDescent="0.4">
      <c r="A2740" s="8">
        <v>2737</v>
      </c>
      <c r="B2740" s="71"/>
      <c r="C2740" s="15"/>
      <c r="D2740" s="16"/>
      <c r="E2740" s="7">
        <v>0</v>
      </c>
      <c r="F2740" s="7">
        <v>0</v>
      </c>
      <c r="G2740" s="254" t="str">
        <f>IF($D2740&lt;&gt;"",VLOOKUP($D2740,科目一覧!$A$5:'科目一覧'!$G$76,5,FALSE),"")</f>
        <v/>
      </c>
      <c r="H2740" s="254" t="str">
        <f>IF($D2740&lt;&gt;"",VLOOKUP($D2740,科目一覧!$A$5:'科目一覧'!$G$76,6,FALSE),"")</f>
        <v/>
      </c>
    </row>
    <row r="2741" spans="1:8" x14ac:dyDescent="0.4">
      <c r="A2741" s="8">
        <v>2738</v>
      </c>
      <c r="B2741" s="71"/>
      <c r="C2741" s="15"/>
      <c r="D2741" s="16"/>
      <c r="E2741" s="7">
        <v>0</v>
      </c>
      <c r="F2741" s="7">
        <v>0</v>
      </c>
      <c r="G2741" s="254" t="str">
        <f>IF($D2741&lt;&gt;"",VLOOKUP($D2741,科目一覧!$A$5:'科目一覧'!$G$76,5,FALSE),"")</f>
        <v/>
      </c>
      <c r="H2741" s="254" t="str">
        <f>IF($D2741&lt;&gt;"",VLOOKUP($D2741,科目一覧!$A$5:'科目一覧'!$G$76,6,FALSE),"")</f>
        <v/>
      </c>
    </row>
    <row r="2742" spans="1:8" x14ac:dyDescent="0.4">
      <c r="A2742" s="8">
        <v>2739</v>
      </c>
      <c r="B2742" s="71"/>
      <c r="C2742" s="15"/>
      <c r="D2742" s="16"/>
      <c r="E2742" s="7">
        <v>0</v>
      </c>
      <c r="F2742" s="7">
        <v>0</v>
      </c>
      <c r="G2742" s="254" t="str">
        <f>IF($D2742&lt;&gt;"",VLOOKUP($D2742,科目一覧!$A$5:'科目一覧'!$G$76,5,FALSE),"")</f>
        <v/>
      </c>
      <c r="H2742" s="254" t="str">
        <f>IF($D2742&lt;&gt;"",VLOOKUP($D2742,科目一覧!$A$5:'科目一覧'!$G$76,6,FALSE),"")</f>
        <v/>
      </c>
    </row>
    <row r="2743" spans="1:8" x14ac:dyDescent="0.4">
      <c r="A2743" s="8">
        <v>2740</v>
      </c>
      <c r="B2743" s="71"/>
      <c r="C2743" s="15"/>
      <c r="D2743" s="16"/>
      <c r="E2743" s="7">
        <v>0</v>
      </c>
      <c r="F2743" s="7">
        <v>0</v>
      </c>
      <c r="G2743" s="254" t="str">
        <f>IF($D2743&lt;&gt;"",VLOOKUP($D2743,科目一覧!$A$5:'科目一覧'!$G$76,5,FALSE),"")</f>
        <v/>
      </c>
      <c r="H2743" s="254" t="str">
        <f>IF($D2743&lt;&gt;"",VLOOKUP($D2743,科目一覧!$A$5:'科目一覧'!$G$76,6,FALSE),"")</f>
        <v/>
      </c>
    </row>
    <row r="2744" spans="1:8" x14ac:dyDescent="0.4">
      <c r="A2744" s="8">
        <v>2741</v>
      </c>
      <c r="B2744" s="71"/>
      <c r="C2744" s="15"/>
      <c r="D2744" s="16"/>
      <c r="E2744" s="7">
        <v>0</v>
      </c>
      <c r="F2744" s="7">
        <v>0</v>
      </c>
      <c r="G2744" s="254" t="str">
        <f>IF($D2744&lt;&gt;"",VLOOKUP($D2744,科目一覧!$A$5:'科目一覧'!$G$76,5,FALSE),"")</f>
        <v/>
      </c>
      <c r="H2744" s="254" t="str">
        <f>IF($D2744&lt;&gt;"",VLOOKUP($D2744,科目一覧!$A$5:'科目一覧'!$G$76,6,FALSE),"")</f>
        <v/>
      </c>
    </row>
    <row r="2745" spans="1:8" x14ac:dyDescent="0.4">
      <c r="A2745" s="8">
        <v>2742</v>
      </c>
      <c r="B2745" s="71"/>
      <c r="C2745" s="15"/>
      <c r="D2745" s="16"/>
      <c r="E2745" s="7">
        <v>0</v>
      </c>
      <c r="F2745" s="7">
        <v>0</v>
      </c>
      <c r="G2745" s="254" t="str">
        <f>IF($D2745&lt;&gt;"",VLOOKUP($D2745,科目一覧!$A$5:'科目一覧'!$G$76,5,FALSE),"")</f>
        <v/>
      </c>
      <c r="H2745" s="254" t="str">
        <f>IF($D2745&lt;&gt;"",VLOOKUP($D2745,科目一覧!$A$5:'科目一覧'!$G$76,6,FALSE),"")</f>
        <v/>
      </c>
    </row>
    <row r="2746" spans="1:8" x14ac:dyDescent="0.4">
      <c r="A2746" s="8">
        <v>2743</v>
      </c>
      <c r="B2746" s="71"/>
      <c r="C2746" s="15"/>
      <c r="D2746" s="16"/>
      <c r="E2746" s="7">
        <v>0</v>
      </c>
      <c r="F2746" s="7">
        <v>0</v>
      </c>
      <c r="G2746" s="254" t="str">
        <f>IF($D2746&lt;&gt;"",VLOOKUP($D2746,科目一覧!$A$5:'科目一覧'!$G$76,5,FALSE),"")</f>
        <v/>
      </c>
      <c r="H2746" s="254" t="str">
        <f>IF($D2746&lt;&gt;"",VLOOKUP($D2746,科目一覧!$A$5:'科目一覧'!$G$76,6,FALSE),"")</f>
        <v/>
      </c>
    </row>
    <row r="2747" spans="1:8" x14ac:dyDescent="0.4">
      <c r="A2747" s="8">
        <v>2744</v>
      </c>
      <c r="B2747" s="71"/>
      <c r="C2747" s="15"/>
      <c r="D2747" s="16"/>
      <c r="E2747" s="7">
        <v>0</v>
      </c>
      <c r="F2747" s="7">
        <v>0</v>
      </c>
      <c r="G2747" s="254" t="str">
        <f>IF($D2747&lt;&gt;"",VLOOKUP($D2747,科目一覧!$A$5:'科目一覧'!$G$76,5,FALSE),"")</f>
        <v/>
      </c>
      <c r="H2747" s="254" t="str">
        <f>IF($D2747&lt;&gt;"",VLOOKUP($D2747,科目一覧!$A$5:'科目一覧'!$G$76,6,FALSE),"")</f>
        <v/>
      </c>
    </row>
    <row r="2748" spans="1:8" x14ac:dyDescent="0.4">
      <c r="A2748" s="8">
        <v>2745</v>
      </c>
      <c r="B2748" s="71"/>
      <c r="C2748" s="15"/>
      <c r="D2748" s="16"/>
      <c r="E2748" s="7">
        <v>0</v>
      </c>
      <c r="F2748" s="7">
        <v>0</v>
      </c>
      <c r="G2748" s="254" t="str">
        <f>IF($D2748&lt;&gt;"",VLOOKUP($D2748,科目一覧!$A$5:'科目一覧'!$G$76,5,FALSE),"")</f>
        <v/>
      </c>
      <c r="H2748" s="254" t="str">
        <f>IF($D2748&lt;&gt;"",VLOOKUP($D2748,科目一覧!$A$5:'科目一覧'!$G$76,6,FALSE),"")</f>
        <v/>
      </c>
    </row>
    <row r="2749" spans="1:8" x14ac:dyDescent="0.4">
      <c r="A2749" s="8">
        <v>2746</v>
      </c>
      <c r="B2749" s="71"/>
      <c r="C2749" s="15"/>
      <c r="D2749" s="16"/>
      <c r="E2749" s="7">
        <v>0</v>
      </c>
      <c r="F2749" s="7">
        <v>0</v>
      </c>
      <c r="G2749" s="254" t="str">
        <f>IF($D2749&lt;&gt;"",VLOOKUP($D2749,科目一覧!$A$5:'科目一覧'!$G$76,5,FALSE),"")</f>
        <v/>
      </c>
      <c r="H2749" s="254" t="str">
        <f>IF($D2749&lt;&gt;"",VLOOKUP($D2749,科目一覧!$A$5:'科目一覧'!$G$76,6,FALSE),"")</f>
        <v/>
      </c>
    </row>
    <row r="2750" spans="1:8" x14ac:dyDescent="0.4">
      <c r="A2750" s="8">
        <v>2747</v>
      </c>
      <c r="B2750" s="71"/>
      <c r="C2750" s="15"/>
      <c r="D2750" s="16"/>
      <c r="E2750" s="7">
        <v>0</v>
      </c>
      <c r="F2750" s="7">
        <v>0</v>
      </c>
      <c r="G2750" s="254" t="str">
        <f>IF($D2750&lt;&gt;"",VLOOKUP($D2750,科目一覧!$A$5:'科目一覧'!$G$76,5,FALSE),"")</f>
        <v/>
      </c>
      <c r="H2750" s="254" t="str">
        <f>IF($D2750&lt;&gt;"",VLOOKUP($D2750,科目一覧!$A$5:'科目一覧'!$G$76,6,FALSE),"")</f>
        <v/>
      </c>
    </row>
    <row r="2751" spans="1:8" x14ac:dyDescent="0.4">
      <c r="A2751" s="8">
        <v>2748</v>
      </c>
      <c r="B2751" s="71"/>
      <c r="C2751" s="15"/>
      <c r="D2751" s="16"/>
      <c r="E2751" s="7">
        <v>0</v>
      </c>
      <c r="F2751" s="7">
        <v>0</v>
      </c>
      <c r="G2751" s="254" t="str">
        <f>IF($D2751&lt;&gt;"",VLOOKUP($D2751,科目一覧!$A$5:'科目一覧'!$G$76,5,FALSE),"")</f>
        <v/>
      </c>
      <c r="H2751" s="254" t="str">
        <f>IF($D2751&lt;&gt;"",VLOOKUP($D2751,科目一覧!$A$5:'科目一覧'!$G$76,6,FALSE),"")</f>
        <v/>
      </c>
    </row>
    <row r="2752" spans="1:8" x14ac:dyDescent="0.4">
      <c r="A2752" s="8">
        <v>2749</v>
      </c>
      <c r="B2752" s="71"/>
      <c r="C2752" s="15"/>
      <c r="D2752" s="16"/>
      <c r="E2752" s="7">
        <v>0</v>
      </c>
      <c r="F2752" s="7">
        <v>0</v>
      </c>
      <c r="G2752" s="254" t="str">
        <f>IF($D2752&lt;&gt;"",VLOOKUP($D2752,科目一覧!$A$5:'科目一覧'!$G$76,5,FALSE),"")</f>
        <v/>
      </c>
      <c r="H2752" s="254" t="str">
        <f>IF($D2752&lt;&gt;"",VLOOKUP($D2752,科目一覧!$A$5:'科目一覧'!$G$76,6,FALSE),"")</f>
        <v/>
      </c>
    </row>
    <row r="2753" spans="1:8" x14ac:dyDescent="0.4">
      <c r="A2753" s="8">
        <v>2750</v>
      </c>
      <c r="B2753" s="71"/>
      <c r="C2753" s="15"/>
      <c r="D2753" s="16"/>
      <c r="E2753" s="7">
        <v>0</v>
      </c>
      <c r="F2753" s="7">
        <v>0</v>
      </c>
      <c r="G2753" s="254" t="str">
        <f>IF($D2753&lt;&gt;"",VLOOKUP($D2753,科目一覧!$A$5:'科目一覧'!$G$76,5,FALSE),"")</f>
        <v/>
      </c>
      <c r="H2753" s="254" t="str">
        <f>IF($D2753&lt;&gt;"",VLOOKUP($D2753,科目一覧!$A$5:'科目一覧'!$G$76,6,FALSE),"")</f>
        <v/>
      </c>
    </row>
    <row r="2754" spans="1:8" x14ac:dyDescent="0.4">
      <c r="A2754" s="8">
        <v>2751</v>
      </c>
      <c r="B2754" s="71"/>
      <c r="C2754" s="15"/>
      <c r="D2754" s="16"/>
      <c r="E2754" s="7">
        <v>0</v>
      </c>
      <c r="F2754" s="7">
        <v>0</v>
      </c>
      <c r="G2754" s="254" t="str">
        <f>IF($D2754&lt;&gt;"",VLOOKUP($D2754,科目一覧!$A$5:'科目一覧'!$G$76,5,FALSE),"")</f>
        <v/>
      </c>
      <c r="H2754" s="254" t="str">
        <f>IF($D2754&lt;&gt;"",VLOOKUP($D2754,科目一覧!$A$5:'科目一覧'!$G$76,6,FALSE),"")</f>
        <v/>
      </c>
    </row>
    <row r="2755" spans="1:8" x14ac:dyDescent="0.4">
      <c r="A2755" s="8">
        <v>2752</v>
      </c>
      <c r="B2755" s="71"/>
      <c r="C2755" s="15"/>
      <c r="D2755" s="16"/>
      <c r="E2755" s="7">
        <v>0</v>
      </c>
      <c r="F2755" s="7">
        <v>0</v>
      </c>
      <c r="G2755" s="254" t="str">
        <f>IF($D2755&lt;&gt;"",VLOOKUP($D2755,科目一覧!$A$5:'科目一覧'!$G$76,5,FALSE),"")</f>
        <v/>
      </c>
      <c r="H2755" s="254" t="str">
        <f>IF($D2755&lt;&gt;"",VLOOKUP($D2755,科目一覧!$A$5:'科目一覧'!$G$76,6,FALSE),"")</f>
        <v/>
      </c>
    </row>
    <row r="2756" spans="1:8" x14ac:dyDescent="0.4">
      <c r="A2756" s="8">
        <v>2753</v>
      </c>
      <c r="B2756" s="71"/>
      <c r="C2756" s="15"/>
      <c r="D2756" s="16"/>
      <c r="E2756" s="7">
        <v>0</v>
      </c>
      <c r="F2756" s="7">
        <v>0</v>
      </c>
      <c r="G2756" s="254" t="str">
        <f>IF($D2756&lt;&gt;"",VLOOKUP($D2756,科目一覧!$A$5:'科目一覧'!$G$76,5,FALSE),"")</f>
        <v/>
      </c>
      <c r="H2756" s="254" t="str">
        <f>IF($D2756&lt;&gt;"",VLOOKUP($D2756,科目一覧!$A$5:'科目一覧'!$G$76,6,FALSE),"")</f>
        <v/>
      </c>
    </row>
    <row r="2757" spans="1:8" x14ac:dyDescent="0.4">
      <c r="A2757" s="8">
        <v>2754</v>
      </c>
      <c r="B2757" s="71"/>
      <c r="C2757" s="15"/>
      <c r="D2757" s="16"/>
      <c r="E2757" s="7">
        <v>0</v>
      </c>
      <c r="F2757" s="7">
        <v>0</v>
      </c>
      <c r="G2757" s="254" t="str">
        <f>IF($D2757&lt;&gt;"",VLOOKUP($D2757,科目一覧!$A$5:'科目一覧'!$G$76,5,FALSE),"")</f>
        <v/>
      </c>
      <c r="H2757" s="254" t="str">
        <f>IF($D2757&lt;&gt;"",VLOOKUP($D2757,科目一覧!$A$5:'科目一覧'!$G$76,6,FALSE),"")</f>
        <v/>
      </c>
    </row>
    <row r="2758" spans="1:8" x14ac:dyDescent="0.4">
      <c r="A2758" s="8">
        <v>2755</v>
      </c>
      <c r="B2758" s="71"/>
      <c r="C2758" s="15"/>
      <c r="D2758" s="16"/>
      <c r="E2758" s="7">
        <v>0</v>
      </c>
      <c r="F2758" s="7">
        <v>0</v>
      </c>
      <c r="G2758" s="254" t="str">
        <f>IF($D2758&lt;&gt;"",VLOOKUP($D2758,科目一覧!$A$5:'科目一覧'!$G$76,5,FALSE),"")</f>
        <v/>
      </c>
      <c r="H2758" s="254" t="str">
        <f>IF($D2758&lt;&gt;"",VLOOKUP($D2758,科目一覧!$A$5:'科目一覧'!$G$76,6,FALSE),"")</f>
        <v/>
      </c>
    </row>
    <row r="2759" spans="1:8" x14ac:dyDescent="0.4">
      <c r="A2759" s="8">
        <v>2756</v>
      </c>
      <c r="B2759" s="71"/>
      <c r="C2759" s="15"/>
      <c r="D2759" s="16"/>
      <c r="E2759" s="7">
        <v>0</v>
      </c>
      <c r="F2759" s="7">
        <v>0</v>
      </c>
      <c r="G2759" s="254" t="str">
        <f>IF($D2759&lt;&gt;"",VLOOKUP($D2759,科目一覧!$A$5:'科目一覧'!$G$76,5,FALSE),"")</f>
        <v/>
      </c>
      <c r="H2759" s="254" t="str">
        <f>IF($D2759&lt;&gt;"",VLOOKUP($D2759,科目一覧!$A$5:'科目一覧'!$G$76,6,FALSE),"")</f>
        <v/>
      </c>
    </row>
    <row r="2760" spans="1:8" x14ac:dyDescent="0.4">
      <c r="A2760" s="8">
        <v>2757</v>
      </c>
      <c r="B2760" s="71"/>
      <c r="C2760" s="15"/>
      <c r="D2760" s="16"/>
      <c r="E2760" s="7">
        <v>0</v>
      </c>
      <c r="F2760" s="7">
        <v>0</v>
      </c>
      <c r="G2760" s="254" t="str">
        <f>IF($D2760&lt;&gt;"",VLOOKUP($D2760,科目一覧!$A$5:'科目一覧'!$G$76,5,FALSE),"")</f>
        <v/>
      </c>
      <c r="H2760" s="254" t="str">
        <f>IF($D2760&lt;&gt;"",VLOOKUP($D2760,科目一覧!$A$5:'科目一覧'!$G$76,6,FALSE),"")</f>
        <v/>
      </c>
    </row>
    <row r="2761" spans="1:8" x14ac:dyDescent="0.4">
      <c r="A2761" s="8">
        <v>2758</v>
      </c>
      <c r="B2761" s="71"/>
      <c r="C2761" s="15"/>
      <c r="D2761" s="16"/>
      <c r="E2761" s="7">
        <v>0</v>
      </c>
      <c r="F2761" s="7">
        <v>0</v>
      </c>
      <c r="G2761" s="254" t="str">
        <f>IF($D2761&lt;&gt;"",VLOOKUP($D2761,科目一覧!$A$5:'科目一覧'!$G$76,5,FALSE),"")</f>
        <v/>
      </c>
      <c r="H2761" s="254" t="str">
        <f>IF($D2761&lt;&gt;"",VLOOKUP($D2761,科目一覧!$A$5:'科目一覧'!$G$76,6,FALSE),"")</f>
        <v/>
      </c>
    </row>
    <row r="2762" spans="1:8" x14ac:dyDescent="0.4">
      <c r="A2762" s="8">
        <v>2759</v>
      </c>
      <c r="B2762" s="71"/>
      <c r="C2762" s="15"/>
      <c r="D2762" s="16"/>
      <c r="E2762" s="7">
        <v>0</v>
      </c>
      <c r="F2762" s="7">
        <v>0</v>
      </c>
      <c r="G2762" s="254" t="str">
        <f>IF($D2762&lt;&gt;"",VLOOKUP($D2762,科目一覧!$A$5:'科目一覧'!$G$76,5,FALSE),"")</f>
        <v/>
      </c>
      <c r="H2762" s="254" t="str">
        <f>IF($D2762&lt;&gt;"",VLOOKUP($D2762,科目一覧!$A$5:'科目一覧'!$G$76,6,FALSE),"")</f>
        <v/>
      </c>
    </row>
    <row r="2763" spans="1:8" x14ac:dyDescent="0.4">
      <c r="A2763" s="8">
        <v>2760</v>
      </c>
      <c r="B2763" s="71"/>
      <c r="C2763" s="15"/>
      <c r="D2763" s="16"/>
      <c r="E2763" s="7">
        <v>0</v>
      </c>
      <c r="F2763" s="7">
        <v>0</v>
      </c>
      <c r="G2763" s="254" t="str">
        <f>IF($D2763&lt;&gt;"",VLOOKUP($D2763,科目一覧!$A$5:'科目一覧'!$G$76,5,FALSE),"")</f>
        <v/>
      </c>
      <c r="H2763" s="254" t="str">
        <f>IF($D2763&lt;&gt;"",VLOOKUP($D2763,科目一覧!$A$5:'科目一覧'!$G$76,6,FALSE),"")</f>
        <v/>
      </c>
    </row>
    <row r="2764" spans="1:8" x14ac:dyDescent="0.4">
      <c r="A2764" s="8">
        <v>2761</v>
      </c>
      <c r="B2764" s="71"/>
      <c r="C2764" s="15"/>
      <c r="D2764" s="16"/>
      <c r="E2764" s="7">
        <v>0</v>
      </c>
      <c r="F2764" s="7">
        <v>0</v>
      </c>
      <c r="G2764" s="254" t="str">
        <f>IF($D2764&lt;&gt;"",VLOOKUP($D2764,科目一覧!$A$5:'科目一覧'!$G$76,5,FALSE),"")</f>
        <v/>
      </c>
      <c r="H2764" s="254" t="str">
        <f>IF($D2764&lt;&gt;"",VLOOKUP($D2764,科目一覧!$A$5:'科目一覧'!$G$76,6,FALSE),"")</f>
        <v/>
      </c>
    </row>
    <row r="2765" spans="1:8" x14ac:dyDescent="0.4">
      <c r="A2765" s="8">
        <v>2762</v>
      </c>
      <c r="B2765" s="71"/>
      <c r="C2765" s="15"/>
      <c r="D2765" s="16"/>
      <c r="E2765" s="7">
        <v>0</v>
      </c>
      <c r="F2765" s="7">
        <v>0</v>
      </c>
      <c r="G2765" s="254" t="str">
        <f>IF($D2765&lt;&gt;"",VLOOKUP($D2765,科目一覧!$A$5:'科目一覧'!$G$76,5,FALSE),"")</f>
        <v/>
      </c>
      <c r="H2765" s="254" t="str">
        <f>IF($D2765&lt;&gt;"",VLOOKUP($D2765,科目一覧!$A$5:'科目一覧'!$G$76,6,FALSE),"")</f>
        <v/>
      </c>
    </row>
    <row r="2766" spans="1:8" x14ac:dyDescent="0.4">
      <c r="A2766" s="8">
        <v>2763</v>
      </c>
      <c r="B2766" s="71"/>
      <c r="C2766" s="15"/>
      <c r="D2766" s="16"/>
      <c r="E2766" s="7">
        <v>0</v>
      </c>
      <c r="F2766" s="7">
        <v>0</v>
      </c>
      <c r="G2766" s="254" t="str">
        <f>IF($D2766&lt;&gt;"",VLOOKUP($D2766,科目一覧!$A$5:'科目一覧'!$G$76,5,FALSE),"")</f>
        <v/>
      </c>
      <c r="H2766" s="254" t="str">
        <f>IF($D2766&lt;&gt;"",VLOOKUP($D2766,科目一覧!$A$5:'科目一覧'!$G$76,6,FALSE),"")</f>
        <v/>
      </c>
    </row>
    <row r="2767" spans="1:8" x14ac:dyDescent="0.4">
      <c r="A2767" s="8">
        <v>2764</v>
      </c>
      <c r="B2767" s="71"/>
      <c r="C2767" s="15"/>
      <c r="D2767" s="16"/>
      <c r="E2767" s="7">
        <v>0</v>
      </c>
      <c r="F2767" s="7">
        <v>0</v>
      </c>
      <c r="G2767" s="254" t="str">
        <f>IF($D2767&lt;&gt;"",VLOOKUP($D2767,科目一覧!$A$5:'科目一覧'!$G$76,5,FALSE),"")</f>
        <v/>
      </c>
      <c r="H2767" s="254" t="str">
        <f>IF($D2767&lt;&gt;"",VLOOKUP($D2767,科目一覧!$A$5:'科目一覧'!$G$76,6,FALSE),"")</f>
        <v/>
      </c>
    </row>
    <row r="2768" spans="1:8" x14ac:dyDescent="0.4">
      <c r="A2768" s="8">
        <v>2765</v>
      </c>
      <c r="B2768" s="71"/>
      <c r="C2768" s="15"/>
      <c r="D2768" s="16"/>
      <c r="E2768" s="7">
        <v>0</v>
      </c>
      <c r="F2768" s="7">
        <v>0</v>
      </c>
      <c r="G2768" s="254" t="str">
        <f>IF($D2768&lt;&gt;"",VLOOKUP($D2768,科目一覧!$A$5:'科目一覧'!$G$76,5,FALSE),"")</f>
        <v/>
      </c>
      <c r="H2768" s="254" t="str">
        <f>IF($D2768&lt;&gt;"",VLOOKUP($D2768,科目一覧!$A$5:'科目一覧'!$G$76,6,FALSE),"")</f>
        <v/>
      </c>
    </row>
    <row r="2769" spans="1:8" x14ac:dyDescent="0.4">
      <c r="A2769" s="8">
        <v>2766</v>
      </c>
      <c r="B2769" s="71"/>
      <c r="C2769" s="15"/>
      <c r="D2769" s="16"/>
      <c r="E2769" s="7">
        <v>0</v>
      </c>
      <c r="F2769" s="7">
        <v>0</v>
      </c>
      <c r="G2769" s="254" t="str">
        <f>IF($D2769&lt;&gt;"",VLOOKUP($D2769,科目一覧!$A$5:'科目一覧'!$G$76,5,FALSE),"")</f>
        <v/>
      </c>
      <c r="H2769" s="254" t="str">
        <f>IF($D2769&lt;&gt;"",VLOOKUP($D2769,科目一覧!$A$5:'科目一覧'!$G$76,6,FALSE),"")</f>
        <v/>
      </c>
    </row>
    <row r="2770" spans="1:8" x14ac:dyDescent="0.4">
      <c r="A2770" s="8">
        <v>2767</v>
      </c>
      <c r="B2770" s="71"/>
      <c r="C2770" s="15"/>
      <c r="D2770" s="16"/>
      <c r="E2770" s="7">
        <v>0</v>
      </c>
      <c r="F2770" s="7">
        <v>0</v>
      </c>
      <c r="G2770" s="254" t="str">
        <f>IF($D2770&lt;&gt;"",VLOOKUP($D2770,科目一覧!$A$5:'科目一覧'!$G$76,5,FALSE),"")</f>
        <v/>
      </c>
      <c r="H2770" s="254" t="str">
        <f>IF($D2770&lt;&gt;"",VLOOKUP($D2770,科目一覧!$A$5:'科目一覧'!$G$76,6,FALSE),"")</f>
        <v/>
      </c>
    </row>
    <row r="2771" spans="1:8" x14ac:dyDescent="0.4">
      <c r="A2771" s="8">
        <v>2768</v>
      </c>
      <c r="B2771" s="71"/>
      <c r="C2771" s="15"/>
      <c r="D2771" s="16"/>
      <c r="E2771" s="7">
        <v>0</v>
      </c>
      <c r="F2771" s="7">
        <v>0</v>
      </c>
      <c r="G2771" s="254" t="str">
        <f>IF($D2771&lt;&gt;"",VLOOKUP($D2771,科目一覧!$A$5:'科目一覧'!$G$76,5,FALSE),"")</f>
        <v/>
      </c>
      <c r="H2771" s="254" t="str">
        <f>IF($D2771&lt;&gt;"",VLOOKUP($D2771,科目一覧!$A$5:'科目一覧'!$G$76,6,FALSE),"")</f>
        <v/>
      </c>
    </row>
    <row r="2772" spans="1:8" x14ac:dyDescent="0.4">
      <c r="A2772" s="8">
        <v>2769</v>
      </c>
      <c r="B2772" s="71"/>
      <c r="C2772" s="15"/>
      <c r="D2772" s="16"/>
      <c r="E2772" s="7">
        <v>0</v>
      </c>
      <c r="F2772" s="7">
        <v>0</v>
      </c>
      <c r="G2772" s="254" t="str">
        <f>IF($D2772&lt;&gt;"",VLOOKUP($D2772,科目一覧!$A$5:'科目一覧'!$G$76,5,FALSE),"")</f>
        <v/>
      </c>
      <c r="H2772" s="254" t="str">
        <f>IF($D2772&lt;&gt;"",VLOOKUP($D2772,科目一覧!$A$5:'科目一覧'!$G$76,6,FALSE),"")</f>
        <v/>
      </c>
    </row>
    <row r="2773" spans="1:8" x14ac:dyDescent="0.4">
      <c r="A2773" s="8">
        <v>2770</v>
      </c>
      <c r="B2773" s="71"/>
      <c r="C2773" s="15"/>
      <c r="D2773" s="16"/>
      <c r="E2773" s="7">
        <v>0</v>
      </c>
      <c r="F2773" s="7">
        <v>0</v>
      </c>
      <c r="G2773" s="254" t="str">
        <f>IF($D2773&lt;&gt;"",VLOOKUP($D2773,科目一覧!$A$5:'科目一覧'!$G$76,5,FALSE),"")</f>
        <v/>
      </c>
      <c r="H2773" s="254" t="str">
        <f>IF($D2773&lt;&gt;"",VLOOKUP($D2773,科目一覧!$A$5:'科目一覧'!$G$76,6,FALSE),"")</f>
        <v/>
      </c>
    </row>
    <row r="2774" spans="1:8" x14ac:dyDescent="0.4">
      <c r="A2774" s="8">
        <v>2771</v>
      </c>
      <c r="B2774" s="71"/>
      <c r="C2774" s="15"/>
      <c r="D2774" s="16"/>
      <c r="E2774" s="7">
        <v>0</v>
      </c>
      <c r="F2774" s="7">
        <v>0</v>
      </c>
      <c r="G2774" s="254" t="str">
        <f>IF($D2774&lt;&gt;"",VLOOKUP($D2774,科目一覧!$A$5:'科目一覧'!$G$76,5,FALSE),"")</f>
        <v/>
      </c>
      <c r="H2774" s="254" t="str">
        <f>IF($D2774&lt;&gt;"",VLOOKUP($D2774,科目一覧!$A$5:'科目一覧'!$G$76,6,FALSE),"")</f>
        <v/>
      </c>
    </row>
    <row r="2775" spans="1:8" x14ac:dyDescent="0.4">
      <c r="A2775" s="8">
        <v>2772</v>
      </c>
      <c r="B2775" s="71"/>
      <c r="C2775" s="15"/>
      <c r="D2775" s="16"/>
      <c r="E2775" s="7">
        <v>0</v>
      </c>
      <c r="F2775" s="7">
        <v>0</v>
      </c>
      <c r="G2775" s="254" t="str">
        <f>IF($D2775&lt;&gt;"",VLOOKUP($D2775,科目一覧!$A$5:'科目一覧'!$G$76,5,FALSE),"")</f>
        <v/>
      </c>
      <c r="H2775" s="254" t="str">
        <f>IF($D2775&lt;&gt;"",VLOOKUP($D2775,科目一覧!$A$5:'科目一覧'!$G$76,6,FALSE),"")</f>
        <v/>
      </c>
    </row>
    <row r="2776" spans="1:8" x14ac:dyDescent="0.4">
      <c r="A2776" s="8">
        <v>2773</v>
      </c>
      <c r="B2776" s="71"/>
      <c r="C2776" s="15"/>
      <c r="D2776" s="16"/>
      <c r="E2776" s="7">
        <v>0</v>
      </c>
      <c r="F2776" s="7">
        <v>0</v>
      </c>
      <c r="G2776" s="254" t="str">
        <f>IF($D2776&lt;&gt;"",VLOOKUP($D2776,科目一覧!$A$5:'科目一覧'!$G$76,5,FALSE),"")</f>
        <v/>
      </c>
      <c r="H2776" s="254" t="str">
        <f>IF($D2776&lt;&gt;"",VLOOKUP($D2776,科目一覧!$A$5:'科目一覧'!$G$76,6,FALSE),"")</f>
        <v/>
      </c>
    </row>
    <row r="2777" spans="1:8" x14ac:dyDescent="0.4">
      <c r="A2777" s="8">
        <v>2774</v>
      </c>
      <c r="B2777" s="71"/>
      <c r="C2777" s="15"/>
      <c r="D2777" s="16"/>
      <c r="E2777" s="7">
        <v>0</v>
      </c>
      <c r="F2777" s="7">
        <v>0</v>
      </c>
      <c r="G2777" s="254" t="str">
        <f>IF($D2777&lt;&gt;"",VLOOKUP($D2777,科目一覧!$A$5:'科目一覧'!$G$76,5,FALSE),"")</f>
        <v/>
      </c>
      <c r="H2777" s="254" t="str">
        <f>IF($D2777&lt;&gt;"",VLOOKUP($D2777,科目一覧!$A$5:'科目一覧'!$G$76,6,FALSE),"")</f>
        <v/>
      </c>
    </row>
    <row r="2778" spans="1:8" x14ac:dyDescent="0.4">
      <c r="A2778" s="8">
        <v>2775</v>
      </c>
      <c r="B2778" s="71"/>
      <c r="C2778" s="15"/>
      <c r="D2778" s="16"/>
      <c r="E2778" s="7">
        <v>0</v>
      </c>
      <c r="F2778" s="7">
        <v>0</v>
      </c>
      <c r="G2778" s="254" t="str">
        <f>IF($D2778&lt;&gt;"",VLOOKUP($D2778,科目一覧!$A$5:'科目一覧'!$G$76,5,FALSE),"")</f>
        <v/>
      </c>
      <c r="H2778" s="254" t="str">
        <f>IF($D2778&lt;&gt;"",VLOOKUP($D2778,科目一覧!$A$5:'科目一覧'!$G$76,6,FALSE),"")</f>
        <v/>
      </c>
    </row>
    <row r="2779" spans="1:8" x14ac:dyDescent="0.4">
      <c r="A2779" s="8">
        <v>2776</v>
      </c>
      <c r="B2779" s="71"/>
      <c r="C2779" s="15"/>
      <c r="D2779" s="16"/>
      <c r="E2779" s="7">
        <v>0</v>
      </c>
      <c r="F2779" s="7">
        <v>0</v>
      </c>
      <c r="G2779" s="254" t="str">
        <f>IF($D2779&lt;&gt;"",VLOOKUP($D2779,科目一覧!$A$5:'科目一覧'!$G$76,5,FALSE),"")</f>
        <v/>
      </c>
      <c r="H2779" s="254" t="str">
        <f>IF($D2779&lt;&gt;"",VLOOKUP($D2779,科目一覧!$A$5:'科目一覧'!$G$76,6,FALSE),"")</f>
        <v/>
      </c>
    </row>
    <row r="2780" spans="1:8" x14ac:dyDescent="0.4">
      <c r="A2780" s="8">
        <v>2777</v>
      </c>
      <c r="B2780" s="71"/>
      <c r="C2780" s="15"/>
      <c r="D2780" s="16"/>
      <c r="E2780" s="7">
        <v>0</v>
      </c>
      <c r="F2780" s="7">
        <v>0</v>
      </c>
      <c r="G2780" s="254" t="str">
        <f>IF($D2780&lt;&gt;"",VLOOKUP($D2780,科目一覧!$A$5:'科目一覧'!$G$76,5,FALSE),"")</f>
        <v/>
      </c>
      <c r="H2780" s="254" t="str">
        <f>IF($D2780&lt;&gt;"",VLOOKUP($D2780,科目一覧!$A$5:'科目一覧'!$G$76,6,FALSE),"")</f>
        <v/>
      </c>
    </row>
    <row r="2781" spans="1:8" x14ac:dyDescent="0.4">
      <c r="A2781" s="8">
        <v>2778</v>
      </c>
      <c r="B2781" s="71"/>
      <c r="C2781" s="15"/>
      <c r="D2781" s="16"/>
      <c r="E2781" s="7">
        <v>0</v>
      </c>
      <c r="F2781" s="7">
        <v>0</v>
      </c>
      <c r="G2781" s="254" t="str">
        <f>IF($D2781&lt;&gt;"",VLOOKUP($D2781,科目一覧!$A$5:'科目一覧'!$G$76,5,FALSE),"")</f>
        <v/>
      </c>
      <c r="H2781" s="254" t="str">
        <f>IF($D2781&lt;&gt;"",VLOOKUP($D2781,科目一覧!$A$5:'科目一覧'!$G$76,6,FALSE),"")</f>
        <v/>
      </c>
    </row>
    <row r="2782" spans="1:8" x14ac:dyDescent="0.4">
      <c r="A2782" s="8">
        <v>2779</v>
      </c>
      <c r="B2782" s="71"/>
      <c r="C2782" s="15"/>
      <c r="D2782" s="16"/>
      <c r="E2782" s="7">
        <v>0</v>
      </c>
      <c r="F2782" s="7">
        <v>0</v>
      </c>
      <c r="G2782" s="254" t="str">
        <f>IF($D2782&lt;&gt;"",VLOOKUP($D2782,科目一覧!$A$5:'科目一覧'!$G$76,5,FALSE),"")</f>
        <v/>
      </c>
      <c r="H2782" s="254" t="str">
        <f>IF($D2782&lt;&gt;"",VLOOKUP($D2782,科目一覧!$A$5:'科目一覧'!$G$76,6,FALSE),"")</f>
        <v/>
      </c>
    </row>
    <row r="2783" spans="1:8" x14ac:dyDescent="0.4">
      <c r="A2783" s="8">
        <v>2780</v>
      </c>
      <c r="B2783" s="71"/>
      <c r="C2783" s="15"/>
      <c r="D2783" s="16"/>
      <c r="E2783" s="7">
        <v>0</v>
      </c>
      <c r="F2783" s="7">
        <v>0</v>
      </c>
      <c r="G2783" s="254" t="str">
        <f>IF($D2783&lt;&gt;"",VLOOKUP($D2783,科目一覧!$A$5:'科目一覧'!$G$76,5,FALSE),"")</f>
        <v/>
      </c>
      <c r="H2783" s="254" t="str">
        <f>IF($D2783&lt;&gt;"",VLOOKUP($D2783,科目一覧!$A$5:'科目一覧'!$G$76,6,FALSE),"")</f>
        <v/>
      </c>
    </row>
    <row r="2784" spans="1:8" x14ac:dyDescent="0.4">
      <c r="A2784" s="8">
        <v>2781</v>
      </c>
      <c r="B2784" s="71"/>
      <c r="C2784" s="15"/>
      <c r="D2784" s="16"/>
      <c r="E2784" s="7">
        <v>0</v>
      </c>
      <c r="F2784" s="7">
        <v>0</v>
      </c>
      <c r="G2784" s="254" t="str">
        <f>IF($D2784&lt;&gt;"",VLOOKUP($D2784,科目一覧!$A$5:'科目一覧'!$G$76,5,FALSE),"")</f>
        <v/>
      </c>
      <c r="H2784" s="254" t="str">
        <f>IF($D2784&lt;&gt;"",VLOOKUP($D2784,科目一覧!$A$5:'科目一覧'!$G$76,6,FALSE),"")</f>
        <v/>
      </c>
    </row>
    <row r="2785" spans="1:8" x14ac:dyDescent="0.4">
      <c r="A2785" s="8">
        <v>2782</v>
      </c>
      <c r="B2785" s="71"/>
      <c r="C2785" s="15"/>
      <c r="D2785" s="16"/>
      <c r="E2785" s="7">
        <v>0</v>
      </c>
      <c r="F2785" s="7">
        <v>0</v>
      </c>
      <c r="G2785" s="254" t="str">
        <f>IF($D2785&lt;&gt;"",VLOOKUP($D2785,科目一覧!$A$5:'科目一覧'!$G$76,5,FALSE),"")</f>
        <v/>
      </c>
      <c r="H2785" s="254" t="str">
        <f>IF($D2785&lt;&gt;"",VLOOKUP($D2785,科目一覧!$A$5:'科目一覧'!$G$76,6,FALSE),"")</f>
        <v/>
      </c>
    </row>
    <row r="2786" spans="1:8" x14ac:dyDescent="0.4">
      <c r="A2786" s="8">
        <v>2783</v>
      </c>
      <c r="B2786" s="71"/>
      <c r="C2786" s="15"/>
      <c r="D2786" s="16"/>
      <c r="E2786" s="7">
        <v>0</v>
      </c>
      <c r="F2786" s="7">
        <v>0</v>
      </c>
      <c r="G2786" s="254" t="str">
        <f>IF($D2786&lt;&gt;"",VLOOKUP($D2786,科目一覧!$A$5:'科目一覧'!$G$76,5,FALSE),"")</f>
        <v/>
      </c>
      <c r="H2786" s="254" t="str">
        <f>IF($D2786&lt;&gt;"",VLOOKUP($D2786,科目一覧!$A$5:'科目一覧'!$G$76,6,FALSE),"")</f>
        <v/>
      </c>
    </row>
    <row r="2787" spans="1:8" x14ac:dyDescent="0.4">
      <c r="A2787" s="8">
        <v>2784</v>
      </c>
      <c r="B2787" s="71"/>
      <c r="C2787" s="15"/>
      <c r="D2787" s="16"/>
      <c r="E2787" s="7">
        <v>0</v>
      </c>
      <c r="F2787" s="7">
        <v>0</v>
      </c>
      <c r="G2787" s="254" t="str">
        <f>IF($D2787&lt;&gt;"",VLOOKUP($D2787,科目一覧!$A$5:'科目一覧'!$G$76,5,FALSE),"")</f>
        <v/>
      </c>
      <c r="H2787" s="254" t="str">
        <f>IF($D2787&lt;&gt;"",VLOOKUP($D2787,科目一覧!$A$5:'科目一覧'!$G$76,6,FALSE),"")</f>
        <v/>
      </c>
    </row>
    <row r="2788" spans="1:8" x14ac:dyDescent="0.4">
      <c r="A2788" s="8">
        <v>2785</v>
      </c>
      <c r="B2788" s="71"/>
      <c r="C2788" s="15"/>
      <c r="D2788" s="16"/>
      <c r="E2788" s="7">
        <v>0</v>
      </c>
      <c r="F2788" s="7">
        <v>0</v>
      </c>
      <c r="G2788" s="254" t="str">
        <f>IF($D2788&lt;&gt;"",VLOOKUP($D2788,科目一覧!$A$5:'科目一覧'!$G$76,5,FALSE),"")</f>
        <v/>
      </c>
      <c r="H2788" s="254" t="str">
        <f>IF($D2788&lt;&gt;"",VLOOKUP($D2788,科目一覧!$A$5:'科目一覧'!$G$76,6,FALSE),"")</f>
        <v/>
      </c>
    </row>
    <row r="2789" spans="1:8" x14ac:dyDescent="0.4">
      <c r="A2789" s="8">
        <v>2786</v>
      </c>
      <c r="B2789" s="71"/>
      <c r="C2789" s="15"/>
      <c r="D2789" s="16"/>
      <c r="E2789" s="7">
        <v>0</v>
      </c>
      <c r="F2789" s="7">
        <v>0</v>
      </c>
      <c r="G2789" s="254" t="str">
        <f>IF($D2789&lt;&gt;"",VLOOKUP($D2789,科目一覧!$A$5:'科目一覧'!$G$76,5,FALSE),"")</f>
        <v/>
      </c>
      <c r="H2789" s="254" t="str">
        <f>IF($D2789&lt;&gt;"",VLOOKUP($D2789,科目一覧!$A$5:'科目一覧'!$G$76,6,FALSE),"")</f>
        <v/>
      </c>
    </row>
    <row r="2790" spans="1:8" x14ac:dyDescent="0.4">
      <c r="A2790" s="8">
        <v>2787</v>
      </c>
      <c r="B2790" s="71"/>
      <c r="C2790" s="15"/>
      <c r="D2790" s="16"/>
      <c r="E2790" s="7">
        <v>0</v>
      </c>
      <c r="F2790" s="7">
        <v>0</v>
      </c>
      <c r="G2790" s="254" t="str">
        <f>IF($D2790&lt;&gt;"",VLOOKUP($D2790,科目一覧!$A$5:'科目一覧'!$G$76,5,FALSE),"")</f>
        <v/>
      </c>
      <c r="H2790" s="254" t="str">
        <f>IF($D2790&lt;&gt;"",VLOOKUP($D2790,科目一覧!$A$5:'科目一覧'!$G$76,6,FALSE),"")</f>
        <v/>
      </c>
    </row>
    <row r="2791" spans="1:8" x14ac:dyDescent="0.4">
      <c r="A2791" s="8">
        <v>2788</v>
      </c>
      <c r="B2791" s="71"/>
      <c r="C2791" s="15"/>
      <c r="D2791" s="16"/>
      <c r="E2791" s="7">
        <v>0</v>
      </c>
      <c r="F2791" s="7">
        <v>0</v>
      </c>
      <c r="G2791" s="254" t="str">
        <f>IF($D2791&lt;&gt;"",VLOOKUP($D2791,科目一覧!$A$5:'科目一覧'!$G$76,5,FALSE),"")</f>
        <v/>
      </c>
      <c r="H2791" s="254" t="str">
        <f>IF($D2791&lt;&gt;"",VLOOKUP($D2791,科目一覧!$A$5:'科目一覧'!$G$76,6,FALSE),"")</f>
        <v/>
      </c>
    </row>
    <row r="2792" spans="1:8" x14ac:dyDescent="0.4">
      <c r="A2792" s="8">
        <v>2789</v>
      </c>
      <c r="B2792" s="71"/>
      <c r="C2792" s="15"/>
      <c r="D2792" s="16"/>
      <c r="E2792" s="7">
        <v>0</v>
      </c>
      <c r="F2792" s="7">
        <v>0</v>
      </c>
      <c r="G2792" s="254" t="str">
        <f>IF($D2792&lt;&gt;"",VLOOKUP($D2792,科目一覧!$A$5:'科目一覧'!$G$76,5,FALSE),"")</f>
        <v/>
      </c>
      <c r="H2792" s="254" t="str">
        <f>IF($D2792&lt;&gt;"",VLOOKUP($D2792,科目一覧!$A$5:'科目一覧'!$G$76,6,FALSE),"")</f>
        <v/>
      </c>
    </row>
    <row r="2793" spans="1:8" x14ac:dyDescent="0.4">
      <c r="A2793" s="8">
        <v>2790</v>
      </c>
      <c r="B2793" s="71"/>
      <c r="C2793" s="15"/>
      <c r="D2793" s="16"/>
      <c r="E2793" s="7">
        <v>0</v>
      </c>
      <c r="F2793" s="7">
        <v>0</v>
      </c>
      <c r="G2793" s="254" t="str">
        <f>IF($D2793&lt;&gt;"",VLOOKUP($D2793,科目一覧!$A$5:'科目一覧'!$G$76,5,FALSE),"")</f>
        <v/>
      </c>
      <c r="H2793" s="254" t="str">
        <f>IF($D2793&lt;&gt;"",VLOOKUP($D2793,科目一覧!$A$5:'科目一覧'!$G$76,6,FALSE),"")</f>
        <v/>
      </c>
    </row>
    <row r="2794" spans="1:8" x14ac:dyDescent="0.4">
      <c r="A2794" s="8">
        <v>2791</v>
      </c>
      <c r="B2794" s="71"/>
      <c r="C2794" s="15"/>
      <c r="D2794" s="16"/>
      <c r="E2794" s="7">
        <v>0</v>
      </c>
      <c r="F2794" s="7">
        <v>0</v>
      </c>
      <c r="G2794" s="254" t="str">
        <f>IF($D2794&lt;&gt;"",VLOOKUP($D2794,科目一覧!$A$5:'科目一覧'!$G$76,5,FALSE),"")</f>
        <v/>
      </c>
      <c r="H2794" s="254" t="str">
        <f>IF($D2794&lt;&gt;"",VLOOKUP($D2794,科目一覧!$A$5:'科目一覧'!$G$76,6,FALSE),"")</f>
        <v/>
      </c>
    </row>
    <row r="2795" spans="1:8" x14ac:dyDescent="0.4">
      <c r="A2795" s="8">
        <v>2792</v>
      </c>
      <c r="B2795" s="71"/>
      <c r="C2795" s="15"/>
      <c r="D2795" s="16"/>
      <c r="E2795" s="7">
        <v>0</v>
      </c>
      <c r="F2795" s="7">
        <v>0</v>
      </c>
      <c r="G2795" s="254" t="str">
        <f>IF($D2795&lt;&gt;"",VLOOKUP($D2795,科目一覧!$A$5:'科目一覧'!$G$76,5,FALSE),"")</f>
        <v/>
      </c>
      <c r="H2795" s="254" t="str">
        <f>IF($D2795&lt;&gt;"",VLOOKUP($D2795,科目一覧!$A$5:'科目一覧'!$G$76,6,FALSE),"")</f>
        <v/>
      </c>
    </row>
    <row r="2796" spans="1:8" x14ac:dyDescent="0.4">
      <c r="A2796" s="8">
        <v>2793</v>
      </c>
      <c r="B2796" s="71"/>
      <c r="C2796" s="15"/>
      <c r="D2796" s="16"/>
      <c r="E2796" s="7">
        <v>0</v>
      </c>
      <c r="F2796" s="7">
        <v>0</v>
      </c>
      <c r="G2796" s="254" t="str">
        <f>IF($D2796&lt;&gt;"",VLOOKUP($D2796,科目一覧!$A$5:'科目一覧'!$G$76,5,FALSE),"")</f>
        <v/>
      </c>
      <c r="H2796" s="254" t="str">
        <f>IF($D2796&lt;&gt;"",VLOOKUP($D2796,科目一覧!$A$5:'科目一覧'!$G$76,6,FALSE),"")</f>
        <v/>
      </c>
    </row>
    <row r="2797" spans="1:8" x14ac:dyDescent="0.4">
      <c r="A2797" s="8">
        <v>2794</v>
      </c>
      <c r="B2797" s="71"/>
      <c r="C2797" s="15"/>
      <c r="D2797" s="16"/>
      <c r="E2797" s="7">
        <v>0</v>
      </c>
      <c r="F2797" s="7">
        <v>0</v>
      </c>
      <c r="G2797" s="254" t="str">
        <f>IF($D2797&lt;&gt;"",VLOOKUP($D2797,科目一覧!$A$5:'科目一覧'!$G$76,5,FALSE),"")</f>
        <v/>
      </c>
      <c r="H2797" s="254" t="str">
        <f>IF($D2797&lt;&gt;"",VLOOKUP($D2797,科目一覧!$A$5:'科目一覧'!$G$76,6,FALSE),"")</f>
        <v/>
      </c>
    </row>
    <row r="2798" spans="1:8" x14ac:dyDescent="0.4">
      <c r="A2798" s="8">
        <v>2795</v>
      </c>
      <c r="B2798" s="71"/>
      <c r="C2798" s="15"/>
      <c r="D2798" s="16"/>
      <c r="E2798" s="7">
        <v>0</v>
      </c>
      <c r="F2798" s="7">
        <v>0</v>
      </c>
      <c r="G2798" s="254" t="str">
        <f>IF($D2798&lt;&gt;"",VLOOKUP($D2798,科目一覧!$A$5:'科目一覧'!$G$76,5,FALSE),"")</f>
        <v/>
      </c>
      <c r="H2798" s="254" t="str">
        <f>IF($D2798&lt;&gt;"",VLOOKUP($D2798,科目一覧!$A$5:'科目一覧'!$G$76,6,FALSE),"")</f>
        <v/>
      </c>
    </row>
    <row r="2799" spans="1:8" x14ac:dyDescent="0.4">
      <c r="A2799" s="8">
        <v>2796</v>
      </c>
      <c r="B2799" s="71"/>
      <c r="C2799" s="15"/>
      <c r="D2799" s="16"/>
      <c r="E2799" s="7">
        <v>0</v>
      </c>
      <c r="F2799" s="7">
        <v>0</v>
      </c>
      <c r="G2799" s="254" t="str">
        <f>IF($D2799&lt;&gt;"",VLOOKUP($D2799,科目一覧!$A$5:'科目一覧'!$G$76,5,FALSE),"")</f>
        <v/>
      </c>
      <c r="H2799" s="254" t="str">
        <f>IF($D2799&lt;&gt;"",VLOOKUP($D2799,科目一覧!$A$5:'科目一覧'!$G$76,6,FALSE),"")</f>
        <v/>
      </c>
    </row>
    <row r="2800" spans="1:8" x14ac:dyDescent="0.4">
      <c r="A2800" s="8">
        <v>2797</v>
      </c>
      <c r="B2800" s="71"/>
      <c r="C2800" s="15"/>
      <c r="D2800" s="16"/>
      <c r="E2800" s="7">
        <v>0</v>
      </c>
      <c r="F2800" s="7">
        <v>0</v>
      </c>
      <c r="G2800" s="254" t="str">
        <f>IF($D2800&lt;&gt;"",VLOOKUP($D2800,科目一覧!$A$5:'科目一覧'!$G$76,5,FALSE),"")</f>
        <v/>
      </c>
      <c r="H2800" s="254" t="str">
        <f>IF($D2800&lt;&gt;"",VLOOKUP($D2800,科目一覧!$A$5:'科目一覧'!$G$76,6,FALSE),"")</f>
        <v/>
      </c>
    </row>
    <row r="2801" spans="1:8" x14ac:dyDescent="0.4">
      <c r="A2801" s="8">
        <v>2798</v>
      </c>
      <c r="B2801" s="71"/>
      <c r="C2801" s="15"/>
      <c r="D2801" s="16"/>
      <c r="E2801" s="7">
        <v>0</v>
      </c>
      <c r="F2801" s="7">
        <v>0</v>
      </c>
      <c r="G2801" s="254" t="str">
        <f>IF($D2801&lt;&gt;"",VLOOKUP($D2801,科目一覧!$A$5:'科目一覧'!$G$76,5,FALSE),"")</f>
        <v/>
      </c>
      <c r="H2801" s="254" t="str">
        <f>IF($D2801&lt;&gt;"",VLOOKUP($D2801,科目一覧!$A$5:'科目一覧'!$G$76,6,FALSE),"")</f>
        <v/>
      </c>
    </row>
    <row r="2802" spans="1:8" x14ac:dyDescent="0.4">
      <c r="A2802" s="8">
        <v>2799</v>
      </c>
      <c r="B2802" s="71"/>
      <c r="C2802" s="15"/>
      <c r="D2802" s="16"/>
      <c r="E2802" s="7">
        <v>0</v>
      </c>
      <c r="F2802" s="7">
        <v>0</v>
      </c>
      <c r="G2802" s="254" t="str">
        <f>IF($D2802&lt;&gt;"",VLOOKUP($D2802,科目一覧!$A$5:'科目一覧'!$G$76,5,FALSE),"")</f>
        <v/>
      </c>
      <c r="H2802" s="254" t="str">
        <f>IF($D2802&lt;&gt;"",VLOOKUP($D2802,科目一覧!$A$5:'科目一覧'!$G$76,6,FALSE),"")</f>
        <v/>
      </c>
    </row>
    <row r="2803" spans="1:8" x14ac:dyDescent="0.4">
      <c r="A2803" s="8">
        <v>2800</v>
      </c>
      <c r="B2803" s="71"/>
      <c r="C2803" s="15"/>
      <c r="D2803" s="16"/>
      <c r="E2803" s="7">
        <v>0</v>
      </c>
      <c r="F2803" s="7">
        <v>0</v>
      </c>
      <c r="G2803" s="254" t="str">
        <f>IF($D2803&lt;&gt;"",VLOOKUP($D2803,科目一覧!$A$5:'科目一覧'!$G$76,5,FALSE),"")</f>
        <v/>
      </c>
      <c r="H2803" s="254" t="str">
        <f>IF($D2803&lt;&gt;"",VLOOKUP($D2803,科目一覧!$A$5:'科目一覧'!$G$76,6,FALSE),"")</f>
        <v/>
      </c>
    </row>
    <row r="2804" spans="1:8" x14ac:dyDescent="0.4">
      <c r="A2804" s="8">
        <v>2801</v>
      </c>
      <c r="B2804" s="71"/>
      <c r="C2804" s="15"/>
      <c r="D2804" s="16"/>
      <c r="E2804" s="7">
        <v>0</v>
      </c>
      <c r="F2804" s="7">
        <v>0</v>
      </c>
      <c r="G2804" s="254" t="str">
        <f>IF($D2804&lt;&gt;"",VLOOKUP($D2804,科目一覧!$A$5:'科目一覧'!$G$76,5,FALSE),"")</f>
        <v/>
      </c>
      <c r="H2804" s="254" t="str">
        <f>IF($D2804&lt;&gt;"",VLOOKUP($D2804,科目一覧!$A$5:'科目一覧'!$G$76,6,FALSE),"")</f>
        <v/>
      </c>
    </row>
    <row r="2805" spans="1:8" x14ac:dyDescent="0.4">
      <c r="A2805" s="8">
        <v>2802</v>
      </c>
      <c r="B2805" s="71"/>
      <c r="C2805" s="15"/>
      <c r="D2805" s="16"/>
      <c r="E2805" s="7">
        <v>0</v>
      </c>
      <c r="F2805" s="7">
        <v>0</v>
      </c>
      <c r="G2805" s="254" t="str">
        <f>IF($D2805&lt;&gt;"",VLOOKUP($D2805,科目一覧!$A$5:'科目一覧'!$G$76,5,FALSE),"")</f>
        <v/>
      </c>
      <c r="H2805" s="254" t="str">
        <f>IF($D2805&lt;&gt;"",VLOOKUP($D2805,科目一覧!$A$5:'科目一覧'!$G$76,6,FALSE),"")</f>
        <v/>
      </c>
    </row>
    <row r="2806" spans="1:8" x14ac:dyDescent="0.4">
      <c r="A2806" s="8">
        <v>2803</v>
      </c>
      <c r="B2806" s="71"/>
      <c r="C2806" s="15"/>
      <c r="D2806" s="16"/>
      <c r="E2806" s="7">
        <v>0</v>
      </c>
      <c r="F2806" s="7">
        <v>0</v>
      </c>
      <c r="G2806" s="254" t="str">
        <f>IF($D2806&lt;&gt;"",VLOOKUP($D2806,科目一覧!$A$5:'科目一覧'!$G$76,5,FALSE),"")</f>
        <v/>
      </c>
      <c r="H2806" s="254" t="str">
        <f>IF($D2806&lt;&gt;"",VLOOKUP($D2806,科目一覧!$A$5:'科目一覧'!$G$76,6,FALSE),"")</f>
        <v/>
      </c>
    </row>
    <row r="2807" spans="1:8" x14ac:dyDescent="0.4">
      <c r="A2807" s="8">
        <v>2804</v>
      </c>
      <c r="B2807" s="71"/>
      <c r="C2807" s="15"/>
      <c r="D2807" s="16"/>
      <c r="E2807" s="7">
        <v>0</v>
      </c>
      <c r="F2807" s="7">
        <v>0</v>
      </c>
      <c r="G2807" s="254" t="str">
        <f>IF($D2807&lt;&gt;"",VLOOKUP($D2807,科目一覧!$A$5:'科目一覧'!$G$76,5,FALSE),"")</f>
        <v/>
      </c>
      <c r="H2807" s="254" t="str">
        <f>IF($D2807&lt;&gt;"",VLOOKUP($D2807,科目一覧!$A$5:'科目一覧'!$G$76,6,FALSE),"")</f>
        <v/>
      </c>
    </row>
    <row r="2808" spans="1:8" x14ac:dyDescent="0.4">
      <c r="A2808" s="8">
        <v>2805</v>
      </c>
      <c r="B2808" s="71"/>
      <c r="C2808" s="15"/>
      <c r="D2808" s="16"/>
      <c r="E2808" s="7">
        <v>0</v>
      </c>
      <c r="F2808" s="7">
        <v>0</v>
      </c>
      <c r="G2808" s="254" t="str">
        <f>IF($D2808&lt;&gt;"",VLOOKUP($D2808,科目一覧!$A$5:'科目一覧'!$G$76,5,FALSE),"")</f>
        <v/>
      </c>
      <c r="H2808" s="254" t="str">
        <f>IF($D2808&lt;&gt;"",VLOOKUP($D2808,科目一覧!$A$5:'科目一覧'!$G$76,6,FALSE),"")</f>
        <v/>
      </c>
    </row>
    <row r="2809" spans="1:8" x14ac:dyDescent="0.4">
      <c r="A2809" s="8">
        <v>2806</v>
      </c>
      <c r="B2809" s="71"/>
      <c r="C2809" s="15"/>
      <c r="D2809" s="16"/>
      <c r="E2809" s="7">
        <v>0</v>
      </c>
      <c r="F2809" s="7">
        <v>0</v>
      </c>
      <c r="G2809" s="254" t="str">
        <f>IF($D2809&lt;&gt;"",VLOOKUP($D2809,科目一覧!$A$5:'科目一覧'!$G$76,5,FALSE),"")</f>
        <v/>
      </c>
      <c r="H2809" s="254" t="str">
        <f>IF($D2809&lt;&gt;"",VLOOKUP($D2809,科目一覧!$A$5:'科目一覧'!$G$76,6,FALSE),"")</f>
        <v/>
      </c>
    </row>
    <row r="2810" spans="1:8" x14ac:dyDescent="0.4">
      <c r="A2810" s="8">
        <v>2807</v>
      </c>
      <c r="B2810" s="71"/>
      <c r="C2810" s="15"/>
      <c r="D2810" s="16"/>
      <c r="E2810" s="7">
        <v>0</v>
      </c>
      <c r="F2810" s="7">
        <v>0</v>
      </c>
      <c r="G2810" s="254" t="str">
        <f>IF($D2810&lt;&gt;"",VLOOKUP($D2810,科目一覧!$A$5:'科目一覧'!$G$76,5,FALSE),"")</f>
        <v/>
      </c>
      <c r="H2810" s="254" t="str">
        <f>IF($D2810&lt;&gt;"",VLOOKUP($D2810,科目一覧!$A$5:'科目一覧'!$G$76,6,FALSE),"")</f>
        <v/>
      </c>
    </row>
    <row r="2811" spans="1:8" x14ac:dyDescent="0.4">
      <c r="A2811" s="8">
        <v>2808</v>
      </c>
      <c r="B2811" s="71"/>
      <c r="C2811" s="15"/>
      <c r="D2811" s="16"/>
      <c r="E2811" s="7">
        <v>0</v>
      </c>
      <c r="F2811" s="7">
        <v>0</v>
      </c>
      <c r="G2811" s="254" t="str">
        <f>IF($D2811&lt;&gt;"",VLOOKUP($D2811,科目一覧!$A$5:'科目一覧'!$G$76,5,FALSE),"")</f>
        <v/>
      </c>
      <c r="H2811" s="254" t="str">
        <f>IF($D2811&lt;&gt;"",VLOOKUP($D2811,科目一覧!$A$5:'科目一覧'!$G$76,6,FALSE),"")</f>
        <v/>
      </c>
    </row>
    <row r="2812" spans="1:8" x14ac:dyDescent="0.4">
      <c r="A2812" s="8">
        <v>2809</v>
      </c>
      <c r="B2812" s="71"/>
      <c r="C2812" s="15"/>
      <c r="D2812" s="16"/>
      <c r="E2812" s="7">
        <v>0</v>
      </c>
      <c r="F2812" s="7">
        <v>0</v>
      </c>
      <c r="G2812" s="254" t="str">
        <f>IF($D2812&lt;&gt;"",VLOOKUP($D2812,科目一覧!$A$5:'科目一覧'!$G$76,5,FALSE),"")</f>
        <v/>
      </c>
      <c r="H2812" s="254" t="str">
        <f>IF($D2812&lt;&gt;"",VLOOKUP($D2812,科目一覧!$A$5:'科目一覧'!$G$76,6,FALSE),"")</f>
        <v/>
      </c>
    </row>
    <row r="2813" spans="1:8" x14ac:dyDescent="0.4">
      <c r="A2813" s="8">
        <v>2810</v>
      </c>
      <c r="B2813" s="71"/>
      <c r="C2813" s="15"/>
      <c r="D2813" s="16"/>
      <c r="E2813" s="7">
        <v>0</v>
      </c>
      <c r="F2813" s="7">
        <v>0</v>
      </c>
      <c r="G2813" s="254" t="str">
        <f>IF($D2813&lt;&gt;"",VLOOKUP($D2813,科目一覧!$A$5:'科目一覧'!$G$76,5,FALSE),"")</f>
        <v/>
      </c>
      <c r="H2813" s="254" t="str">
        <f>IF($D2813&lt;&gt;"",VLOOKUP($D2813,科目一覧!$A$5:'科目一覧'!$G$76,6,FALSE),"")</f>
        <v/>
      </c>
    </row>
    <row r="2814" spans="1:8" x14ac:dyDescent="0.4">
      <c r="A2814" s="8">
        <v>2811</v>
      </c>
      <c r="B2814" s="71"/>
      <c r="C2814" s="15"/>
      <c r="D2814" s="16"/>
      <c r="E2814" s="7">
        <v>0</v>
      </c>
      <c r="F2814" s="7">
        <v>0</v>
      </c>
      <c r="G2814" s="254" t="str">
        <f>IF($D2814&lt;&gt;"",VLOOKUP($D2814,科目一覧!$A$5:'科目一覧'!$G$76,5,FALSE),"")</f>
        <v/>
      </c>
      <c r="H2814" s="254" t="str">
        <f>IF($D2814&lt;&gt;"",VLOOKUP($D2814,科目一覧!$A$5:'科目一覧'!$G$76,6,FALSE),"")</f>
        <v/>
      </c>
    </row>
    <row r="2815" spans="1:8" x14ac:dyDescent="0.4">
      <c r="A2815" s="8">
        <v>2812</v>
      </c>
      <c r="B2815" s="71"/>
      <c r="C2815" s="15"/>
      <c r="D2815" s="16"/>
      <c r="E2815" s="7">
        <v>0</v>
      </c>
      <c r="F2815" s="7">
        <v>0</v>
      </c>
      <c r="G2815" s="254" t="str">
        <f>IF($D2815&lt;&gt;"",VLOOKUP($D2815,科目一覧!$A$5:'科目一覧'!$G$76,5,FALSE),"")</f>
        <v/>
      </c>
      <c r="H2815" s="254" t="str">
        <f>IF($D2815&lt;&gt;"",VLOOKUP($D2815,科目一覧!$A$5:'科目一覧'!$G$76,6,FALSE),"")</f>
        <v/>
      </c>
    </row>
    <row r="2816" spans="1:8" x14ac:dyDescent="0.4">
      <c r="A2816" s="8">
        <v>2813</v>
      </c>
      <c r="B2816" s="71"/>
      <c r="C2816" s="15"/>
      <c r="D2816" s="16"/>
      <c r="E2816" s="7">
        <v>0</v>
      </c>
      <c r="F2816" s="7">
        <v>0</v>
      </c>
      <c r="G2816" s="254" t="str">
        <f>IF($D2816&lt;&gt;"",VLOOKUP($D2816,科目一覧!$A$5:'科目一覧'!$G$76,5,FALSE),"")</f>
        <v/>
      </c>
      <c r="H2816" s="254" t="str">
        <f>IF($D2816&lt;&gt;"",VLOOKUP($D2816,科目一覧!$A$5:'科目一覧'!$G$76,6,FALSE),"")</f>
        <v/>
      </c>
    </row>
    <row r="2817" spans="1:8" x14ac:dyDescent="0.4">
      <c r="A2817" s="8">
        <v>2814</v>
      </c>
      <c r="B2817" s="71"/>
      <c r="C2817" s="15"/>
      <c r="D2817" s="16"/>
      <c r="E2817" s="7">
        <v>0</v>
      </c>
      <c r="F2817" s="7">
        <v>0</v>
      </c>
      <c r="G2817" s="254" t="str">
        <f>IF($D2817&lt;&gt;"",VLOOKUP($D2817,科目一覧!$A$5:'科目一覧'!$G$76,5,FALSE),"")</f>
        <v/>
      </c>
      <c r="H2817" s="254" t="str">
        <f>IF($D2817&lt;&gt;"",VLOOKUP($D2817,科目一覧!$A$5:'科目一覧'!$G$76,6,FALSE),"")</f>
        <v/>
      </c>
    </row>
    <row r="2818" spans="1:8" x14ac:dyDescent="0.4">
      <c r="A2818" s="8">
        <v>2815</v>
      </c>
      <c r="B2818" s="71"/>
      <c r="C2818" s="15"/>
      <c r="D2818" s="16"/>
      <c r="E2818" s="7">
        <v>0</v>
      </c>
      <c r="F2818" s="7">
        <v>0</v>
      </c>
      <c r="G2818" s="254" t="str">
        <f>IF($D2818&lt;&gt;"",VLOOKUP($D2818,科目一覧!$A$5:'科目一覧'!$G$76,5,FALSE),"")</f>
        <v/>
      </c>
      <c r="H2818" s="254" t="str">
        <f>IF($D2818&lt;&gt;"",VLOOKUP($D2818,科目一覧!$A$5:'科目一覧'!$G$76,6,FALSE),"")</f>
        <v/>
      </c>
    </row>
    <row r="2819" spans="1:8" x14ac:dyDescent="0.4">
      <c r="A2819" s="8">
        <v>2816</v>
      </c>
      <c r="B2819" s="71"/>
      <c r="C2819" s="15"/>
      <c r="D2819" s="16"/>
      <c r="E2819" s="7">
        <v>0</v>
      </c>
      <c r="F2819" s="7">
        <v>0</v>
      </c>
      <c r="G2819" s="254" t="str">
        <f>IF($D2819&lt;&gt;"",VLOOKUP($D2819,科目一覧!$A$5:'科目一覧'!$G$76,5,FALSE),"")</f>
        <v/>
      </c>
      <c r="H2819" s="254" t="str">
        <f>IF($D2819&lt;&gt;"",VLOOKUP($D2819,科目一覧!$A$5:'科目一覧'!$G$76,6,FALSE),"")</f>
        <v/>
      </c>
    </row>
    <row r="2820" spans="1:8" x14ac:dyDescent="0.4">
      <c r="A2820" s="8">
        <v>2817</v>
      </c>
      <c r="B2820" s="71"/>
      <c r="C2820" s="15"/>
      <c r="D2820" s="16"/>
      <c r="E2820" s="7">
        <v>0</v>
      </c>
      <c r="F2820" s="7">
        <v>0</v>
      </c>
      <c r="G2820" s="254" t="str">
        <f>IF($D2820&lt;&gt;"",VLOOKUP($D2820,科目一覧!$A$5:'科目一覧'!$G$76,5,FALSE),"")</f>
        <v/>
      </c>
      <c r="H2820" s="254" t="str">
        <f>IF($D2820&lt;&gt;"",VLOOKUP($D2820,科目一覧!$A$5:'科目一覧'!$G$76,6,FALSE),"")</f>
        <v/>
      </c>
    </row>
    <row r="2821" spans="1:8" x14ac:dyDescent="0.4">
      <c r="A2821" s="8">
        <v>2818</v>
      </c>
      <c r="B2821" s="71"/>
      <c r="C2821" s="15"/>
      <c r="D2821" s="16"/>
      <c r="E2821" s="7">
        <v>0</v>
      </c>
      <c r="F2821" s="7">
        <v>0</v>
      </c>
      <c r="G2821" s="254" t="str">
        <f>IF($D2821&lt;&gt;"",VLOOKUP($D2821,科目一覧!$A$5:'科目一覧'!$G$76,5,FALSE),"")</f>
        <v/>
      </c>
      <c r="H2821" s="254" t="str">
        <f>IF($D2821&lt;&gt;"",VLOOKUP($D2821,科目一覧!$A$5:'科目一覧'!$G$76,6,FALSE),"")</f>
        <v/>
      </c>
    </row>
    <row r="2822" spans="1:8" x14ac:dyDescent="0.4">
      <c r="A2822" s="8">
        <v>2819</v>
      </c>
      <c r="B2822" s="71"/>
      <c r="C2822" s="15"/>
      <c r="D2822" s="16"/>
      <c r="E2822" s="7">
        <v>0</v>
      </c>
      <c r="F2822" s="7">
        <v>0</v>
      </c>
      <c r="G2822" s="254" t="str">
        <f>IF($D2822&lt;&gt;"",VLOOKUP($D2822,科目一覧!$A$5:'科目一覧'!$G$76,5,FALSE),"")</f>
        <v/>
      </c>
      <c r="H2822" s="254" t="str">
        <f>IF($D2822&lt;&gt;"",VLOOKUP($D2822,科目一覧!$A$5:'科目一覧'!$G$76,6,FALSE),"")</f>
        <v/>
      </c>
    </row>
    <row r="2823" spans="1:8" x14ac:dyDescent="0.4">
      <c r="A2823" s="8">
        <v>2820</v>
      </c>
      <c r="B2823" s="71"/>
      <c r="C2823" s="15"/>
      <c r="D2823" s="16"/>
      <c r="E2823" s="7">
        <v>0</v>
      </c>
      <c r="F2823" s="7">
        <v>0</v>
      </c>
      <c r="G2823" s="254" t="str">
        <f>IF($D2823&lt;&gt;"",VLOOKUP($D2823,科目一覧!$A$5:'科目一覧'!$G$76,5,FALSE),"")</f>
        <v/>
      </c>
      <c r="H2823" s="254" t="str">
        <f>IF($D2823&lt;&gt;"",VLOOKUP($D2823,科目一覧!$A$5:'科目一覧'!$G$76,6,FALSE),"")</f>
        <v/>
      </c>
    </row>
    <row r="2824" spans="1:8" x14ac:dyDescent="0.4">
      <c r="A2824" s="8">
        <v>2821</v>
      </c>
      <c r="B2824" s="71"/>
      <c r="C2824" s="15"/>
      <c r="D2824" s="16"/>
      <c r="E2824" s="7">
        <v>0</v>
      </c>
      <c r="F2824" s="7">
        <v>0</v>
      </c>
      <c r="G2824" s="254" t="str">
        <f>IF($D2824&lt;&gt;"",VLOOKUP($D2824,科目一覧!$A$5:'科目一覧'!$G$76,5,FALSE),"")</f>
        <v/>
      </c>
      <c r="H2824" s="254" t="str">
        <f>IF($D2824&lt;&gt;"",VLOOKUP($D2824,科目一覧!$A$5:'科目一覧'!$G$76,6,FALSE),"")</f>
        <v/>
      </c>
    </row>
    <row r="2825" spans="1:8" x14ac:dyDescent="0.4">
      <c r="A2825" s="8">
        <v>2822</v>
      </c>
      <c r="B2825" s="71"/>
      <c r="C2825" s="15"/>
      <c r="D2825" s="16"/>
      <c r="E2825" s="7">
        <v>0</v>
      </c>
      <c r="F2825" s="7">
        <v>0</v>
      </c>
      <c r="G2825" s="254" t="str">
        <f>IF($D2825&lt;&gt;"",VLOOKUP($D2825,科目一覧!$A$5:'科目一覧'!$G$76,5,FALSE),"")</f>
        <v/>
      </c>
      <c r="H2825" s="254" t="str">
        <f>IF($D2825&lt;&gt;"",VLOOKUP($D2825,科目一覧!$A$5:'科目一覧'!$G$76,6,FALSE),"")</f>
        <v/>
      </c>
    </row>
    <row r="2826" spans="1:8" x14ac:dyDescent="0.4">
      <c r="A2826" s="8">
        <v>2823</v>
      </c>
      <c r="B2826" s="71"/>
      <c r="C2826" s="15"/>
      <c r="D2826" s="16"/>
      <c r="E2826" s="7">
        <v>0</v>
      </c>
      <c r="F2826" s="7">
        <v>0</v>
      </c>
      <c r="G2826" s="254" t="str">
        <f>IF($D2826&lt;&gt;"",VLOOKUP($D2826,科目一覧!$A$5:'科目一覧'!$G$76,5,FALSE),"")</f>
        <v/>
      </c>
      <c r="H2826" s="254" t="str">
        <f>IF($D2826&lt;&gt;"",VLOOKUP($D2826,科目一覧!$A$5:'科目一覧'!$G$76,6,FALSE),"")</f>
        <v/>
      </c>
    </row>
    <row r="2827" spans="1:8" x14ac:dyDescent="0.4">
      <c r="A2827" s="8">
        <v>2824</v>
      </c>
      <c r="B2827" s="71"/>
      <c r="C2827" s="15"/>
      <c r="D2827" s="16"/>
      <c r="E2827" s="7">
        <v>0</v>
      </c>
      <c r="F2827" s="7">
        <v>0</v>
      </c>
      <c r="G2827" s="254" t="str">
        <f>IF($D2827&lt;&gt;"",VLOOKUP($D2827,科目一覧!$A$5:'科目一覧'!$G$76,5,FALSE),"")</f>
        <v/>
      </c>
      <c r="H2827" s="254" t="str">
        <f>IF($D2827&lt;&gt;"",VLOOKUP($D2827,科目一覧!$A$5:'科目一覧'!$G$76,6,FALSE),"")</f>
        <v/>
      </c>
    </row>
    <row r="2828" spans="1:8" x14ac:dyDescent="0.4">
      <c r="A2828" s="8">
        <v>2825</v>
      </c>
      <c r="B2828" s="71"/>
      <c r="C2828" s="15"/>
      <c r="D2828" s="16"/>
      <c r="E2828" s="7">
        <v>0</v>
      </c>
      <c r="F2828" s="7">
        <v>0</v>
      </c>
      <c r="G2828" s="254" t="str">
        <f>IF($D2828&lt;&gt;"",VLOOKUP($D2828,科目一覧!$A$5:'科目一覧'!$G$76,5,FALSE),"")</f>
        <v/>
      </c>
      <c r="H2828" s="254" t="str">
        <f>IF($D2828&lt;&gt;"",VLOOKUP($D2828,科目一覧!$A$5:'科目一覧'!$G$76,6,FALSE),"")</f>
        <v/>
      </c>
    </row>
    <row r="2829" spans="1:8" x14ac:dyDescent="0.4">
      <c r="A2829" s="8">
        <v>2826</v>
      </c>
      <c r="B2829" s="71"/>
      <c r="C2829" s="15"/>
      <c r="D2829" s="16"/>
      <c r="E2829" s="7">
        <v>0</v>
      </c>
      <c r="F2829" s="7">
        <v>0</v>
      </c>
      <c r="G2829" s="254" t="str">
        <f>IF($D2829&lt;&gt;"",VLOOKUP($D2829,科目一覧!$A$5:'科目一覧'!$G$76,5,FALSE),"")</f>
        <v/>
      </c>
      <c r="H2829" s="254" t="str">
        <f>IF($D2829&lt;&gt;"",VLOOKUP($D2829,科目一覧!$A$5:'科目一覧'!$G$76,6,FALSE),"")</f>
        <v/>
      </c>
    </row>
    <row r="2830" spans="1:8" x14ac:dyDescent="0.4">
      <c r="A2830" s="8">
        <v>2827</v>
      </c>
      <c r="B2830" s="71"/>
      <c r="C2830" s="15"/>
      <c r="D2830" s="16"/>
      <c r="E2830" s="7">
        <v>0</v>
      </c>
      <c r="F2830" s="7">
        <v>0</v>
      </c>
      <c r="G2830" s="254" t="str">
        <f>IF($D2830&lt;&gt;"",VLOOKUP($D2830,科目一覧!$A$5:'科目一覧'!$G$76,5,FALSE),"")</f>
        <v/>
      </c>
      <c r="H2830" s="254" t="str">
        <f>IF($D2830&lt;&gt;"",VLOOKUP($D2830,科目一覧!$A$5:'科目一覧'!$G$76,6,FALSE),"")</f>
        <v/>
      </c>
    </row>
    <row r="2831" spans="1:8" x14ac:dyDescent="0.4">
      <c r="A2831" s="8">
        <v>2828</v>
      </c>
      <c r="B2831" s="71"/>
      <c r="C2831" s="15"/>
      <c r="D2831" s="16"/>
      <c r="E2831" s="7">
        <v>0</v>
      </c>
      <c r="F2831" s="7">
        <v>0</v>
      </c>
      <c r="G2831" s="254" t="str">
        <f>IF($D2831&lt;&gt;"",VLOOKUP($D2831,科目一覧!$A$5:'科目一覧'!$G$76,5,FALSE),"")</f>
        <v/>
      </c>
      <c r="H2831" s="254" t="str">
        <f>IF($D2831&lt;&gt;"",VLOOKUP($D2831,科目一覧!$A$5:'科目一覧'!$G$76,6,FALSE),"")</f>
        <v/>
      </c>
    </row>
    <row r="2832" spans="1:8" x14ac:dyDescent="0.4">
      <c r="A2832" s="8">
        <v>2829</v>
      </c>
      <c r="B2832" s="71"/>
      <c r="C2832" s="15"/>
      <c r="D2832" s="16"/>
      <c r="E2832" s="7">
        <v>0</v>
      </c>
      <c r="F2832" s="7">
        <v>0</v>
      </c>
      <c r="G2832" s="254" t="str">
        <f>IF($D2832&lt;&gt;"",VLOOKUP($D2832,科目一覧!$A$5:'科目一覧'!$G$76,5,FALSE),"")</f>
        <v/>
      </c>
      <c r="H2832" s="254" t="str">
        <f>IF($D2832&lt;&gt;"",VLOOKUP($D2832,科目一覧!$A$5:'科目一覧'!$G$76,6,FALSE),"")</f>
        <v/>
      </c>
    </row>
    <row r="2833" spans="1:8" x14ac:dyDescent="0.4">
      <c r="A2833" s="8">
        <v>2830</v>
      </c>
      <c r="B2833" s="71"/>
      <c r="C2833" s="15"/>
      <c r="D2833" s="16"/>
      <c r="E2833" s="7">
        <v>0</v>
      </c>
      <c r="F2833" s="7">
        <v>0</v>
      </c>
      <c r="G2833" s="254" t="str">
        <f>IF($D2833&lt;&gt;"",VLOOKUP($D2833,科目一覧!$A$5:'科目一覧'!$G$76,5,FALSE),"")</f>
        <v/>
      </c>
      <c r="H2833" s="254" t="str">
        <f>IF($D2833&lt;&gt;"",VLOOKUP($D2833,科目一覧!$A$5:'科目一覧'!$G$76,6,FALSE),"")</f>
        <v/>
      </c>
    </row>
    <row r="2834" spans="1:8" x14ac:dyDescent="0.4">
      <c r="A2834" s="8">
        <v>2831</v>
      </c>
      <c r="B2834" s="71"/>
      <c r="C2834" s="15"/>
      <c r="D2834" s="16"/>
      <c r="E2834" s="7">
        <v>0</v>
      </c>
      <c r="F2834" s="7">
        <v>0</v>
      </c>
      <c r="G2834" s="254" t="str">
        <f>IF($D2834&lt;&gt;"",VLOOKUP($D2834,科目一覧!$A$5:'科目一覧'!$G$76,5,FALSE),"")</f>
        <v/>
      </c>
      <c r="H2834" s="254" t="str">
        <f>IF($D2834&lt;&gt;"",VLOOKUP($D2834,科目一覧!$A$5:'科目一覧'!$G$76,6,FALSE),"")</f>
        <v/>
      </c>
    </row>
    <row r="2835" spans="1:8" x14ac:dyDescent="0.4">
      <c r="A2835" s="8">
        <v>2832</v>
      </c>
      <c r="B2835" s="71"/>
      <c r="C2835" s="15"/>
      <c r="D2835" s="16"/>
      <c r="E2835" s="7">
        <v>0</v>
      </c>
      <c r="F2835" s="7">
        <v>0</v>
      </c>
      <c r="G2835" s="254" t="str">
        <f>IF($D2835&lt;&gt;"",VLOOKUP($D2835,科目一覧!$A$5:'科目一覧'!$G$76,5,FALSE),"")</f>
        <v/>
      </c>
      <c r="H2835" s="254" t="str">
        <f>IF($D2835&lt;&gt;"",VLOOKUP($D2835,科目一覧!$A$5:'科目一覧'!$G$76,6,FALSE),"")</f>
        <v/>
      </c>
    </row>
    <row r="2836" spans="1:8" x14ac:dyDescent="0.4">
      <c r="A2836" s="8">
        <v>2833</v>
      </c>
      <c r="B2836" s="71"/>
      <c r="C2836" s="15"/>
      <c r="D2836" s="16"/>
      <c r="E2836" s="7">
        <v>0</v>
      </c>
      <c r="F2836" s="7">
        <v>0</v>
      </c>
      <c r="G2836" s="254" t="str">
        <f>IF($D2836&lt;&gt;"",VLOOKUP($D2836,科目一覧!$A$5:'科目一覧'!$G$76,5,FALSE),"")</f>
        <v/>
      </c>
      <c r="H2836" s="254" t="str">
        <f>IF($D2836&lt;&gt;"",VLOOKUP($D2836,科目一覧!$A$5:'科目一覧'!$G$76,6,FALSE),"")</f>
        <v/>
      </c>
    </row>
    <row r="2837" spans="1:8" x14ac:dyDescent="0.4">
      <c r="A2837" s="8">
        <v>2834</v>
      </c>
      <c r="B2837" s="71"/>
      <c r="C2837" s="15"/>
      <c r="D2837" s="16"/>
      <c r="E2837" s="7">
        <v>0</v>
      </c>
      <c r="F2837" s="7">
        <v>0</v>
      </c>
      <c r="G2837" s="254" t="str">
        <f>IF($D2837&lt;&gt;"",VLOOKUP($D2837,科目一覧!$A$5:'科目一覧'!$G$76,5,FALSE),"")</f>
        <v/>
      </c>
      <c r="H2837" s="254" t="str">
        <f>IF($D2837&lt;&gt;"",VLOOKUP($D2837,科目一覧!$A$5:'科目一覧'!$G$76,6,FALSE),"")</f>
        <v/>
      </c>
    </row>
    <row r="2838" spans="1:8" x14ac:dyDescent="0.4">
      <c r="A2838" s="8">
        <v>2835</v>
      </c>
      <c r="B2838" s="71"/>
      <c r="C2838" s="15"/>
      <c r="D2838" s="16"/>
      <c r="E2838" s="7">
        <v>0</v>
      </c>
      <c r="F2838" s="7">
        <v>0</v>
      </c>
      <c r="G2838" s="254" t="str">
        <f>IF($D2838&lt;&gt;"",VLOOKUP($D2838,科目一覧!$A$5:'科目一覧'!$G$76,5,FALSE),"")</f>
        <v/>
      </c>
      <c r="H2838" s="254" t="str">
        <f>IF($D2838&lt;&gt;"",VLOOKUP($D2838,科目一覧!$A$5:'科目一覧'!$G$76,6,FALSE),"")</f>
        <v/>
      </c>
    </row>
    <row r="2839" spans="1:8" x14ac:dyDescent="0.4">
      <c r="A2839" s="8">
        <v>2836</v>
      </c>
      <c r="B2839" s="71"/>
      <c r="C2839" s="15"/>
      <c r="D2839" s="16"/>
      <c r="E2839" s="7">
        <v>0</v>
      </c>
      <c r="F2839" s="7">
        <v>0</v>
      </c>
      <c r="G2839" s="254" t="str">
        <f>IF($D2839&lt;&gt;"",VLOOKUP($D2839,科目一覧!$A$5:'科目一覧'!$G$76,5,FALSE),"")</f>
        <v/>
      </c>
      <c r="H2839" s="254" t="str">
        <f>IF($D2839&lt;&gt;"",VLOOKUP($D2839,科目一覧!$A$5:'科目一覧'!$G$76,6,FALSE),"")</f>
        <v/>
      </c>
    </row>
    <row r="2840" spans="1:8" x14ac:dyDescent="0.4">
      <c r="A2840" s="8">
        <v>2837</v>
      </c>
      <c r="B2840" s="71"/>
      <c r="C2840" s="15"/>
      <c r="D2840" s="16"/>
      <c r="E2840" s="7">
        <v>0</v>
      </c>
      <c r="F2840" s="7">
        <v>0</v>
      </c>
      <c r="G2840" s="254" t="str">
        <f>IF($D2840&lt;&gt;"",VLOOKUP($D2840,科目一覧!$A$5:'科目一覧'!$G$76,5,FALSE),"")</f>
        <v/>
      </c>
      <c r="H2840" s="254" t="str">
        <f>IF($D2840&lt;&gt;"",VLOOKUP($D2840,科目一覧!$A$5:'科目一覧'!$G$76,6,FALSE),"")</f>
        <v/>
      </c>
    </row>
    <row r="2841" spans="1:8" x14ac:dyDescent="0.4">
      <c r="A2841" s="8">
        <v>2838</v>
      </c>
      <c r="B2841" s="71"/>
      <c r="C2841" s="15"/>
      <c r="D2841" s="16"/>
      <c r="E2841" s="7">
        <v>0</v>
      </c>
      <c r="F2841" s="7">
        <v>0</v>
      </c>
      <c r="G2841" s="254" t="str">
        <f>IF($D2841&lt;&gt;"",VLOOKUP($D2841,科目一覧!$A$5:'科目一覧'!$G$76,5,FALSE),"")</f>
        <v/>
      </c>
      <c r="H2841" s="254" t="str">
        <f>IF($D2841&lt;&gt;"",VLOOKUP($D2841,科目一覧!$A$5:'科目一覧'!$G$76,6,FALSE),"")</f>
        <v/>
      </c>
    </row>
    <row r="2842" spans="1:8" x14ac:dyDescent="0.4">
      <c r="A2842" s="8">
        <v>2839</v>
      </c>
      <c r="B2842" s="71"/>
      <c r="C2842" s="15"/>
      <c r="D2842" s="16"/>
      <c r="E2842" s="7">
        <v>0</v>
      </c>
      <c r="F2842" s="7">
        <v>0</v>
      </c>
      <c r="G2842" s="254" t="str">
        <f>IF($D2842&lt;&gt;"",VLOOKUP($D2842,科目一覧!$A$5:'科目一覧'!$G$76,5,FALSE),"")</f>
        <v/>
      </c>
      <c r="H2842" s="254" t="str">
        <f>IF($D2842&lt;&gt;"",VLOOKUP($D2842,科目一覧!$A$5:'科目一覧'!$G$76,6,FALSE),"")</f>
        <v/>
      </c>
    </row>
    <row r="2843" spans="1:8" x14ac:dyDescent="0.4">
      <c r="A2843" s="8">
        <v>2840</v>
      </c>
      <c r="B2843" s="71"/>
      <c r="C2843" s="15"/>
      <c r="D2843" s="16"/>
      <c r="E2843" s="7">
        <v>0</v>
      </c>
      <c r="F2843" s="7">
        <v>0</v>
      </c>
      <c r="G2843" s="254" t="str">
        <f>IF($D2843&lt;&gt;"",VLOOKUP($D2843,科目一覧!$A$5:'科目一覧'!$G$76,5,FALSE),"")</f>
        <v/>
      </c>
      <c r="H2843" s="254" t="str">
        <f>IF($D2843&lt;&gt;"",VLOOKUP($D2843,科目一覧!$A$5:'科目一覧'!$G$76,6,FALSE),"")</f>
        <v/>
      </c>
    </row>
    <row r="2844" spans="1:8" x14ac:dyDescent="0.4">
      <c r="A2844" s="8">
        <v>2841</v>
      </c>
      <c r="B2844" s="71"/>
      <c r="C2844" s="15"/>
      <c r="D2844" s="16"/>
      <c r="E2844" s="7">
        <v>0</v>
      </c>
      <c r="F2844" s="7">
        <v>0</v>
      </c>
      <c r="G2844" s="254" t="str">
        <f>IF($D2844&lt;&gt;"",VLOOKUP($D2844,科目一覧!$A$5:'科目一覧'!$G$76,5,FALSE),"")</f>
        <v/>
      </c>
      <c r="H2844" s="254" t="str">
        <f>IF($D2844&lt;&gt;"",VLOOKUP($D2844,科目一覧!$A$5:'科目一覧'!$G$76,6,FALSE),"")</f>
        <v/>
      </c>
    </row>
    <row r="2845" spans="1:8" x14ac:dyDescent="0.4">
      <c r="A2845" s="8">
        <v>2842</v>
      </c>
      <c r="B2845" s="71"/>
      <c r="C2845" s="15"/>
      <c r="D2845" s="16"/>
      <c r="E2845" s="7">
        <v>0</v>
      </c>
      <c r="F2845" s="7">
        <v>0</v>
      </c>
      <c r="G2845" s="254" t="str">
        <f>IF($D2845&lt;&gt;"",VLOOKUP($D2845,科目一覧!$A$5:'科目一覧'!$G$76,5,FALSE),"")</f>
        <v/>
      </c>
      <c r="H2845" s="254" t="str">
        <f>IF($D2845&lt;&gt;"",VLOOKUP($D2845,科目一覧!$A$5:'科目一覧'!$G$76,6,FALSE),"")</f>
        <v/>
      </c>
    </row>
    <row r="2846" spans="1:8" x14ac:dyDescent="0.4">
      <c r="A2846" s="8">
        <v>2843</v>
      </c>
      <c r="B2846" s="71"/>
      <c r="C2846" s="15"/>
      <c r="D2846" s="16"/>
      <c r="E2846" s="7">
        <v>0</v>
      </c>
      <c r="F2846" s="7">
        <v>0</v>
      </c>
      <c r="G2846" s="254" t="str">
        <f>IF($D2846&lt;&gt;"",VLOOKUP($D2846,科目一覧!$A$5:'科目一覧'!$G$76,5,FALSE),"")</f>
        <v/>
      </c>
      <c r="H2846" s="254" t="str">
        <f>IF($D2846&lt;&gt;"",VLOOKUP($D2846,科目一覧!$A$5:'科目一覧'!$G$76,6,FALSE),"")</f>
        <v/>
      </c>
    </row>
    <row r="2847" spans="1:8" x14ac:dyDescent="0.4">
      <c r="A2847" s="8">
        <v>2844</v>
      </c>
      <c r="B2847" s="71"/>
      <c r="C2847" s="15"/>
      <c r="D2847" s="16"/>
      <c r="E2847" s="7">
        <v>0</v>
      </c>
      <c r="F2847" s="7">
        <v>0</v>
      </c>
      <c r="G2847" s="254" t="str">
        <f>IF($D2847&lt;&gt;"",VLOOKUP($D2847,科目一覧!$A$5:'科目一覧'!$G$76,5,FALSE),"")</f>
        <v/>
      </c>
      <c r="H2847" s="254" t="str">
        <f>IF($D2847&lt;&gt;"",VLOOKUP($D2847,科目一覧!$A$5:'科目一覧'!$G$76,6,FALSE),"")</f>
        <v/>
      </c>
    </row>
    <row r="2848" spans="1:8" x14ac:dyDescent="0.4">
      <c r="A2848" s="8">
        <v>2845</v>
      </c>
      <c r="B2848" s="71"/>
      <c r="C2848" s="15"/>
      <c r="D2848" s="16"/>
      <c r="E2848" s="7">
        <v>0</v>
      </c>
      <c r="F2848" s="7">
        <v>0</v>
      </c>
      <c r="G2848" s="254" t="str">
        <f>IF($D2848&lt;&gt;"",VLOOKUP($D2848,科目一覧!$A$5:'科目一覧'!$G$76,5,FALSE),"")</f>
        <v/>
      </c>
      <c r="H2848" s="254" t="str">
        <f>IF($D2848&lt;&gt;"",VLOOKUP($D2848,科目一覧!$A$5:'科目一覧'!$G$76,6,FALSE),"")</f>
        <v/>
      </c>
    </row>
    <row r="2849" spans="1:8" x14ac:dyDescent="0.4">
      <c r="A2849" s="8">
        <v>2846</v>
      </c>
      <c r="B2849" s="71"/>
      <c r="C2849" s="15"/>
      <c r="D2849" s="16"/>
      <c r="E2849" s="7">
        <v>0</v>
      </c>
      <c r="F2849" s="7">
        <v>0</v>
      </c>
      <c r="G2849" s="254" t="str">
        <f>IF($D2849&lt;&gt;"",VLOOKUP($D2849,科目一覧!$A$5:'科目一覧'!$G$76,5,FALSE),"")</f>
        <v/>
      </c>
      <c r="H2849" s="254" t="str">
        <f>IF($D2849&lt;&gt;"",VLOOKUP($D2849,科目一覧!$A$5:'科目一覧'!$G$76,6,FALSE),"")</f>
        <v/>
      </c>
    </row>
    <row r="2850" spans="1:8" x14ac:dyDescent="0.4">
      <c r="A2850" s="8">
        <v>2847</v>
      </c>
      <c r="B2850" s="71"/>
      <c r="C2850" s="15"/>
      <c r="D2850" s="16"/>
      <c r="E2850" s="7">
        <v>0</v>
      </c>
      <c r="F2850" s="7">
        <v>0</v>
      </c>
      <c r="G2850" s="254" t="str">
        <f>IF($D2850&lt;&gt;"",VLOOKUP($D2850,科目一覧!$A$5:'科目一覧'!$G$76,5,FALSE),"")</f>
        <v/>
      </c>
      <c r="H2850" s="254" t="str">
        <f>IF($D2850&lt;&gt;"",VLOOKUP($D2850,科目一覧!$A$5:'科目一覧'!$G$76,6,FALSE),"")</f>
        <v/>
      </c>
    </row>
    <row r="2851" spans="1:8" x14ac:dyDescent="0.4">
      <c r="A2851" s="8">
        <v>2848</v>
      </c>
      <c r="B2851" s="71"/>
      <c r="C2851" s="15"/>
      <c r="D2851" s="16"/>
      <c r="E2851" s="7">
        <v>0</v>
      </c>
      <c r="F2851" s="7">
        <v>0</v>
      </c>
      <c r="G2851" s="254" t="str">
        <f>IF($D2851&lt;&gt;"",VLOOKUP($D2851,科目一覧!$A$5:'科目一覧'!$G$76,5,FALSE),"")</f>
        <v/>
      </c>
      <c r="H2851" s="254" t="str">
        <f>IF($D2851&lt;&gt;"",VLOOKUP($D2851,科目一覧!$A$5:'科目一覧'!$G$76,6,FALSE),"")</f>
        <v/>
      </c>
    </row>
    <row r="2852" spans="1:8" x14ac:dyDescent="0.4">
      <c r="A2852" s="8">
        <v>2849</v>
      </c>
      <c r="B2852" s="71"/>
      <c r="C2852" s="15"/>
      <c r="D2852" s="16"/>
      <c r="E2852" s="7">
        <v>0</v>
      </c>
      <c r="F2852" s="7">
        <v>0</v>
      </c>
      <c r="G2852" s="254" t="str">
        <f>IF($D2852&lt;&gt;"",VLOOKUP($D2852,科目一覧!$A$5:'科目一覧'!$G$76,5,FALSE),"")</f>
        <v/>
      </c>
      <c r="H2852" s="254" t="str">
        <f>IF($D2852&lt;&gt;"",VLOOKUP($D2852,科目一覧!$A$5:'科目一覧'!$G$76,6,FALSE),"")</f>
        <v/>
      </c>
    </row>
    <row r="2853" spans="1:8" x14ac:dyDescent="0.4">
      <c r="A2853" s="8">
        <v>2850</v>
      </c>
      <c r="B2853" s="71"/>
      <c r="C2853" s="15"/>
      <c r="D2853" s="16"/>
      <c r="E2853" s="7">
        <v>0</v>
      </c>
      <c r="F2853" s="7">
        <v>0</v>
      </c>
      <c r="G2853" s="254" t="str">
        <f>IF($D2853&lt;&gt;"",VLOOKUP($D2853,科目一覧!$A$5:'科目一覧'!$G$76,5,FALSE),"")</f>
        <v/>
      </c>
      <c r="H2853" s="254" t="str">
        <f>IF($D2853&lt;&gt;"",VLOOKUP($D2853,科目一覧!$A$5:'科目一覧'!$G$76,6,FALSE),"")</f>
        <v/>
      </c>
    </row>
    <row r="2854" spans="1:8" x14ac:dyDescent="0.4">
      <c r="A2854" s="8">
        <v>2851</v>
      </c>
      <c r="B2854" s="71"/>
      <c r="C2854" s="15"/>
      <c r="D2854" s="16"/>
      <c r="E2854" s="7">
        <v>0</v>
      </c>
      <c r="F2854" s="7">
        <v>0</v>
      </c>
      <c r="G2854" s="254" t="str">
        <f>IF($D2854&lt;&gt;"",VLOOKUP($D2854,科目一覧!$A$5:'科目一覧'!$G$76,5,FALSE),"")</f>
        <v/>
      </c>
      <c r="H2854" s="254" t="str">
        <f>IF($D2854&lt;&gt;"",VLOOKUP($D2854,科目一覧!$A$5:'科目一覧'!$G$76,6,FALSE),"")</f>
        <v/>
      </c>
    </row>
    <row r="2855" spans="1:8" x14ac:dyDescent="0.4">
      <c r="A2855" s="8">
        <v>2852</v>
      </c>
      <c r="B2855" s="71"/>
      <c r="C2855" s="15"/>
      <c r="D2855" s="16"/>
      <c r="E2855" s="7">
        <v>0</v>
      </c>
      <c r="F2855" s="7">
        <v>0</v>
      </c>
      <c r="G2855" s="254" t="str">
        <f>IF($D2855&lt;&gt;"",VLOOKUP($D2855,科目一覧!$A$5:'科目一覧'!$G$76,5,FALSE),"")</f>
        <v/>
      </c>
      <c r="H2855" s="254" t="str">
        <f>IF($D2855&lt;&gt;"",VLOOKUP($D2855,科目一覧!$A$5:'科目一覧'!$G$76,6,FALSE),"")</f>
        <v/>
      </c>
    </row>
    <row r="2856" spans="1:8" x14ac:dyDescent="0.4">
      <c r="A2856" s="8">
        <v>2853</v>
      </c>
      <c r="B2856" s="71"/>
      <c r="C2856" s="15"/>
      <c r="D2856" s="16"/>
      <c r="E2856" s="7">
        <v>0</v>
      </c>
      <c r="F2856" s="7">
        <v>0</v>
      </c>
      <c r="G2856" s="254" t="str">
        <f>IF($D2856&lt;&gt;"",VLOOKUP($D2856,科目一覧!$A$5:'科目一覧'!$G$76,5,FALSE),"")</f>
        <v/>
      </c>
      <c r="H2856" s="254" t="str">
        <f>IF($D2856&lt;&gt;"",VLOOKUP($D2856,科目一覧!$A$5:'科目一覧'!$G$76,6,FALSE),"")</f>
        <v/>
      </c>
    </row>
    <row r="2857" spans="1:8" x14ac:dyDescent="0.4">
      <c r="A2857" s="8">
        <v>2854</v>
      </c>
      <c r="B2857" s="71"/>
      <c r="C2857" s="15"/>
      <c r="D2857" s="16"/>
      <c r="E2857" s="7">
        <v>0</v>
      </c>
      <c r="F2857" s="7">
        <v>0</v>
      </c>
      <c r="G2857" s="254" t="str">
        <f>IF($D2857&lt;&gt;"",VLOOKUP($D2857,科目一覧!$A$5:'科目一覧'!$G$76,5,FALSE),"")</f>
        <v/>
      </c>
      <c r="H2857" s="254" t="str">
        <f>IF($D2857&lt;&gt;"",VLOOKUP($D2857,科目一覧!$A$5:'科目一覧'!$G$76,6,FALSE),"")</f>
        <v/>
      </c>
    </row>
    <row r="2858" spans="1:8" x14ac:dyDescent="0.4">
      <c r="A2858" s="8">
        <v>2855</v>
      </c>
      <c r="B2858" s="71"/>
      <c r="C2858" s="15"/>
      <c r="D2858" s="16"/>
      <c r="E2858" s="7">
        <v>0</v>
      </c>
      <c r="F2858" s="7">
        <v>0</v>
      </c>
      <c r="G2858" s="254" t="str">
        <f>IF($D2858&lt;&gt;"",VLOOKUP($D2858,科目一覧!$A$5:'科目一覧'!$G$76,5,FALSE),"")</f>
        <v/>
      </c>
      <c r="H2858" s="254" t="str">
        <f>IF($D2858&lt;&gt;"",VLOOKUP($D2858,科目一覧!$A$5:'科目一覧'!$G$76,6,FALSE),"")</f>
        <v/>
      </c>
    </row>
    <row r="2859" spans="1:8" x14ac:dyDescent="0.4">
      <c r="A2859" s="8">
        <v>2856</v>
      </c>
      <c r="B2859" s="71"/>
      <c r="C2859" s="15"/>
      <c r="D2859" s="16"/>
      <c r="E2859" s="7">
        <v>0</v>
      </c>
      <c r="F2859" s="7">
        <v>0</v>
      </c>
      <c r="G2859" s="254" t="str">
        <f>IF($D2859&lt;&gt;"",VLOOKUP($D2859,科目一覧!$A$5:'科目一覧'!$G$76,5,FALSE),"")</f>
        <v/>
      </c>
      <c r="H2859" s="254" t="str">
        <f>IF($D2859&lt;&gt;"",VLOOKUP($D2859,科目一覧!$A$5:'科目一覧'!$G$76,6,FALSE),"")</f>
        <v/>
      </c>
    </row>
    <row r="2860" spans="1:8" x14ac:dyDescent="0.4">
      <c r="A2860" s="8">
        <v>2857</v>
      </c>
      <c r="B2860" s="71"/>
      <c r="C2860" s="15"/>
      <c r="D2860" s="16"/>
      <c r="E2860" s="7">
        <v>0</v>
      </c>
      <c r="F2860" s="7">
        <v>0</v>
      </c>
      <c r="G2860" s="254" t="str">
        <f>IF($D2860&lt;&gt;"",VLOOKUP($D2860,科目一覧!$A$5:'科目一覧'!$G$76,5,FALSE),"")</f>
        <v/>
      </c>
      <c r="H2860" s="254" t="str">
        <f>IF($D2860&lt;&gt;"",VLOOKUP($D2860,科目一覧!$A$5:'科目一覧'!$G$76,6,FALSE),"")</f>
        <v/>
      </c>
    </row>
    <row r="2861" spans="1:8" x14ac:dyDescent="0.4">
      <c r="A2861" s="8">
        <v>2858</v>
      </c>
      <c r="B2861" s="71"/>
      <c r="C2861" s="15"/>
      <c r="D2861" s="16"/>
      <c r="E2861" s="7">
        <v>0</v>
      </c>
      <c r="F2861" s="7">
        <v>0</v>
      </c>
      <c r="G2861" s="254" t="str">
        <f>IF($D2861&lt;&gt;"",VLOOKUP($D2861,科目一覧!$A$5:'科目一覧'!$G$76,5,FALSE),"")</f>
        <v/>
      </c>
      <c r="H2861" s="254" t="str">
        <f>IF($D2861&lt;&gt;"",VLOOKUP($D2861,科目一覧!$A$5:'科目一覧'!$G$76,6,FALSE),"")</f>
        <v/>
      </c>
    </row>
    <row r="2862" spans="1:8" x14ac:dyDescent="0.4">
      <c r="A2862" s="8">
        <v>2859</v>
      </c>
      <c r="B2862" s="71"/>
      <c r="C2862" s="15"/>
      <c r="D2862" s="16"/>
      <c r="E2862" s="7">
        <v>0</v>
      </c>
      <c r="F2862" s="7">
        <v>0</v>
      </c>
      <c r="G2862" s="254" t="str">
        <f>IF($D2862&lt;&gt;"",VLOOKUP($D2862,科目一覧!$A$5:'科目一覧'!$G$76,5,FALSE),"")</f>
        <v/>
      </c>
      <c r="H2862" s="254" t="str">
        <f>IF($D2862&lt;&gt;"",VLOOKUP($D2862,科目一覧!$A$5:'科目一覧'!$G$76,6,FALSE),"")</f>
        <v/>
      </c>
    </row>
    <row r="2863" spans="1:8" x14ac:dyDescent="0.4">
      <c r="A2863" s="8">
        <v>2860</v>
      </c>
      <c r="B2863" s="71"/>
      <c r="C2863" s="15"/>
      <c r="D2863" s="16"/>
      <c r="E2863" s="7">
        <v>0</v>
      </c>
      <c r="F2863" s="7">
        <v>0</v>
      </c>
      <c r="G2863" s="254" t="str">
        <f>IF($D2863&lt;&gt;"",VLOOKUP($D2863,科目一覧!$A$5:'科目一覧'!$G$76,5,FALSE),"")</f>
        <v/>
      </c>
      <c r="H2863" s="254" t="str">
        <f>IF($D2863&lt;&gt;"",VLOOKUP($D2863,科目一覧!$A$5:'科目一覧'!$G$76,6,FALSE),"")</f>
        <v/>
      </c>
    </row>
    <row r="2864" spans="1:8" x14ac:dyDescent="0.4">
      <c r="A2864" s="8">
        <v>2861</v>
      </c>
      <c r="B2864" s="71"/>
      <c r="C2864" s="15"/>
      <c r="D2864" s="16"/>
      <c r="E2864" s="7">
        <v>0</v>
      </c>
      <c r="F2864" s="7">
        <v>0</v>
      </c>
      <c r="G2864" s="254" t="str">
        <f>IF($D2864&lt;&gt;"",VLOOKUP($D2864,科目一覧!$A$5:'科目一覧'!$G$76,5,FALSE),"")</f>
        <v/>
      </c>
      <c r="H2864" s="254" t="str">
        <f>IF($D2864&lt;&gt;"",VLOOKUP($D2864,科目一覧!$A$5:'科目一覧'!$G$76,6,FALSE),"")</f>
        <v/>
      </c>
    </row>
    <row r="2865" spans="1:8" x14ac:dyDescent="0.4">
      <c r="A2865" s="8">
        <v>2862</v>
      </c>
      <c r="B2865" s="71"/>
      <c r="C2865" s="15"/>
      <c r="D2865" s="16"/>
      <c r="E2865" s="7">
        <v>0</v>
      </c>
      <c r="F2865" s="7">
        <v>0</v>
      </c>
      <c r="G2865" s="254" t="str">
        <f>IF($D2865&lt;&gt;"",VLOOKUP($D2865,科目一覧!$A$5:'科目一覧'!$G$76,5,FALSE),"")</f>
        <v/>
      </c>
      <c r="H2865" s="254" t="str">
        <f>IF($D2865&lt;&gt;"",VLOOKUP($D2865,科目一覧!$A$5:'科目一覧'!$G$76,6,FALSE),"")</f>
        <v/>
      </c>
    </row>
    <row r="2866" spans="1:8" x14ac:dyDescent="0.4">
      <c r="A2866" s="8">
        <v>2863</v>
      </c>
      <c r="B2866" s="71"/>
      <c r="C2866" s="15"/>
      <c r="D2866" s="16"/>
      <c r="E2866" s="7">
        <v>0</v>
      </c>
      <c r="F2866" s="7">
        <v>0</v>
      </c>
      <c r="G2866" s="254" t="str">
        <f>IF($D2866&lt;&gt;"",VLOOKUP($D2866,科目一覧!$A$5:'科目一覧'!$G$76,5,FALSE),"")</f>
        <v/>
      </c>
      <c r="H2866" s="254" t="str">
        <f>IF($D2866&lt;&gt;"",VLOOKUP($D2866,科目一覧!$A$5:'科目一覧'!$G$76,6,FALSE),"")</f>
        <v/>
      </c>
    </row>
    <row r="2867" spans="1:8" x14ac:dyDescent="0.4">
      <c r="A2867" s="8">
        <v>2864</v>
      </c>
      <c r="B2867" s="71"/>
      <c r="C2867" s="15"/>
      <c r="D2867" s="16"/>
      <c r="E2867" s="7">
        <v>0</v>
      </c>
      <c r="F2867" s="7">
        <v>0</v>
      </c>
      <c r="G2867" s="254" t="str">
        <f>IF($D2867&lt;&gt;"",VLOOKUP($D2867,科目一覧!$A$5:'科目一覧'!$G$76,5,FALSE),"")</f>
        <v/>
      </c>
      <c r="H2867" s="254" t="str">
        <f>IF($D2867&lt;&gt;"",VLOOKUP($D2867,科目一覧!$A$5:'科目一覧'!$G$76,6,FALSE),"")</f>
        <v/>
      </c>
    </row>
    <row r="2868" spans="1:8" x14ac:dyDescent="0.4">
      <c r="A2868" s="8">
        <v>2865</v>
      </c>
      <c r="B2868" s="71"/>
      <c r="C2868" s="15"/>
      <c r="D2868" s="16"/>
      <c r="E2868" s="7">
        <v>0</v>
      </c>
      <c r="F2868" s="7">
        <v>0</v>
      </c>
      <c r="G2868" s="254" t="str">
        <f>IF($D2868&lt;&gt;"",VLOOKUP($D2868,科目一覧!$A$5:'科目一覧'!$G$76,5,FALSE),"")</f>
        <v/>
      </c>
      <c r="H2868" s="254" t="str">
        <f>IF($D2868&lt;&gt;"",VLOOKUP($D2868,科目一覧!$A$5:'科目一覧'!$G$76,6,FALSE),"")</f>
        <v/>
      </c>
    </row>
    <row r="2869" spans="1:8" x14ac:dyDescent="0.4">
      <c r="A2869" s="8">
        <v>2866</v>
      </c>
      <c r="B2869" s="71"/>
      <c r="C2869" s="15"/>
      <c r="D2869" s="16"/>
      <c r="E2869" s="7">
        <v>0</v>
      </c>
      <c r="F2869" s="7">
        <v>0</v>
      </c>
      <c r="G2869" s="254" t="str">
        <f>IF($D2869&lt;&gt;"",VLOOKUP($D2869,科目一覧!$A$5:'科目一覧'!$G$76,5,FALSE),"")</f>
        <v/>
      </c>
      <c r="H2869" s="254" t="str">
        <f>IF($D2869&lt;&gt;"",VLOOKUP($D2869,科目一覧!$A$5:'科目一覧'!$G$76,6,FALSE),"")</f>
        <v/>
      </c>
    </row>
    <row r="2870" spans="1:8" x14ac:dyDescent="0.4">
      <c r="A2870" s="8">
        <v>2867</v>
      </c>
      <c r="B2870" s="71"/>
      <c r="C2870" s="15"/>
      <c r="D2870" s="16"/>
      <c r="E2870" s="7">
        <v>0</v>
      </c>
      <c r="F2870" s="7">
        <v>0</v>
      </c>
      <c r="G2870" s="254" t="str">
        <f>IF($D2870&lt;&gt;"",VLOOKUP($D2870,科目一覧!$A$5:'科目一覧'!$G$76,5,FALSE),"")</f>
        <v/>
      </c>
      <c r="H2870" s="254" t="str">
        <f>IF($D2870&lt;&gt;"",VLOOKUP($D2870,科目一覧!$A$5:'科目一覧'!$G$76,6,FALSE),"")</f>
        <v/>
      </c>
    </row>
    <row r="2871" spans="1:8" x14ac:dyDescent="0.4">
      <c r="A2871" s="8">
        <v>2868</v>
      </c>
      <c r="B2871" s="71"/>
      <c r="C2871" s="15"/>
      <c r="D2871" s="16"/>
      <c r="E2871" s="7">
        <v>0</v>
      </c>
      <c r="F2871" s="7">
        <v>0</v>
      </c>
      <c r="G2871" s="254" t="str">
        <f>IF($D2871&lt;&gt;"",VLOOKUP($D2871,科目一覧!$A$5:'科目一覧'!$G$76,5,FALSE),"")</f>
        <v/>
      </c>
      <c r="H2871" s="254" t="str">
        <f>IF($D2871&lt;&gt;"",VLOOKUP($D2871,科目一覧!$A$5:'科目一覧'!$G$76,6,FALSE),"")</f>
        <v/>
      </c>
    </row>
    <row r="2872" spans="1:8" x14ac:dyDescent="0.4">
      <c r="A2872" s="8">
        <v>2869</v>
      </c>
      <c r="B2872" s="71"/>
      <c r="C2872" s="15"/>
      <c r="D2872" s="16"/>
      <c r="E2872" s="7">
        <v>0</v>
      </c>
      <c r="F2872" s="7">
        <v>0</v>
      </c>
      <c r="G2872" s="254" t="str">
        <f>IF($D2872&lt;&gt;"",VLOOKUP($D2872,科目一覧!$A$5:'科目一覧'!$G$76,5,FALSE),"")</f>
        <v/>
      </c>
      <c r="H2872" s="254" t="str">
        <f>IF($D2872&lt;&gt;"",VLOOKUP($D2872,科目一覧!$A$5:'科目一覧'!$G$76,6,FALSE),"")</f>
        <v/>
      </c>
    </row>
    <row r="2873" spans="1:8" x14ac:dyDescent="0.4">
      <c r="A2873" s="8">
        <v>2870</v>
      </c>
      <c r="B2873" s="71"/>
      <c r="C2873" s="15"/>
      <c r="D2873" s="16"/>
      <c r="E2873" s="7">
        <v>0</v>
      </c>
      <c r="F2873" s="7">
        <v>0</v>
      </c>
      <c r="G2873" s="254" t="str">
        <f>IF($D2873&lt;&gt;"",VLOOKUP($D2873,科目一覧!$A$5:'科目一覧'!$G$76,5,FALSE),"")</f>
        <v/>
      </c>
      <c r="H2873" s="254" t="str">
        <f>IF($D2873&lt;&gt;"",VLOOKUP($D2873,科目一覧!$A$5:'科目一覧'!$G$76,6,FALSE),"")</f>
        <v/>
      </c>
    </row>
    <row r="2874" spans="1:8" x14ac:dyDescent="0.4">
      <c r="A2874" s="8">
        <v>2871</v>
      </c>
      <c r="B2874" s="71"/>
      <c r="C2874" s="15"/>
      <c r="D2874" s="16"/>
      <c r="E2874" s="7">
        <v>0</v>
      </c>
      <c r="F2874" s="7">
        <v>0</v>
      </c>
      <c r="G2874" s="254" t="str">
        <f>IF($D2874&lt;&gt;"",VLOOKUP($D2874,科目一覧!$A$5:'科目一覧'!$G$76,5,FALSE),"")</f>
        <v/>
      </c>
      <c r="H2874" s="254" t="str">
        <f>IF($D2874&lt;&gt;"",VLOOKUP($D2874,科目一覧!$A$5:'科目一覧'!$G$76,6,FALSE),"")</f>
        <v/>
      </c>
    </row>
    <row r="2875" spans="1:8" x14ac:dyDescent="0.4">
      <c r="A2875" s="8">
        <v>2872</v>
      </c>
      <c r="B2875" s="71"/>
      <c r="C2875" s="15"/>
      <c r="D2875" s="16"/>
      <c r="E2875" s="7">
        <v>0</v>
      </c>
      <c r="F2875" s="7">
        <v>0</v>
      </c>
      <c r="G2875" s="254" t="str">
        <f>IF($D2875&lt;&gt;"",VLOOKUP($D2875,科目一覧!$A$5:'科目一覧'!$G$76,5,FALSE),"")</f>
        <v/>
      </c>
      <c r="H2875" s="254" t="str">
        <f>IF($D2875&lt;&gt;"",VLOOKUP($D2875,科目一覧!$A$5:'科目一覧'!$G$76,6,FALSE),"")</f>
        <v/>
      </c>
    </row>
    <row r="2876" spans="1:8" x14ac:dyDescent="0.4">
      <c r="A2876" s="8">
        <v>2873</v>
      </c>
      <c r="B2876" s="71"/>
      <c r="C2876" s="15"/>
      <c r="D2876" s="16"/>
      <c r="E2876" s="7">
        <v>0</v>
      </c>
      <c r="F2876" s="7">
        <v>0</v>
      </c>
      <c r="G2876" s="254" t="str">
        <f>IF($D2876&lt;&gt;"",VLOOKUP($D2876,科目一覧!$A$5:'科目一覧'!$G$76,5,FALSE),"")</f>
        <v/>
      </c>
      <c r="H2876" s="254" t="str">
        <f>IF($D2876&lt;&gt;"",VLOOKUP($D2876,科目一覧!$A$5:'科目一覧'!$G$76,6,FALSE),"")</f>
        <v/>
      </c>
    </row>
    <row r="2877" spans="1:8" x14ac:dyDescent="0.4">
      <c r="A2877" s="8">
        <v>2874</v>
      </c>
      <c r="B2877" s="71"/>
      <c r="C2877" s="15"/>
      <c r="D2877" s="16"/>
      <c r="E2877" s="7">
        <v>0</v>
      </c>
      <c r="F2877" s="7">
        <v>0</v>
      </c>
      <c r="G2877" s="254" t="str">
        <f>IF($D2877&lt;&gt;"",VLOOKUP($D2877,科目一覧!$A$5:'科目一覧'!$G$76,5,FALSE),"")</f>
        <v/>
      </c>
      <c r="H2877" s="254" t="str">
        <f>IF($D2877&lt;&gt;"",VLOOKUP($D2877,科目一覧!$A$5:'科目一覧'!$G$76,6,FALSE),"")</f>
        <v/>
      </c>
    </row>
    <row r="2878" spans="1:8" x14ac:dyDescent="0.4">
      <c r="A2878" s="8">
        <v>2875</v>
      </c>
      <c r="B2878" s="71"/>
      <c r="C2878" s="15"/>
      <c r="D2878" s="16"/>
      <c r="E2878" s="7">
        <v>0</v>
      </c>
      <c r="F2878" s="7">
        <v>0</v>
      </c>
      <c r="G2878" s="254" t="str">
        <f>IF($D2878&lt;&gt;"",VLOOKUP($D2878,科目一覧!$A$5:'科目一覧'!$G$76,5,FALSE),"")</f>
        <v/>
      </c>
      <c r="H2878" s="254" t="str">
        <f>IF($D2878&lt;&gt;"",VLOOKUP($D2878,科目一覧!$A$5:'科目一覧'!$G$76,6,FALSE),"")</f>
        <v/>
      </c>
    </row>
    <row r="2879" spans="1:8" x14ac:dyDescent="0.4">
      <c r="A2879" s="8">
        <v>2876</v>
      </c>
      <c r="B2879" s="71"/>
      <c r="C2879" s="15"/>
      <c r="D2879" s="16"/>
      <c r="E2879" s="7">
        <v>0</v>
      </c>
      <c r="F2879" s="7">
        <v>0</v>
      </c>
      <c r="G2879" s="254" t="str">
        <f>IF($D2879&lt;&gt;"",VLOOKUP($D2879,科目一覧!$A$5:'科目一覧'!$G$76,5,FALSE),"")</f>
        <v/>
      </c>
      <c r="H2879" s="254" t="str">
        <f>IF($D2879&lt;&gt;"",VLOOKUP($D2879,科目一覧!$A$5:'科目一覧'!$G$76,6,FALSE),"")</f>
        <v/>
      </c>
    </row>
    <row r="2880" spans="1:8" x14ac:dyDescent="0.4">
      <c r="A2880" s="8">
        <v>2877</v>
      </c>
      <c r="B2880" s="71"/>
      <c r="C2880" s="15"/>
      <c r="D2880" s="16"/>
      <c r="E2880" s="7">
        <v>0</v>
      </c>
      <c r="F2880" s="7">
        <v>0</v>
      </c>
      <c r="G2880" s="254" t="str">
        <f>IF($D2880&lt;&gt;"",VLOOKUP($D2880,科目一覧!$A$5:'科目一覧'!$G$76,5,FALSE),"")</f>
        <v/>
      </c>
      <c r="H2880" s="254" t="str">
        <f>IF($D2880&lt;&gt;"",VLOOKUP($D2880,科目一覧!$A$5:'科目一覧'!$G$76,6,FALSE),"")</f>
        <v/>
      </c>
    </row>
    <row r="2881" spans="1:8" x14ac:dyDescent="0.4">
      <c r="A2881" s="8">
        <v>2878</v>
      </c>
      <c r="B2881" s="71"/>
      <c r="C2881" s="15"/>
      <c r="D2881" s="16"/>
      <c r="E2881" s="7">
        <v>0</v>
      </c>
      <c r="F2881" s="7">
        <v>0</v>
      </c>
      <c r="G2881" s="254" t="str">
        <f>IF($D2881&lt;&gt;"",VLOOKUP($D2881,科目一覧!$A$5:'科目一覧'!$G$76,5,FALSE),"")</f>
        <v/>
      </c>
      <c r="H2881" s="254" t="str">
        <f>IF($D2881&lt;&gt;"",VLOOKUP($D2881,科目一覧!$A$5:'科目一覧'!$G$76,6,FALSE),"")</f>
        <v/>
      </c>
    </row>
    <row r="2882" spans="1:8" x14ac:dyDescent="0.4">
      <c r="A2882" s="8">
        <v>2879</v>
      </c>
      <c r="B2882" s="71"/>
      <c r="C2882" s="15"/>
      <c r="D2882" s="16"/>
      <c r="E2882" s="7">
        <v>0</v>
      </c>
      <c r="F2882" s="7">
        <v>0</v>
      </c>
      <c r="G2882" s="254" t="str">
        <f>IF($D2882&lt;&gt;"",VLOOKUP($D2882,科目一覧!$A$5:'科目一覧'!$G$76,5,FALSE),"")</f>
        <v/>
      </c>
      <c r="H2882" s="254" t="str">
        <f>IF($D2882&lt;&gt;"",VLOOKUP($D2882,科目一覧!$A$5:'科目一覧'!$G$76,6,FALSE),"")</f>
        <v/>
      </c>
    </row>
    <row r="2883" spans="1:8" x14ac:dyDescent="0.4">
      <c r="A2883" s="8">
        <v>2880</v>
      </c>
      <c r="B2883" s="71"/>
      <c r="C2883" s="15"/>
      <c r="D2883" s="16"/>
      <c r="E2883" s="7">
        <v>0</v>
      </c>
      <c r="F2883" s="7">
        <v>0</v>
      </c>
      <c r="G2883" s="254" t="str">
        <f>IF($D2883&lt;&gt;"",VLOOKUP($D2883,科目一覧!$A$5:'科目一覧'!$G$76,5,FALSE),"")</f>
        <v/>
      </c>
      <c r="H2883" s="254" t="str">
        <f>IF($D2883&lt;&gt;"",VLOOKUP($D2883,科目一覧!$A$5:'科目一覧'!$G$76,6,FALSE),"")</f>
        <v/>
      </c>
    </row>
    <row r="2884" spans="1:8" x14ac:dyDescent="0.4">
      <c r="A2884" s="8">
        <v>2881</v>
      </c>
      <c r="B2884" s="71"/>
      <c r="C2884" s="15"/>
      <c r="D2884" s="16"/>
      <c r="E2884" s="7">
        <v>0</v>
      </c>
      <c r="F2884" s="7">
        <v>0</v>
      </c>
      <c r="G2884" s="254" t="str">
        <f>IF($D2884&lt;&gt;"",VLOOKUP($D2884,科目一覧!$A$5:'科目一覧'!$G$76,5,FALSE),"")</f>
        <v/>
      </c>
      <c r="H2884" s="254" t="str">
        <f>IF($D2884&lt;&gt;"",VLOOKUP($D2884,科目一覧!$A$5:'科目一覧'!$G$76,6,FALSE),"")</f>
        <v/>
      </c>
    </row>
    <row r="2885" spans="1:8" x14ac:dyDescent="0.4">
      <c r="A2885" s="8">
        <v>2882</v>
      </c>
      <c r="B2885" s="71"/>
      <c r="C2885" s="15"/>
      <c r="D2885" s="16"/>
      <c r="E2885" s="7">
        <v>0</v>
      </c>
      <c r="F2885" s="7">
        <v>0</v>
      </c>
      <c r="G2885" s="254" t="str">
        <f>IF($D2885&lt;&gt;"",VLOOKUP($D2885,科目一覧!$A$5:'科目一覧'!$G$76,5,FALSE),"")</f>
        <v/>
      </c>
      <c r="H2885" s="254" t="str">
        <f>IF($D2885&lt;&gt;"",VLOOKUP($D2885,科目一覧!$A$5:'科目一覧'!$G$76,6,FALSE),"")</f>
        <v/>
      </c>
    </row>
    <row r="2886" spans="1:8" x14ac:dyDescent="0.4">
      <c r="A2886" s="8">
        <v>2883</v>
      </c>
      <c r="B2886" s="71"/>
      <c r="C2886" s="15"/>
      <c r="D2886" s="16"/>
      <c r="E2886" s="7">
        <v>0</v>
      </c>
      <c r="F2886" s="7">
        <v>0</v>
      </c>
      <c r="G2886" s="254" t="str">
        <f>IF($D2886&lt;&gt;"",VLOOKUP($D2886,科目一覧!$A$5:'科目一覧'!$G$76,5,FALSE),"")</f>
        <v/>
      </c>
      <c r="H2886" s="254" t="str">
        <f>IF($D2886&lt;&gt;"",VLOOKUP($D2886,科目一覧!$A$5:'科目一覧'!$G$76,6,FALSE),"")</f>
        <v/>
      </c>
    </row>
    <row r="2887" spans="1:8" x14ac:dyDescent="0.4">
      <c r="A2887" s="8">
        <v>2884</v>
      </c>
      <c r="B2887" s="71"/>
      <c r="C2887" s="15"/>
      <c r="D2887" s="16"/>
      <c r="E2887" s="7">
        <v>0</v>
      </c>
      <c r="F2887" s="7">
        <v>0</v>
      </c>
      <c r="G2887" s="254" t="str">
        <f>IF($D2887&lt;&gt;"",VLOOKUP($D2887,科目一覧!$A$5:'科目一覧'!$G$76,5,FALSE),"")</f>
        <v/>
      </c>
      <c r="H2887" s="254" t="str">
        <f>IF($D2887&lt;&gt;"",VLOOKUP($D2887,科目一覧!$A$5:'科目一覧'!$G$76,6,FALSE),"")</f>
        <v/>
      </c>
    </row>
    <row r="2888" spans="1:8" x14ac:dyDescent="0.4">
      <c r="A2888" s="8">
        <v>2885</v>
      </c>
      <c r="B2888" s="71"/>
      <c r="C2888" s="15"/>
      <c r="D2888" s="16"/>
      <c r="E2888" s="7">
        <v>0</v>
      </c>
      <c r="F2888" s="7">
        <v>0</v>
      </c>
      <c r="G2888" s="254" t="str">
        <f>IF($D2888&lt;&gt;"",VLOOKUP($D2888,科目一覧!$A$5:'科目一覧'!$G$76,5,FALSE),"")</f>
        <v/>
      </c>
      <c r="H2888" s="254" t="str">
        <f>IF($D2888&lt;&gt;"",VLOOKUP($D2888,科目一覧!$A$5:'科目一覧'!$G$76,6,FALSE),"")</f>
        <v/>
      </c>
    </row>
    <row r="2889" spans="1:8" x14ac:dyDescent="0.4">
      <c r="A2889" s="8">
        <v>2886</v>
      </c>
      <c r="B2889" s="71"/>
      <c r="C2889" s="15"/>
      <c r="D2889" s="16"/>
      <c r="E2889" s="7">
        <v>0</v>
      </c>
      <c r="F2889" s="7">
        <v>0</v>
      </c>
      <c r="G2889" s="254" t="str">
        <f>IF($D2889&lt;&gt;"",VLOOKUP($D2889,科目一覧!$A$5:'科目一覧'!$G$76,5,FALSE),"")</f>
        <v/>
      </c>
      <c r="H2889" s="254" t="str">
        <f>IF($D2889&lt;&gt;"",VLOOKUP($D2889,科目一覧!$A$5:'科目一覧'!$G$76,6,FALSE),"")</f>
        <v/>
      </c>
    </row>
    <row r="2890" spans="1:8" x14ac:dyDescent="0.4">
      <c r="A2890" s="8">
        <v>2887</v>
      </c>
      <c r="B2890" s="71"/>
      <c r="C2890" s="15"/>
      <c r="D2890" s="16"/>
      <c r="E2890" s="7">
        <v>0</v>
      </c>
      <c r="F2890" s="7">
        <v>0</v>
      </c>
      <c r="G2890" s="254" t="str">
        <f>IF($D2890&lt;&gt;"",VLOOKUP($D2890,科目一覧!$A$5:'科目一覧'!$G$76,5,FALSE),"")</f>
        <v/>
      </c>
      <c r="H2890" s="254" t="str">
        <f>IF($D2890&lt;&gt;"",VLOOKUP($D2890,科目一覧!$A$5:'科目一覧'!$G$76,6,FALSE),"")</f>
        <v/>
      </c>
    </row>
    <row r="2891" spans="1:8" x14ac:dyDescent="0.4">
      <c r="A2891" s="8">
        <v>2888</v>
      </c>
      <c r="B2891" s="71"/>
      <c r="C2891" s="15"/>
      <c r="D2891" s="16"/>
      <c r="E2891" s="7">
        <v>0</v>
      </c>
      <c r="F2891" s="7">
        <v>0</v>
      </c>
      <c r="G2891" s="254" t="str">
        <f>IF($D2891&lt;&gt;"",VLOOKUP($D2891,科目一覧!$A$5:'科目一覧'!$G$76,5,FALSE),"")</f>
        <v/>
      </c>
      <c r="H2891" s="254" t="str">
        <f>IF($D2891&lt;&gt;"",VLOOKUP($D2891,科目一覧!$A$5:'科目一覧'!$G$76,6,FALSE),"")</f>
        <v/>
      </c>
    </row>
    <row r="2892" spans="1:8" x14ac:dyDescent="0.4">
      <c r="A2892" s="8">
        <v>2889</v>
      </c>
      <c r="B2892" s="71"/>
      <c r="C2892" s="15"/>
      <c r="D2892" s="16"/>
      <c r="E2892" s="7">
        <v>0</v>
      </c>
      <c r="F2892" s="7">
        <v>0</v>
      </c>
      <c r="G2892" s="254" t="str">
        <f>IF($D2892&lt;&gt;"",VLOOKUP($D2892,科目一覧!$A$5:'科目一覧'!$G$76,5,FALSE),"")</f>
        <v/>
      </c>
      <c r="H2892" s="254" t="str">
        <f>IF($D2892&lt;&gt;"",VLOOKUP($D2892,科目一覧!$A$5:'科目一覧'!$G$76,6,FALSE),"")</f>
        <v/>
      </c>
    </row>
    <row r="2893" spans="1:8" x14ac:dyDescent="0.4">
      <c r="A2893" s="8">
        <v>2890</v>
      </c>
      <c r="B2893" s="71"/>
      <c r="C2893" s="15"/>
      <c r="D2893" s="16"/>
      <c r="E2893" s="7">
        <v>0</v>
      </c>
      <c r="F2893" s="7">
        <v>0</v>
      </c>
      <c r="G2893" s="254" t="str">
        <f>IF($D2893&lt;&gt;"",VLOOKUP($D2893,科目一覧!$A$5:'科目一覧'!$G$76,5,FALSE),"")</f>
        <v/>
      </c>
      <c r="H2893" s="254" t="str">
        <f>IF($D2893&lt;&gt;"",VLOOKUP($D2893,科目一覧!$A$5:'科目一覧'!$G$76,6,FALSE),"")</f>
        <v/>
      </c>
    </row>
    <row r="2894" spans="1:8" x14ac:dyDescent="0.4">
      <c r="A2894" s="8">
        <v>2891</v>
      </c>
      <c r="B2894" s="71"/>
      <c r="C2894" s="15"/>
      <c r="D2894" s="16"/>
      <c r="E2894" s="7">
        <v>0</v>
      </c>
      <c r="F2894" s="7">
        <v>0</v>
      </c>
      <c r="G2894" s="254" t="str">
        <f>IF($D2894&lt;&gt;"",VLOOKUP($D2894,科目一覧!$A$5:'科目一覧'!$G$76,5,FALSE),"")</f>
        <v/>
      </c>
      <c r="H2894" s="254" t="str">
        <f>IF($D2894&lt;&gt;"",VLOOKUP($D2894,科目一覧!$A$5:'科目一覧'!$G$76,6,FALSE),"")</f>
        <v/>
      </c>
    </row>
    <row r="2895" spans="1:8" x14ac:dyDescent="0.4">
      <c r="A2895" s="8">
        <v>2892</v>
      </c>
      <c r="B2895" s="71"/>
      <c r="C2895" s="15"/>
      <c r="D2895" s="16"/>
      <c r="E2895" s="7">
        <v>0</v>
      </c>
      <c r="F2895" s="7">
        <v>0</v>
      </c>
      <c r="G2895" s="254" t="str">
        <f>IF($D2895&lt;&gt;"",VLOOKUP($D2895,科目一覧!$A$5:'科目一覧'!$G$76,5,FALSE),"")</f>
        <v/>
      </c>
      <c r="H2895" s="254" t="str">
        <f>IF($D2895&lt;&gt;"",VLOOKUP($D2895,科目一覧!$A$5:'科目一覧'!$G$76,6,FALSE),"")</f>
        <v/>
      </c>
    </row>
    <row r="2896" spans="1:8" x14ac:dyDescent="0.4">
      <c r="A2896" s="8">
        <v>2893</v>
      </c>
      <c r="B2896" s="71"/>
      <c r="C2896" s="15"/>
      <c r="D2896" s="16"/>
      <c r="E2896" s="7">
        <v>0</v>
      </c>
      <c r="F2896" s="7">
        <v>0</v>
      </c>
      <c r="G2896" s="254" t="str">
        <f>IF($D2896&lt;&gt;"",VLOOKUP($D2896,科目一覧!$A$5:'科目一覧'!$G$76,5,FALSE),"")</f>
        <v/>
      </c>
      <c r="H2896" s="254" t="str">
        <f>IF($D2896&lt;&gt;"",VLOOKUP($D2896,科目一覧!$A$5:'科目一覧'!$G$76,6,FALSE),"")</f>
        <v/>
      </c>
    </row>
    <row r="2897" spans="1:8" x14ac:dyDescent="0.4">
      <c r="A2897" s="8">
        <v>2894</v>
      </c>
      <c r="B2897" s="71"/>
      <c r="C2897" s="15"/>
      <c r="D2897" s="16"/>
      <c r="E2897" s="7">
        <v>0</v>
      </c>
      <c r="F2897" s="7">
        <v>0</v>
      </c>
      <c r="G2897" s="254" t="str">
        <f>IF($D2897&lt;&gt;"",VLOOKUP($D2897,科目一覧!$A$5:'科目一覧'!$G$76,5,FALSE),"")</f>
        <v/>
      </c>
      <c r="H2897" s="254" t="str">
        <f>IF($D2897&lt;&gt;"",VLOOKUP($D2897,科目一覧!$A$5:'科目一覧'!$G$76,6,FALSE),"")</f>
        <v/>
      </c>
    </row>
    <row r="2898" spans="1:8" x14ac:dyDescent="0.4">
      <c r="A2898" s="8">
        <v>2895</v>
      </c>
      <c r="B2898" s="71"/>
      <c r="C2898" s="15"/>
      <c r="D2898" s="16"/>
      <c r="E2898" s="7">
        <v>0</v>
      </c>
      <c r="F2898" s="7">
        <v>0</v>
      </c>
      <c r="G2898" s="254" t="str">
        <f>IF($D2898&lt;&gt;"",VLOOKUP($D2898,科目一覧!$A$5:'科目一覧'!$G$76,5,FALSE),"")</f>
        <v/>
      </c>
      <c r="H2898" s="254" t="str">
        <f>IF($D2898&lt;&gt;"",VLOOKUP($D2898,科目一覧!$A$5:'科目一覧'!$G$76,6,FALSE),"")</f>
        <v/>
      </c>
    </row>
    <row r="2899" spans="1:8" x14ac:dyDescent="0.4">
      <c r="A2899" s="8">
        <v>2896</v>
      </c>
      <c r="B2899" s="71"/>
      <c r="C2899" s="15"/>
      <c r="D2899" s="16"/>
      <c r="E2899" s="7">
        <v>0</v>
      </c>
      <c r="F2899" s="7">
        <v>0</v>
      </c>
      <c r="G2899" s="254" t="str">
        <f>IF($D2899&lt;&gt;"",VLOOKUP($D2899,科目一覧!$A$5:'科目一覧'!$G$76,5,FALSE),"")</f>
        <v/>
      </c>
      <c r="H2899" s="254" t="str">
        <f>IF($D2899&lt;&gt;"",VLOOKUP($D2899,科目一覧!$A$5:'科目一覧'!$G$76,6,FALSE),"")</f>
        <v/>
      </c>
    </row>
    <row r="2900" spans="1:8" x14ac:dyDescent="0.4">
      <c r="A2900" s="8">
        <v>2897</v>
      </c>
      <c r="B2900" s="71"/>
      <c r="C2900" s="15"/>
      <c r="D2900" s="16"/>
      <c r="E2900" s="7">
        <v>0</v>
      </c>
      <c r="F2900" s="7">
        <v>0</v>
      </c>
      <c r="G2900" s="254" t="str">
        <f>IF($D2900&lt;&gt;"",VLOOKUP($D2900,科目一覧!$A$5:'科目一覧'!$G$76,5,FALSE),"")</f>
        <v/>
      </c>
      <c r="H2900" s="254" t="str">
        <f>IF($D2900&lt;&gt;"",VLOOKUP($D2900,科目一覧!$A$5:'科目一覧'!$G$76,6,FALSE),"")</f>
        <v/>
      </c>
    </row>
    <row r="2901" spans="1:8" x14ac:dyDescent="0.4">
      <c r="A2901" s="8">
        <v>2898</v>
      </c>
      <c r="B2901" s="71"/>
      <c r="C2901" s="15"/>
      <c r="D2901" s="16"/>
      <c r="E2901" s="7">
        <v>0</v>
      </c>
      <c r="F2901" s="7">
        <v>0</v>
      </c>
      <c r="G2901" s="254" t="str">
        <f>IF($D2901&lt;&gt;"",VLOOKUP($D2901,科目一覧!$A$5:'科目一覧'!$G$76,5,FALSE),"")</f>
        <v/>
      </c>
      <c r="H2901" s="254" t="str">
        <f>IF($D2901&lt;&gt;"",VLOOKUP($D2901,科目一覧!$A$5:'科目一覧'!$G$76,6,FALSE),"")</f>
        <v/>
      </c>
    </row>
    <row r="2902" spans="1:8" x14ac:dyDescent="0.4">
      <c r="A2902" s="8">
        <v>2899</v>
      </c>
      <c r="B2902" s="71"/>
      <c r="C2902" s="15"/>
      <c r="D2902" s="16"/>
      <c r="E2902" s="7">
        <v>0</v>
      </c>
      <c r="F2902" s="7">
        <v>0</v>
      </c>
      <c r="G2902" s="254" t="str">
        <f>IF($D2902&lt;&gt;"",VLOOKUP($D2902,科目一覧!$A$5:'科目一覧'!$G$76,5,FALSE),"")</f>
        <v/>
      </c>
      <c r="H2902" s="254" t="str">
        <f>IF($D2902&lt;&gt;"",VLOOKUP($D2902,科目一覧!$A$5:'科目一覧'!$G$76,6,FALSE),"")</f>
        <v/>
      </c>
    </row>
    <row r="2903" spans="1:8" x14ac:dyDescent="0.4">
      <c r="A2903" s="8">
        <v>2900</v>
      </c>
      <c r="B2903" s="71"/>
      <c r="C2903" s="15"/>
      <c r="D2903" s="16"/>
      <c r="E2903" s="7">
        <v>0</v>
      </c>
      <c r="F2903" s="7">
        <v>0</v>
      </c>
      <c r="G2903" s="254" t="str">
        <f>IF($D2903&lt;&gt;"",VLOOKUP($D2903,科目一覧!$A$5:'科目一覧'!$G$76,5,FALSE),"")</f>
        <v/>
      </c>
      <c r="H2903" s="254" t="str">
        <f>IF($D2903&lt;&gt;"",VLOOKUP($D2903,科目一覧!$A$5:'科目一覧'!$G$76,6,FALSE),"")</f>
        <v/>
      </c>
    </row>
    <row r="2904" spans="1:8" x14ac:dyDescent="0.4">
      <c r="A2904" s="8">
        <v>2901</v>
      </c>
      <c r="B2904" s="71"/>
      <c r="C2904" s="15"/>
      <c r="D2904" s="16"/>
      <c r="E2904" s="7">
        <v>0</v>
      </c>
      <c r="F2904" s="7">
        <v>0</v>
      </c>
      <c r="G2904" s="254" t="str">
        <f>IF($D2904&lt;&gt;"",VLOOKUP($D2904,科目一覧!$A$5:'科目一覧'!$G$76,5,FALSE),"")</f>
        <v/>
      </c>
      <c r="H2904" s="254" t="str">
        <f>IF($D2904&lt;&gt;"",VLOOKUP($D2904,科目一覧!$A$5:'科目一覧'!$G$76,6,FALSE),"")</f>
        <v/>
      </c>
    </row>
    <row r="2905" spans="1:8" x14ac:dyDescent="0.4">
      <c r="A2905" s="8">
        <v>2902</v>
      </c>
      <c r="B2905" s="71"/>
      <c r="C2905" s="15"/>
      <c r="D2905" s="16"/>
      <c r="E2905" s="7">
        <v>0</v>
      </c>
      <c r="F2905" s="7">
        <v>0</v>
      </c>
      <c r="G2905" s="254" t="str">
        <f>IF($D2905&lt;&gt;"",VLOOKUP($D2905,科目一覧!$A$5:'科目一覧'!$G$76,5,FALSE),"")</f>
        <v/>
      </c>
      <c r="H2905" s="254" t="str">
        <f>IF($D2905&lt;&gt;"",VLOOKUP($D2905,科目一覧!$A$5:'科目一覧'!$G$76,6,FALSE),"")</f>
        <v/>
      </c>
    </row>
    <row r="2906" spans="1:8" x14ac:dyDescent="0.4">
      <c r="A2906" s="8">
        <v>2903</v>
      </c>
      <c r="B2906" s="71"/>
      <c r="C2906" s="15"/>
      <c r="D2906" s="16"/>
      <c r="E2906" s="7">
        <v>0</v>
      </c>
      <c r="F2906" s="7">
        <v>0</v>
      </c>
      <c r="G2906" s="254" t="str">
        <f>IF($D2906&lt;&gt;"",VLOOKUP($D2906,科目一覧!$A$5:'科目一覧'!$G$76,5,FALSE),"")</f>
        <v/>
      </c>
      <c r="H2906" s="254" t="str">
        <f>IF($D2906&lt;&gt;"",VLOOKUP($D2906,科目一覧!$A$5:'科目一覧'!$G$76,6,FALSE),"")</f>
        <v/>
      </c>
    </row>
    <row r="2907" spans="1:8" x14ac:dyDescent="0.4">
      <c r="A2907" s="8">
        <v>2904</v>
      </c>
      <c r="B2907" s="71"/>
      <c r="C2907" s="15"/>
      <c r="D2907" s="16"/>
      <c r="E2907" s="7">
        <v>0</v>
      </c>
      <c r="F2907" s="7">
        <v>0</v>
      </c>
      <c r="G2907" s="254" t="str">
        <f>IF($D2907&lt;&gt;"",VLOOKUP($D2907,科目一覧!$A$5:'科目一覧'!$G$76,5,FALSE),"")</f>
        <v/>
      </c>
      <c r="H2907" s="254" t="str">
        <f>IF($D2907&lt;&gt;"",VLOOKUP($D2907,科目一覧!$A$5:'科目一覧'!$G$76,6,FALSE),"")</f>
        <v/>
      </c>
    </row>
    <row r="2908" spans="1:8" x14ac:dyDescent="0.4">
      <c r="A2908" s="8">
        <v>2905</v>
      </c>
      <c r="B2908" s="71"/>
      <c r="C2908" s="15"/>
      <c r="D2908" s="16"/>
      <c r="E2908" s="7">
        <v>0</v>
      </c>
      <c r="F2908" s="7">
        <v>0</v>
      </c>
      <c r="G2908" s="254" t="str">
        <f>IF($D2908&lt;&gt;"",VLOOKUP($D2908,科目一覧!$A$5:'科目一覧'!$G$76,5,FALSE),"")</f>
        <v/>
      </c>
      <c r="H2908" s="254" t="str">
        <f>IF($D2908&lt;&gt;"",VLOOKUP($D2908,科目一覧!$A$5:'科目一覧'!$G$76,6,FALSE),"")</f>
        <v/>
      </c>
    </row>
    <row r="2909" spans="1:8" x14ac:dyDescent="0.4">
      <c r="A2909" s="8">
        <v>2906</v>
      </c>
      <c r="B2909" s="71"/>
      <c r="C2909" s="15"/>
      <c r="D2909" s="16"/>
      <c r="E2909" s="7">
        <v>0</v>
      </c>
      <c r="F2909" s="7">
        <v>0</v>
      </c>
      <c r="G2909" s="254" t="str">
        <f>IF($D2909&lt;&gt;"",VLOOKUP($D2909,科目一覧!$A$5:'科目一覧'!$G$76,5,FALSE),"")</f>
        <v/>
      </c>
      <c r="H2909" s="254" t="str">
        <f>IF($D2909&lt;&gt;"",VLOOKUP($D2909,科目一覧!$A$5:'科目一覧'!$G$76,6,FALSE),"")</f>
        <v/>
      </c>
    </row>
    <row r="2910" spans="1:8" x14ac:dyDescent="0.4">
      <c r="A2910" s="8">
        <v>2907</v>
      </c>
      <c r="B2910" s="71"/>
      <c r="C2910" s="15"/>
      <c r="D2910" s="16"/>
      <c r="E2910" s="7">
        <v>0</v>
      </c>
      <c r="F2910" s="7">
        <v>0</v>
      </c>
      <c r="G2910" s="254" t="str">
        <f>IF($D2910&lt;&gt;"",VLOOKUP($D2910,科目一覧!$A$5:'科目一覧'!$G$76,5,FALSE),"")</f>
        <v/>
      </c>
      <c r="H2910" s="254" t="str">
        <f>IF($D2910&lt;&gt;"",VLOOKUP($D2910,科目一覧!$A$5:'科目一覧'!$G$76,6,FALSE),"")</f>
        <v/>
      </c>
    </row>
    <row r="2911" spans="1:8" x14ac:dyDescent="0.4">
      <c r="A2911" s="8">
        <v>2908</v>
      </c>
      <c r="B2911" s="71"/>
      <c r="C2911" s="15"/>
      <c r="D2911" s="16"/>
      <c r="E2911" s="7">
        <v>0</v>
      </c>
      <c r="F2911" s="7">
        <v>0</v>
      </c>
      <c r="G2911" s="254" t="str">
        <f>IF($D2911&lt;&gt;"",VLOOKUP($D2911,科目一覧!$A$5:'科目一覧'!$G$76,5,FALSE),"")</f>
        <v/>
      </c>
      <c r="H2911" s="254" t="str">
        <f>IF($D2911&lt;&gt;"",VLOOKUP($D2911,科目一覧!$A$5:'科目一覧'!$G$76,6,FALSE),"")</f>
        <v/>
      </c>
    </row>
    <row r="2912" spans="1:8" x14ac:dyDescent="0.4">
      <c r="A2912" s="8">
        <v>2909</v>
      </c>
      <c r="B2912" s="71"/>
      <c r="C2912" s="15"/>
      <c r="D2912" s="16"/>
      <c r="E2912" s="7">
        <v>0</v>
      </c>
      <c r="F2912" s="7">
        <v>0</v>
      </c>
      <c r="G2912" s="254" t="str">
        <f>IF($D2912&lt;&gt;"",VLOOKUP($D2912,科目一覧!$A$5:'科目一覧'!$G$76,5,FALSE),"")</f>
        <v/>
      </c>
      <c r="H2912" s="254" t="str">
        <f>IF($D2912&lt;&gt;"",VLOOKUP($D2912,科目一覧!$A$5:'科目一覧'!$G$76,6,FALSE),"")</f>
        <v/>
      </c>
    </row>
    <row r="2913" spans="1:8" x14ac:dyDescent="0.4">
      <c r="A2913" s="8">
        <v>2910</v>
      </c>
      <c r="B2913" s="71"/>
      <c r="C2913" s="15"/>
      <c r="D2913" s="16"/>
      <c r="E2913" s="7">
        <v>0</v>
      </c>
      <c r="F2913" s="7">
        <v>0</v>
      </c>
      <c r="G2913" s="254" t="str">
        <f>IF($D2913&lt;&gt;"",VLOOKUP($D2913,科目一覧!$A$5:'科目一覧'!$G$76,5,FALSE),"")</f>
        <v/>
      </c>
      <c r="H2913" s="254" t="str">
        <f>IF($D2913&lt;&gt;"",VLOOKUP($D2913,科目一覧!$A$5:'科目一覧'!$G$76,6,FALSE),"")</f>
        <v/>
      </c>
    </row>
    <row r="2914" spans="1:8" x14ac:dyDescent="0.4">
      <c r="A2914" s="8">
        <v>2911</v>
      </c>
      <c r="B2914" s="71"/>
      <c r="C2914" s="15"/>
      <c r="D2914" s="16"/>
      <c r="E2914" s="7">
        <v>0</v>
      </c>
      <c r="F2914" s="7">
        <v>0</v>
      </c>
      <c r="G2914" s="254" t="str">
        <f>IF($D2914&lt;&gt;"",VLOOKUP($D2914,科目一覧!$A$5:'科目一覧'!$G$76,5,FALSE),"")</f>
        <v/>
      </c>
      <c r="H2914" s="254" t="str">
        <f>IF($D2914&lt;&gt;"",VLOOKUP($D2914,科目一覧!$A$5:'科目一覧'!$G$76,6,FALSE),"")</f>
        <v/>
      </c>
    </row>
    <row r="2915" spans="1:8" x14ac:dyDescent="0.4">
      <c r="A2915" s="8">
        <v>2912</v>
      </c>
      <c r="B2915" s="71"/>
      <c r="C2915" s="15"/>
      <c r="D2915" s="16"/>
      <c r="E2915" s="7">
        <v>0</v>
      </c>
      <c r="F2915" s="7">
        <v>0</v>
      </c>
      <c r="G2915" s="254" t="str">
        <f>IF($D2915&lt;&gt;"",VLOOKUP($D2915,科目一覧!$A$5:'科目一覧'!$G$76,5,FALSE),"")</f>
        <v/>
      </c>
      <c r="H2915" s="254" t="str">
        <f>IF($D2915&lt;&gt;"",VLOOKUP($D2915,科目一覧!$A$5:'科目一覧'!$G$76,6,FALSE),"")</f>
        <v/>
      </c>
    </row>
    <row r="2916" spans="1:8" x14ac:dyDescent="0.4">
      <c r="A2916" s="8">
        <v>2913</v>
      </c>
      <c r="B2916" s="71"/>
      <c r="C2916" s="15"/>
      <c r="D2916" s="16"/>
      <c r="E2916" s="7">
        <v>0</v>
      </c>
      <c r="F2916" s="7">
        <v>0</v>
      </c>
      <c r="G2916" s="254" t="str">
        <f>IF($D2916&lt;&gt;"",VLOOKUP($D2916,科目一覧!$A$5:'科目一覧'!$G$76,5,FALSE),"")</f>
        <v/>
      </c>
      <c r="H2916" s="254" t="str">
        <f>IF($D2916&lt;&gt;"",VLOOKUP($D2916,科目一覧!$A$5:'科目一覧'!$G$76,6,FALSE),"")</f>
        <v/>
      </c>
    </row>
    <row r="2917" spans="1:8" x14ac:dyDescent="0.4">
      <c r="A2917" s="8">
        <v>2914</v>
      </c>
      <c r="B2917" s="71"/>
      <c r="C2917" s="15"/>
      <c r="D2917" s="16"/>
      <c r="E2917" s="7">
        <v>0</v>
      </c>
      <c r="F2917" s="7">
        <v>0</v>
      </c>
      <c r="G2917" s="254" t="str">
        <f>IF($D2917&lt;&gt;"",VLOOKUP($D2917,科目一覧!$A$5:'科目一覧'!$G$76,5,FALSE),"")</f>
        <v/>
      </c>
      <c r="H2917" s="254" t="str">
        <f>IF($D2917&lt;&gt;"",VLOOKUP($D2917,科目一覧!$A$5:'科目一覧'!$G$76,6,FALSE),"")</f>
        <v/>
      </c>
    </row>
    <row r="2918" spans="1:8" x14ac:dyDescent="0.4">
      <c r="A2918" s="8">
        <v>2915</v>
      </c>
      <c r="B2918" s="71"/>
      <c r="C2918" s="15"/>
      <c r="D2918" s="16"/>
      <c r="E2918" s="7">
        <v>0</v>
      </c>
      <c r="F2918" s="7">
        <v>0</v>
      </c>
      <c r="G2918" s="254" t="str">
        <f>IF($D2918&lt;&gt;"",VLOOKUP($D2918,科目一覧!$A$5:'科目一覧'!$G$76,5,FALSE),"")</f>
        <v/>
      </c>
      <c r="H2918" s="254" t="str">
        <f>IF($D2918&lt;&gt;"",VLOOKUP($D2918,科目一覧!$A$5:'科目一覧'!$G$76,6,FALSE),"")</f>
        <v/>
      </c>
    </row>
    <row r="2919" spans="1:8" x14ac:dyDescent="0.4">
      <c r="A2919" s="8">
        <v>2916</v>
      </c>
      <c r="B2919" s="71"/>
      <c r="C2919" s="15"/>
      <c r="D2919" s="16"/>
      <c r="E2919" s="7">
        <v>0</v>
      </c>
      <c r="F2919" s="7">
        <v>0</v>
      </c>
      <c r="G2919" s="254" t="str">
        <f>IF($D2919&lt;&gt;"",VLOOKUP($D2919,科目一覧!$A$5:'科目一覧'!$G$76,5,FALSE),"")</f>
        <v/>
      </c>
      <c r="H2919" s="254" t="str">
        <f>IF($D2919&lt;&gt;"",VLOOKUP($D2919,科目一覧!$A$5:'科目一覧'!$G$76,6,FALSE),"")</f>
        <v/>
      </c>
    </row>
    <row r="2920" spans="1:8" x14ac:dyDescent="0.4">
      <c r="A2920" s="8">
        <v>2917</v>
      </c>
      <c r="B2920" s="71"/>
      <c r="C2920" s="15"/>
      <c r="D2920" s="16"/>
      <c r="E2920" s="7">
        <v>0</v>
      </c>
      <c r="F2920" s="7">
        <v>0</v>
      </c>
      <c r="G2920" s="254" t="str">
        <f>IF($D2920&lt;&gt;"",VLOOKUP($D2920,科目一覧!$A$5:'科目一覧'!$G$76,5,FALSE),"")</f>
        <v/>
      </c>
      <c r="H2920" s="254" t="str">
        <f>IF($D2920&lt;&gt;"",VLOOKUP($D2920,科目一覧!$A$5:'科目一覧'!$G$76,6,FALSE),"")</f>
        <v/>
      </c>
    </row>
    <row r="2921" spans="1:8" x14ac:dyDescent="0.4">
      <c r="A2921" s="8">
        <v>2918</v>
      </c>
      <c r="B2921" s="71"/>
      <c r="C2921" s="15"/>
      <c r="D2921" s="16"/>
      <c r="E2921" s="7">
        <v>0</v>
      </c>
      <c r="F2921" s="7">
        <v>0</v>
      </c>
      <c r="G2921" s="254" t="str">
        <f>IF($D2921&lt;&gt;"",VLOOKUP($D2921,科目一覧!$A$5:'科目一覧'!$G$76,5,FALSE),"")</f>
        <v/>
      </c>
      <c r="H2921" s="254" t="str">
        <f>IF($D2921&lt;&gt;"",VLOOKUP($D2921,科目一覧!$A$5:'科目一覧'!$G$76,6,FALSE),"")</f>
        <v/>
      </c>
    </row>
    <row r="2922" spans="1:8" x14ac:dyDescent="0.4">
      <c r="A2922" s="8">
        <v>2919</v>
      </c>
      <c r="B2922" s="71"/>
      <c r="C2922" s="15"/>
      <c r="D2922" s="16"/>
      <c r="E2922" s="7">
        <v>0</v>
      </c>
      <c r="F2922" s="7">
        <v>0</v>
      </c>
      <c r="G2922" s="254" t="str">
        <f>IF($D2922&lt;&gt;"",VLOOKUP($D2922,科目一覧!$A$5:'科目一覧'!$G$76,5,FALSE),"")</f>
        <v/>
      </c>
      <c r="H2922" s="254" t="str">
        <f>IF($D2922&lt;&gt;"",VLOOKUP($D2922,科目一覧!$A$5:'科目一覧'!$G$76,6,FALSE),"")</f>
        <v/>
      </c>
    </row>
    <row r="2923" spans="1:8" x14ac:dyDescent="0.4">
      <c r="A2923" s="8">
        <v>2920</v>
      </c>
      <c r="B2923" s="71"/>
      <c r="C2923" s="15"/>
      <c r="D2923" s="16"/>
      <c r="E2923" s="7">
        <v>0</v>
      </c>
      <c r="F2923" s="7">
        <v>0</v>
      </c>
      <c r="G2923" s="254" t="str">
        <f>IF($D2923&lt;&gt;"",VLOOKUP($D2923,科目一覧!$A$5:'科目一覧'!$G$76,5,FALSE),"")</f>
        <v/>
      </c>
      <c r="H2923" s="254" t="str">
        <f>IF($D2923&lt;&gt;"",VLOOKUP($D2923,科目一覧!$A$5:'科目一覧'!$G$76,6,FALSE),"")</f>
        <v/>
      </c>
    </row>
    <row r="2924" spans="1:8" x14ac:dyDescent="0.4">
      <c r="A2924" s="8">
        <v>2921</v>
      </c>
      <c r="B2924" s="71"/>
      <c r="C2924" s="15"/>
      <c r="D2924" s="16"/>
      <c r="E2924" s="7">
        <v>0</v>
      </c>
      <c r="F2924" s="7">
        <v>0</v>
      </c>
      <c r="G2924" s="254" t="str">
        <f>IF($D2924&lt;&gt;"",VLOOKUP($D2924,科目一覧!$A$5:'科目一覧'!$G$76,5,FALSE),"")</f>
        <v/>
      </c>
      <c r="H2924" s="254" t="str">
        <f>IF($D2924&lt;&gt;"",VLOOKUP($D2924,科目一覧!$A$5:'科目一覧'!$G$76,6,FALSE),"")</f>
        <v/>
      </c>
    </row>
    <row r="2925" spans="1:8" x14ac:dyDescent="0.4">
      <c r="A2925" s="8">
        <v>2922</v>
      </c>
      <c r="B2925" s="71"/>
      <c r="C2925" s="15"/>
      <c r="D2925" s="16"/>
      <c r="E2925" s="7">
        <v>0</v>
      </c>
      <c r="F2925" s="7">
        <v>0</v>
      </c>
      <c r="G2925" s="254" t="str">
        <f>IF($D2925&lt;&gt;"",VLOOKUP($D2925,科目一覧!$A$5:'科目一覧'!$G$76,5,FALSE),"")</f>
        <v/>
      </c>
      <c r="H2925" s="254" t="str">
        <f>IF($D2925&lt;&gt;"",VLOOKUP($D2925,科目一覧!$A$5:'科目一覧'!$G$76,6,FALSE),"")</f>
        <v/>
      </c>
    </row>
    <row r="2926" spans="1:8" x14ac:dyDescent="0.4">
      <c r="A2926" s="8">
        <v>2923</v>
      </c>
      <c r="B2926" s="71"/>
      <c r="C2926" s="15"/>
      <c r="D2926" s="16"/>
      <c r="E2926" s="7">
        <v>0</v>
      </c>
      <c r="F2926" s="7">
        <v>0</v>
      </c>
      <c r="G2926" s="254" t="str">
        <f>IF($D2926&lt;&gt;"",VLOOKUP($D2926,科目一覧!$A$5:'科目一覧'!$G$76,5,FALSE),"")</f>
        <v/>
      </c>
      <c r="H2926" s="254" t="str">
        <f>IF($D2926&lt;&gt;"",VLOOKUP($D2926,科目一覧!$A$5:'科目一覧'!$G$76,6,FALSE),"")</f>
        <v/>
      </c>
    </row>
    <row r="2927" spans="1:8" x14ac:dyDescent="0.4">
      <c r="A2927" s="8">
        <v>2924</v>
      </c>
      <c r="B2927" s="71"/>
      <c r="C2927" s="15"/>
      <c r="D2927" s="16"/>
      <c r="E2927" s="7">
        <v>0</v>
      </c>
      <c r="F2927" s="7">
        <v>0</v>
      </c>
      <c r="G2927" s="254" t="str">
        <f>IF($D2927&lt;&gt;"",VLOOKUP($D2927,科目一覧!$A$5:'科目一覧'!$G$76,5,FALSE),"")</f>
        <v/>
      </c>
      <c r="H2927" s="254" t="str">
        <f>IF($D2927&lt;&gt;"",VLOOKUP($D2927,科目一覧!$A$5:'科目一覧'!$G$76,6,FALSE),"")</f>
        <v/>
      </c>
    </row>
    <row r="2928" spans="1:8" x14ac:dyDescent="0.4">
      <c r="A2928" s="8">
        <v>2925</v>
      </c>
      <c r="B2928" s="71"/>
      <c r="C2928" s="15"/>
      <c r="D2928" s="16"/>
      <c r="E2928" s="7">
        <v>0</v>
      </c>
      <c r="F2928" s="7">
        <v>0</v>
      </c>
      <c r="G2928" s="254" t="str">
        <f>IF($D2928&lt;&gt;"",VLOOKUP($D2928,科目一覧!$A$5:'科目一覧'!$G$76,5,FALSE),"")</f>
        <v/>
      </c>
      <c r="H2928" s="254" t="str">
        <f>IF($D2928&lt;&gt;"",VLOOKUP($D2928,科目一覧!$A$5:'科目一覧'!$G$76,6,FALSE),"")</f>
        <v/>
      </c>
    </row>
    <row r="2929" spans="1:8" x14ac:dyDescent="0.4">
      <c r="A2929" s="8">
        <v>2926</v>
      </c>
      <c r="B2929" s="71"/>
      <c r="C2929" s="15"/>
      <c r="D2929" s="16"/>
      <c r="E2929" s="7">
        <v>0</v>
      </c>
      <c r="F2929" s="7">
        <v>0</v>
      </c>
      <c r="G2929" s="254" t="str">
        <f>IF($D2929&lt;&gt;"",VLOOKUP($D2929,科目一覧!$A$5:'科目一覧'!$G$76,5,FALSE),"")</f>
        <v/>
      </c>
      <c r="H2929" s="254" t="str">
        <f>IF($D2929&lt;&gt;"",VLOOKUP($D2929,科目一覧!$A$5:'科目一覧'!$G$76,6,FALSE),"")</f>
        <v/>
      </c>
    </row>
    <row r="2930" spans="1:8" x14ac:dyDescent="0.4">
      <c r="A2930" s="8">
        <v>2927</v>
      </c>
      <c r="B2930" s="71"/>
      <c r="C2930" s="15"/>
      <c r="D2930" s="16"/>
      <c r="E2930" s="7">
        <v>0</v>
      </c>
      <c r="F2930" s="7">
        <v>0</v>
      </c>
      <c r="G2930" s="254" t="str">
        <f>IF($D2930&lt;&gt;"",VLOOKUP($D2930,科目一覧!$A$5:'科目一覧'!$G$76,5,FALSE),"")</f>
        <v/>
      </c>
      <c r="H2930" s="254" t="str">
        <f>IF($D2930&lt;&gt;"",VLOOKUP($D2930,科目一覧!$A$5:'科目一覧'!$G$76,6,FALSE),"")</f>
        <v/>
      </c>
    </row>
    <row r="2931" spans="1:8" x14ac:dyDescent="0.4">
      <c r="A2931" s="8">
        <v>2928</v>
      </c>
      <c r="B2931" s="71"/>
      <c r="C2931" s="15"/>
      <c r="D2931" s="16"/>
      <c r="E2931" s="7">
        <v>0</v>
      </c>
      <c r="F2931" s="7">
        <v>0</v>
      </c>
      <c r="G2931" s="254" t="str">
        <f>IF($D2931&lt;&gt;"",VLOOKUP($D2931,科目一覧!$A$5:'科目一覧'!$G$76,5,FALSE),"")</f>
        <v/>
      </c>
      <c r="H2931" s="254" t="str">
        <f>IF($D2931&lt;&gt;"",VLOOKUP($D2931,科目一覧!$A$5:'科目一覧'!$G$76,6,FALSE),"")</f>
        <v/>
      </c>
    </row>
    <row r="2932" spans="1:8" x14ac:dyDescent="0.4">
      <c r="A2932" s="8">
        <v>2929</v>
      </c>
      <c r="B2932" s="71"/>
      <c r="C2932" s="15"/>
      <c r="D2932" s="16"/>
      <c r="E2932" s="7">
        <v>0</v>
      </c>
      <c r="F2932" s="7">
        <v>0</v>
      </c>
      <c r="G2932" s="254" t="str">
        <f>IF($D2932&lt;&gt;"",VLOOKUP($D2932,科目一覧!$A$5:'科目一覧'!$G$76,5,FALSE),"")</f>
        <v/>
      </c>
      <c r="H2932" s="254" t="str">
        <f>IF($D2932&lt;&gt;"",VLOOKUP($D2932,科目一覧!$A$5:'科目一覧'!$G$76,6,FALSE),"")</f>
        <v/>
      </c>
    </row>
    <row r="2933" spans="1:8" x14ac:dyDescent="0.4">
      <c r="A2933" s="8">
        <v>2930</v>
      </c>
      <c r="B2933" s="71"/>
      <c r="C2933" s="15"/>
      <c r="D2933" s="16"/>
      <c r="E2933" s="7">
        <v>0</v>
      </c>
      <c r="F2933" s="7">
        <v>0</v>
      </c>
      <c r="G2933" s="254" t="str">
        <f>IF($D2933&lt;&gt;"",VLOOKUP($D2933,科目一覧!$A$5:'科目一覧'!$G$76,5,FALSE),"")</f>
        <v/>
      </c>
      <c r="H2933" s="254" t="str">
        <f>IF($D2933&lt;&gt;"",VLOOKUP($D2933,科目一覧!$A$5:'科目一覧'!$G$76,6,FALSE),"")</f>
        <v/>
      </c>
    </row>
    <row r="2934" spans="1:8" x14ac:dyDescent="0.4">
      <c r="A2934" s="8">
        <v>2931</v>
      </c>
      <c r="B2934" s="71"/>
      <c r="C2934" s="15"/>
      <c r="D2934" s="16"/>
      <c r="E2934" s="7">
        <v>0</v>
      </c>
      <c r="F2934" s="7">
        <v>0</v>
      </c>
      <c r="G2934" s="254" t="str">
        <f>IF($D2934&lt;&gt;"",VLOOKUP($D2934,科目一覧!$A$5:'科目一覧'!$G$76,5,FALSE),"")</f>
        <v/>
      </c>
      <c r="H2934" s="254" t="str">
        <f>IF($D2934&lt;&gt;"",VLOOKUP($D2934,科目一覧!$A$5:'科目一覧'!$G$76,6,FALSE),"")</f>
        <v/>
      </c>
    </row>
    <row r="2935" spans="1:8" x14ac:dyDescent="0.4">
      <c r="A2935" s="8">
        <v>2932</v>
      </c>
      <c r="B2935" s="71"/>
      <c r="C2935" s="15"/>
      <c r="D2935" s="16"/>
      <c r="E2935" s="7">
        <v>0</v>
      </c>
      <c r="F2935" s="7">
        <v>0</v>
      </c>
      <c r="G2935" s="254" t="str">
        <f>IF($D2935&lt;&gt;"",VLOOKUP($D2935,科目一覧!$A$5:'科目一覧'!$G$76,5,FALSE),"")</f>
        <v/>
      </c>
      <c r="H2935" s="254" t="str">
        <f>IF($D2935&lt;&gt;"",VLOOKUP($D2935,科目一覧!$A$5:'科目一覧'!$G$76,6,FALSE),"")</f>
        <v/>
      </c>
    </row>
    <row r="2936" spans="1:8" x14ac:dyDescent="0.4">
      <c r="A2936" s="8">
        <v>2933</v>
      </c>
      <c r="B2936" s="71"/>
      <c r="C2936" s="15"/>
      <c r="D2936" s="16"/>
      <c r="E2936" s="7">
        <v>0</v>
      </c>
      <c r="F2936" s="7">
        <v>0</v>
      </c>
      <c r="G2936" s="254" t="str">
        <f>IF($D2936&lt;&gt;"",VLOOKUP($D2936,科目一覧!$A$5:'科目一覧'!$G$76,5,FALSE),"")</f>
        <v/>
      </c>
      <c r="H2936" s="254" t="str">
        <f>IF($D2936&lt;&gt;"",VLOOKUP($D2936,科目一覧!$A$5:'科目一覧'!$G$76,6,FALSE),"")</f>
        <v/>
      </c>
    </row>
    <row r="2937" spans="1:8" x14ac:dyDescent="0.4">
      <c r="A2937" s="8">
        <v>2934</v>
      </c>
      <c r="B2937" s="71"/>
      <c r="C2937" s="15"/>
      <c r="D2937" s="16"/>
      <c r="E2937" s="7">
        <v>0</v>
      </c>
      <c r="F2937" s="7">
        <v>0</v>
      </c>
      <c r="G2937" s="254" t="str">
        <f>IF($D2937&lt;&gt;"",VLOOKUP($D2937,科目一覧!$A$5:'科目一覧'!$G$76,5,FALSE),"")</f>
        <v/>
      </c>
      <c r="H2937" s="254" t="str">
        <f>IF($D2937&lt;&gt;"",VLOOKUP($D2937,科目一覧!$A$5:'科目一覧'!$G$76,6,FALSE),"")</f>
        <v/>
      </c>
    </row>
    <row r="2938" spans="1:8" x14ac:dyDescent="0.4">
      <c r="A2938" s="8">
        <v>2935</v>
      </c>
      <c r="B2938" s="71"/>
      <c r="C2938" s="15"/>
      <c r="D2938" s="16"/>
      <c r="E2938" s="7">
        <v>0</v>
      </c>
      <c r="F2938" s="7">
        <v>0</v>
      </c>
      <c r="G2938" s="254" t="str">
        <f>IF($D2938&lt;&gt;"",VLOOKUP($D2938,科目一覧!$A$5:'科目一覧'!$G$76,5,FALSE),"")</f>
        <v/>
      </c>
      <c r="H2938" s="254" t="str">
        <f>IF($D2938&lt;&gt;"",VLOOKUP($D2938,科目一覧!$A$5:'科目一覧'!$G$76,6,FALSE),"")</f>
        <v/>
      </c>
    </row>
    <row r="2939" spans="1:8" x14ac:dyDescent="0.4">
      <c r="A2939" s="8">
        <v>2936</v>
      </c>
      <c r="B2939" s="71"/>
      <c r="C2939" s="15"/>
      <c r="D2939" s="16"/>
      <c r="E2939" s="7">
        <v>0</v>
      </c>
      <c r="F2939" s="7">
        <v>0</v>
      </c>
      <c r="G2939" s="254" t="str">
        <f>IF($D2939&lt;&gt;"",VLOOKUP($D2939,科目一覧!$A$5:'科目一覧'!$G$76,5,FALSE),"")</f>
        <v/>
      </c>
      <c r="H2939" s="254" t="str">
        <f>IF($D2939&lt;&gt;"",VLOOKUP($D2939,科目一覧!$A$5:'科目一覧'!$G$76,6,FALSE),"")</f>
        <v/>
      </c>
    </row>
    <row r="2940" spans="1:8" x14ac:dyDescent="0.4">
      <c r="A2940" s="8">
        <v>2937</v>
      </c>
      <c r="B2940" s="71"/>
      <c r="C2940" s="15"/>
      <c r="D2940" s="16"/>
      <c r="E2940" s="7">
        <v>0</v>
      </c>
      <c r="F2940" s="7">
        <v>0</v>
      </c>
      <c r="G2940" s="254" t="str">
        <f>IF($D2940&lt;&gt;"",VLOOKUP($D2940,科目一覧!$A$5:'科目一覧'!$G$76,5,FALSE),"")</f>
        <v/>
      </c>
      <c r="H2940" s="254" t="str">
        <f>IF($D2940&lt;&gt;"",VLOOKUP($D2940,科目一覧!$A$5:'科目一覧'!$G$76,6,FALSE),"")</f>
        <v/>
      </c>
    </row>
    <row r="2941" spans="1:8" x14ac:dyDescent="0.4">
      <c r="A2941" s="8">
        <v>2938</v>
      </c>
      <c r="B2941" s="71"/>
      <c r="C2941" s="15"/>
      <c r="D2941" s="16"/>
      <c r="E2941" s="7">
        <v>0</v>
      </c>
      <c r="F2941" s="7">
        <v>0</v>
      </c>
      <c r="G2941" s="254" t="str">
        <f>IF($D2941&lt;&gt;"",VLOOKUP($D2941,科目一覧!$A$5:'科目一覧'!$G$76,5,FALSE),"")</f>
        <v/>
      </c>
      <c r="H2941" s="254" t="str">
        <f>IF($D2941&lt;&gt;"",VLOOKUP($D2941,科目一覧!$A$5:'科目一覧'!$G$76,6,FALSE),"")</f>
        <v/>
      </c>
    </row>
    <row r="2942" spans="1:8" x14ac:dyDescent="0.4">
      <c r="A2942" s="8">
        <v>2939</v>
      </c>
      <c r="B2942" s="71"/>
      <c r="C2942" s="15"/>
      <c r="D2942" s="16"/>
      <c r="E2942" s="7">
        <v>0</v>
      </c>
      <c r="F2942" s="7">
        <v>0</v>
      </c>
      <c r="G2942" s="254" t="str">
        <f>IF($D2942&lt;&gt;"",VLOOKUP($D2942,科目一覧!$A$5:'科目一覧'!$G$76,5,FALSE),"")</f>
        <v/>
      </c>
      <c r="H2942" s="254" t="str">
        <f>IF($D2942&lt;&gt;"",VLOOKUP($D2942,科目一覧!$A$5:'科目一覧'!$G$76,6,FALSE),"")</f>
        <v/>
      </c>
    </row>
    <row r="2943" spans="1:8" x14ac:dyDescent="0.4">
      <c r="A2943" s="8">
        <v>2940</v>
      </c>
      <c r="B2943" s="71"/>
      <c r="C2943" s="15"/>
      <c r="D2943" s="16"/>
      <c r="E2943" s="7">
        <v>0</v>
      </c>
      <c r="F2943" s="7">
        <v>0</v>
      </c>
      <c r="G2943" s="254" t="str">
        <f>IF($D2943&lt;&gt;"",VLOOKUP($D2943,科目一覧!$A$5:'科目一覧'!$G$76,5,FALSE),"")</f>
        <v/>
      </c>
      <c r="H2943" s="254" t="str">
        <f>IF($D2943&lt;&gt;"",VLOOKUP($D2943,科目一覧!$A$5:'科目一覧'!$G$76,6,FALSE),"")</f>
        <v/>
      </c>
    </row>
    <row r="2944" spans="1:8" x14ac:dyDescent="0.4">
      <c r="A2944" s="8">
        <v>2941</v>
      </c>
      <c r="B2944" s="71"/>
      <c r="C2944" s="15"/>
      <c r="D2944" s="16"/>
      <c r="E2944" s="7">
        <v>0</v>
      </c>
      <c r="F2944" s="7">
        <v>0</v>
      </c>
      <c r="G2944" s="254" t="str">
        <f>IF($D2944&lt;&gt;"",VLOOKUP($D2944,科目一覧!$A$5:'科目一覧'!$G$76,5,FALSE),"")</f>
        <v/>
      </c>
      <c r="H2944" s="254" t="str">
        <f>IF($D2944&lt;&gt;"",VLOOKUP($D2944,科目一覧!$A$5:'科目一覧'!$G$76,6,FALSE),"")</f>
        <v/>
      </c>
    </row>
    <row r="2945" spans="1:8" x14ac:dyDescent="0.4">
      <c r="A2945" s="8">
        <v>2942</v>
      </c>
      <c r="B2945" s="71"/>
      <c r="C2945" s="15"/>
      <c r="D2945" s="16"/>
      <c r="E2945" s="7">
        <v>0</v>
      </c>
      <c r="F2945" s="7">
        <v>0</v>
      </c>
      <c r="G2945" s="254" t="str">
        <f>IF($D2945&lt;&gt;"",VLOOKUP($D2945,科目一覧!$A$5:'科目一覧'!$G$76,5,FALSE),"")</f>
        <v/>
      </c>
      <c r="H2945" s="254" t="str">
        <f>IF($D2945&lt;&gt;"",VLOOKUP($D2945,科目一覧!$A$5:'科目一覧'!$G$76,6,FALSE),"")</f>
        <v/>
      </c>
    </row>
    <row r="2946" spans="1:8" x14ac:dyDescent="0.4">
      <c r="A2946" s="8">
        <v>2943</v>
      </c>
      <c r="B2946" s="71"/>
      <c r="C2946" s="15"/>
      <c r="D2946" s="16"/>
      <c r="E2946" s="7">
        <v>0</v>
      </c>
      <c r="F2946" s="7">
        <v>0</v>
      </c>
      <c r="G2946" s="254" t="str">
        <f>IF($D2946&lt;&gt;"",VLOOKUP($D2946,科目一覧!$A$5:'科目一覧'!$G$76,5,FALSE),"")</f>
        <v/>
      </c>
      <c r="H2946" s="254" t="str">
        <f>IF($D2946&lt;&gt;"",VLOOKUP($D2946,科目一覧!$A$5:'科目一覧'!$G$76,6,FALSE),"")</f>
        <v/>
      </c>
    </row>
    <row r="2947" spans="1:8" x14ac:dyDescent="0.4">
      <c r="A2947" s="8">
        <v>2944</v>
      </c>
      <c r="B2947" s="71"/>
      <c r="C2947" s="15"/>
      <c r="D2947" s="16"/>
      <c r="E2947" s="7">
        <v>0</v>
      </c>
      <c r="F2947" s="7">
        <v>0</v>
      </c>
      <c r="G2947" s="254" t="str">
        <f>IF($D2947&lt;&gt;"",VLOOKUP($D2947,科目一覧!$A$5:'科目一覧'!$G$76,5,FALSE),"")</f>
        <v/>
      </c>
      <c r="H2947" s="254" t="str">
        <f>IF($D2947&lt;&gt;"",VLOOKUP($D2947,科目一覧!$A$5:'科目一覧'!$G$76,6,FALSE),"")</f>
        <v/>
      </c>
    </row>
    <row r="2948" spans="1:8" x14ac:dyDescent="0.4">
      <c r="A2948" s="8">
        <v>2945</v>
      </c>
      <c r="B2948" s="71"/>
      <c r="C2948" s="15"/>
      <c r="D2948" s="16"/>
      <c r="E2948" s="7">
        <v>0</v>
      </c>
      <c r="F2948" s="7">
        <v>0</v>
      </c>
      <c r="G2948" s="254" t="str">
        <f>IF($D2948&lt;&gt;"",VLOOKUP($D2948,科目一覧!$A$5:'科目一覧'!$G$76,5,FALSE),"")</f>
        <v/>
      </c>
      <c r="H2948" s="254" t="str">
        <f>IF($D2948&lt;&gt;"",VLOOKUP($D2948,科目一覧!$A$5:'科目一覧'!$G$76,6,FALSE),"")</f>
        <v/>
      </c>
    </row>
    <row r="2949" spans="1:8" x14ac:dyDescent="0.4">
      <c r="A2949" s="8">
        <v>2946</v>
      </c>
      <c r="B2949" s="71"/>
      <c r="C2949" s="15"/>
      <c r="D2949" s="16"/>
      <c r="E2949" s="7">
        <v>0</v>
      </c>
      <c r="F2949" s="7">
        <v>0</v>
      </c>
      <c r="G2949" s="254" t="str">
        <f>IF($D2949&lt;&gt;"",VLOOKUP($D2949,科目一覧!$A$5:'科目一覧'!$G$76,5,FALSE),"")</f>
        <v/>
      </c>
      <c r="H2949" s="254" t="str">
        <f>IF($D2949&lt;&gt;"",VLOOKUP($D2949,科目一覧!$A$5:'科目一覧'!$G$76,6,FALSE),"")</f>
        <v/>
      </c>
    </row>
    <row r="2950" spans="1:8" x14ac:dyDescent="0.4">
      <c r="A2950" s="8">
        <v>2947</v>
      </c>
      <c r="B2950" s="71"/>
      <c r="C2950" s="15"/>
      <c r="D2950" s="16"/>
      <c r="E2950" s="7">
        <v>0</v>
      </c>
      <c r="F2950" s="7">
        <v>0</v>
      </c>
      <c r="G2950" s="254" t="str">
        <f>IF($D2950&lt;&gt;"",VLOOKUP($D2950,科目一覧!$A$5:'科目一覧'!$G$76,5,FALSE),"")</f>
        <v/>
      </c>
      <c r="H2950" s="254" t="str">
        <f>IF($D2950&lt;&gt;"",VLOOKUP($D2950,科目一覧!$A$5:'科目一覧'!$G$76,6,FALSE),"")</f>
        <v/>
      </c>
    </row>
    <row r="2951" spans="1:8" x14ac:dyDescent="0.4">
      <c r="A2951" s="8">
        <v>2948</v>
      </c>
      <c r="B2951" s="71"/>
      <c r="C2951" s="15"/>
      <c r="D2951" s="16"/>
      <c r="E2951" s="7">
        <v>0</v>
      </c>
      <c r="F2951" s="7">
        <v>0</v>
      </c>
      <c r="G2951" s="254" t="str">
        <f>IF($D2951&lt;&gt;"",VLOOKUP($D2951,科目一覧!$A$5:'科目一覧'!$G$76,5,FALSE),"")</f>
        <v/>
      </c>
      <c r="H2951" s="254" t="str">
        <f>IF($D2951&lt;&gt;"",VLOOKUP($D2951,科目一覧!$A$5:'科目一覧'!$G$76,6,FALSE),"")</f>
        <v/>
      </c>
    </row>
    <row r="2952" spans="1:8" x14ac:dyDescent="0.4">
      <c r="A2952" s="8">
        <v>2949</v>
      </c>
      <c r="B2952" s="71"/>
      <c r="C2952" s="15"/>
      <c r="D2952" s="16"/>
      <c r="E2952" s="7">
        <v>0</v>
      </c>
      <c r="F2952" s="7">
        <v>0</v>
      </c>
      <c r="G2952" s="254" t="str">
        <f>IF($D2952&lt;&gt;"",VLOOKUP($D2952,科目一覧!$A$5:'科目一覧'!$G$76,5,FALSE),"")</f>
        <v/>
      </c>
      <c r="H2952" s="254" t="str">
        <f>IF($D2952&lt;&gt;"",VLOOKUP($D2952,科目一覧!$A$5:'科目一覧'!$G$76,6,FALSE),"")</f>
        <v/>
      </c>
    </row>
    <row r="2953" spans="1:8" x14ac:dyDescent="0.4">
      <c r="A2953" s="8">
        <v>2950</v>
      </c>
      <c r="B2953" s="71"/>
      <c r="C2953" s="15"/>
      <c r="D2953" s="16"/>
      <c r="E2953" s="7">
        <v>0</v>
      </c>
      <c r="F2953" s="7">
        <v>0</v>
      </c>
      <c r="G2953" s="254" t="str">
        <f>IF($D2953&lt;&gt;"",VLOOKUP($D2953,科目一覧!$A$5:'科目一覧'!$G$76,5,FALSE),"")</f>
        <v/>
      </c>
      <c r="H2953" s="254" t="str">
        <f>IF($D2953&lt;&gt;"",VLOOKUP($D2953,科目一覧!$A$5:'科目一覧'!$G$76,6,FALSE),"")</f>
        <v/>
      </c>
    </row>
    <row r="2954" spans="1:8" x14ac:dyDescent="0.4">
      <c r="A2954" s="8">
        <v>2951</v>
      </c>
      <c r="B2954" s="71"/>
      <c r="C2954" s="15"/>
      <c r="D2954" s="16"/>
      <c r="E2954" s="7">
        <v>0</v>
      </c>
      <c r="F2954" s="7">
        <v>0</v>
      </c>
      <c r="G2954" s="254" t="str">
        <f>IF($D2954&lt;&gt;"",VLOOKUP($D2954,科目一覧!$A$5:'科目一覧'!$G$76,5,FALSE),"")</f>
        <v/>
      </c>
      <c r="H2954" s="254" t="str">
        <f>IF($D2954&lt;&gt;"",VLOOKUP($D2954,科目一覧!$A$5:'科目一覧'!$G$76,6,FALSE),"")</f>
        <v/>
      </c>
    </row>
    <row r="2955" spans="1:8" x14ac:dyDescent="0.4">
      <c r="A2955" s="8">
        <v>2952</v>
      </c>
      <c r="B2955" s="71"/>
      <c r="C2955" s="15"/>
      <c r="D2955" s="16"/>
      <c r="E2955" s="7">
        <v>0</v>
      </c>
      <c r="F2955" s="7">
        <v>0</v>
      </c>
      <c r="G2955" s="254" t="str">
        <f>IF($D2955&lt;&gt;"",VLOOKUP($D2955,科目一覧!$A$5:'科目一覧'!$G$76,5,FALSE),"")</f>
        <v/>
      </c>
      <c r="H2955" s="254" t="str">
        <f>IF($D2955&lt;&gt;"",VLOOKUP($D2955,科目一覧!$A$5:'科目一覧'!$G$76,6,FALSE),"")</f>
        <v/>
      </c>
    </row>
    <row r="2956" spans="1:8" x14ac:dyDescent="0.4">
      <c r="A2956" s="8">
        <v>2953</v>
      </c>
      <c r="B2956" s="71"/>
      <c r="C2956" s="15"/>
      <c r="D2956" s="16"/>
      <c r="E2956" s="7">
        <v>0</v>
      </c>
      <c r="F2956" s="7">
        <v>0</v>
      </c>
      <c r="G2956" s="254" t="str">
        <f>IF($D2956&lt;&gt;"",VLOOKUP($D2956,科目一覧!$A$5:'科目一覧'!$G$76,5,FALSE),"")</f>
        <v/>
      </c>
      <c r="H2956" s="254" t="str">
        <f>IF($D2956&lt;&gt;"",VLOOKUP($D2956,科目一覧!$A$5:'科目一覧'!$G$76,6,FALSE),"")</f>
        <v/>
      </c>
    </row>
    <row r="2957" spans="1:8" x14ac:dyDescent="0.4">
      <c r="A2957" s="8">
        <v>2954</v>
      </c>
      <c r="B2957" s="71"/>
      <c r="C2957" s="15"/>
      <c r="D2957" s="16"/>
      <c r="E2957" s="7">
        <v>0</v>
      </c>
      <c r="F2957" s="7">
        <v>0</v>
      </c>
      <c r="G2957" s="254" t="str">
        <f>IF($D2957&lt;&gt;"",VLOOKUP($D2957,科目一覧!$A$5:'科目一覧'!$G$76,5,FALSE),"")</f>
        <v/>
      </c>
      <c r="H2957" s="254" t="str">
        <f>IF($D2957&lt;&gt;"",VLOOKUP($D2957,科目一覧!$A$5:'科目一覧'!$G$76,6,FALSE),"")</f>
        <v/>
      </c>
    </row>
    <row r="2958" spans="1:8" x14ac:dyDescent="0.4">
      <c r="A2958" s="8">
        <v>2955</v>
      </c>
      <c r="B2958" s="71"/>
      <c r="C2958" s="15"/>
      <c r="D2958" s="16"/>
      <c r="E2958" s="7">
        <v>0</v>
      </c>
      <c r="F2958" s="7">
        <v>0</v>
      </c>
      <c r="G2958" s="254" t="str">
        <f>IF($D2958&lt;&gt;"",VLOOKUP($D2958,科目一覧!$A$5:'科目一覧'!$G$76,5,FALSE),"")</f>
        <v/>
      </c>
      <c r="H2958" s="254" t="str">
        <f>IF($D2958&lt;&gt;"",VLOOKUP($D2958,科目一覧!$A$5:'科目一覧'!$G$76,6,FALSE),"")</f>
        <v/>
      </c>
    </row>
    <row r="2959" spans="1:8" x14ac:dyDescent="0.4">
      <c r="A2959" s="8">
        <v>2956</v>
      </c>
      <c r="B2959" s="71"/>
      <c r="C2959" s="15"/>
      <c r="D2959" s="16"/>
      <c r="E2959" s="7">
        <v>0</v>
      </c>
      <c r="F2959" s="7">
        <v>0</v>
      </c>
      <c r="G2959" s="254" t="str">
        <f>IF($D2959&lt;&gt;"",VLOOKUP($D2959,科目一覧!$A$5:'科目一覧'!$G$76,5,FALSE),"")</f>
        <v/>
      </c>
      <c r="H2959" s="254" t="str">
        <f>IF($D2959&lt;&gt;"",VLOOKUP($D2959,科目一覧!$A$5:'科目一覧'!$G$76,6,FALSE),"")</f>
        <v/>
      </c>
    </row>
    <row r="2960" spans="1:8" x14ac:dyDescent="0.4">
      <c r="A2960" s="8">
        <v>2957</v>
      </c>
      <c r="B2960" s="71"/>
      <c r="C2960" s="15"/>
      <c r="D2960" s="16"/>
      <c r="E2960" s="7">
        <v>0</v>
      </c>
      <c r="F2960" s="7">
        <v>0</v>
      </c>
      <c r="G2960" s="254" t="str">
        <f>IF($D2960&lt;&gt;"",VLOOKUP($D2960,科目一覧!$A$5:'科目一覧'!$G$76,5,FALSE),"")</f>
        <v/>
      </c>
      <c r="H2960" s="254" t="str">
        <f>IF($D2960&lt;&gt;"",VLOOKUP($D2960,科目一覧!$A$5:'科目一覧'!$G$76,6,FALSE),"")</f>
        <v/>
      </c>
    </row>
    <row r="2961" spans="1:8" x14ac:dyDescent="0.4">
      <c r="A2961" s="8">
        <v>2958</v>
      </c>
      <c r="B2961" s="71"/>
      <c r="C2961" s="15"/>
      <c r="D2961" s="16"/>
      <c r="E2961" s="7">
        <v>0</v>
      </c>
      <c r="F2961" s="7">
        <v>0</v>
      </c>
      <c r="G2961" s="254" t="str">
        <f>IF($D2961&lt;&gt;"",VLOOKUP($D2961,科目一覧!$A$5:'科目一覧'!$G$76,5,FALSE),"")</f>
        <v/>
      </c>
      <c r="H2961" s="254" t="str">
        <f>IF($D2961&lt;&gt;"",VLOOKUP($D2961,科目一覧!$A$5:'科目一覧'!$G$76,6,FALSE),"")</f>
        <v/>
      </c>
    </row>
    <row r="2962" spans="1:8" x14ac:dyDescent="0.4">
      <c r="A2962" s="8">
        <v>2959</v>
      </c>
      <c r="B2962" s="71"/>
      <c r="C2962" s="15"/>
      <c r="D2962" s="16"/>
      <c r="E2962" s="7">
        <v>0</v>
      </c>
      <c r="F2962" s="7">
        <v>0</v>
      </c>
      <c r="G2962" s="254" t="str">
        <f>IF($D2962&lt;&gt;"",VLOOKUP($D2962,科目一覧!$A$5:'科目一覧'!$G$76,5,FALSE),"")</f>
        <v/>
      </c>
      <c r="H2962" s="254" t="str">
        <f>IF($D2962&lt;&gt;"",VLOOKUP($D2962,科目一覧!$A$5:'科目一覧'!$G$76,6,FALSE),"")</f>
        <v/>
      </c>
    </row>
    <row r="2963" spans="1:8" x14ac:dyDescent="0.4">
      <c r="A2963" s="8">
        <v>2960</v>
      </c>
      <c r="B2963" s="71"/>
      <c r="C2963" s="15"/>
      <c r="D2963" s="16"/>
      <c r="E2963" s="7">
        <v>0</v>
      </c>
      <c r="F2963" s="7">
        <v>0</v>
      </c>
      <c r="G2963" s="254" t="str">
        <f>IF($D2963&lt;&gt;"",VLOOKUP($D2963,科目一覧!$A$5:'科目一覧'!$G$76,5,FALSE),"")</f>
        <v/>
      </c>
      <c r="H2963" s="254" t="str">
        <f>IF($D2963&lt;&gt;"",VLOOKUP($D2963,科目一覧!$A$5:'科目一覧'!$G$76,6,FALSE),"")</f>
        <v/>
      </c>
    </row>
    <row r="2964" spans="1:8" x14ac:dyDescent="0.4">
      <c r="A2964" s="8">
        <v>2961</v>
      </c>
      <c r="B2964" s="71"/>
      <c r="C2964" s="15"/>
      <c r="D2964" s="16"/>
      <c r="E2964" s="7">
        <v>0</v>
      </c>
      <c r="F2964" s="7">
        <v>0</v>
      </c>
      <c r="G2964" s="254" t="str">
        <f>IF($D2964&lt;&gt;"",VLOOKUP($D2964,科目一覧!$A$5:'科目一覧'!$G$76,5,FALSE),"")</f>
        <v/>
      </c>
      <c r="H2964" s="254" t="str">
        <f>IF($D2964&lt;&gt;"",VLOOKUP($D2964,科目一覧!$A$5:'科目一覧'!$G$76,6,FALSE),"")</f>
        <v/>
      </c>
    </row>
    <row r="2965" spans="1:8" x14ac:dyDescent="0.4">
      <c r="A2965" s="8">
        <v>2962</v>
      </c>
      <c r="B2965" s="71"/>
      <c r="C2965" s="15"/>
      <c r="D2965" s="16"/>
      <c r="E2965" s="7">
        <v>0</v>
      </c>
      <c r="F2965" s="7">
        <v>0</v>
      </c>
      <c r="G2965" s="254" t="str">
        <f>IF($D2965&lt;&gt;"",VLOOKUP($D2965,科目一覧!$A$5:'科目一覧'!$G$76,5,FALSE),"")</f>
        <v/>
      </c>
      <c r="H2965" s="254" t="str">
        <f>IF($D2965&lt;&gt;"",VLOOKUP($D2965,科目一覧!$A$5:'科目一覧'!$G$76,6,FALSE),"")</f>
        <v/>
      </c>
    </row>
    <row r="2966" spans="1:8" x14ac:dyDescent="0.4">
      <c r="A2966" s="8">
        <v>2963</v>
      </c>
      <c r="B2966" s="71"/>
      <c r="C2966" s="15"/>
      <c r="D2966" s="16"/>
      <c r="E2966" s="7">
        <v>0</v>
      </c>
      <c r="F2966" s="7">
        <v>0</v>
      </c>
      <c r="G2966" s="254" t="str">
        <f>IF($D2966&lt;&gt;"",VLOOKUP($D2966,科目一覧!$A$5:'科目一覧'!$G$76,5,FALSE),"")</f>
        <v/>
      </c>
      <c r="H2966" s="254" t="str">
        <f>IF($D2966&lt;&gt;"",VLOOKUP($D2966,科目一覧!$A$5:'科目一覧'!$G$76,6,FALSE),"")</f>
        <v/>
      </c>
    </row>
    <row r="2967" spans="1:8" x14ac:dyDescent="0.4">
      <c r="A2967" s="8">
        <v>2964</v>
      </c>
      <c r="B2967" s="71"/>
      <c r="C2967" s="15"/>
      <c r="D2967" s="16"/>
      <c r="E2967" s="7">
        <v>0</v>
      </c>
      <c r="F2967" s="7">
        <v>0</v>
      </c>
      <c r="G2967" s="254" t="str">
        <f>IF($D2967&lt;&gt;"",VLOOKUP($D2967,科目一覧!$A$5:'科目一覧'!$G$76,5,FALSE),"")</f>
        <v/>
      </c>
      <c r="H2967" s="254" t="str">
        <f>IF($D2967&lt;&gt;"",VLOOKUP($D2967,科目一覧!$A$5:'科目一覧'!$G$76,6,FALSE),"")</f>
        <v/>
      </c>
    </row>
    <row r="2968" spans="1:8" x14ac:dyDescent="0.4">
      <c r="A2968" s="8">
        <v>2965</v>
      </c>
      <c r="B2968" s="71"/>
      <c r="C2968" s="15"/>
      <c r="D2968" s="16"/>
      <c r="E2968" s="7">
        <v>0</v>
      </c>
      <c r="F2968" s="7">
        <v>0</v>
      </c>
      <c r="G2968" s="254" t="str">
        <f>IF($D2968&lt;&gt;"",VLOOKUP($D2968,科目一覧!$A$5:'科目一覧'!$G$76,5,FALSE),"")</f>
        <v/>
      </c>
      <c r="H2968" s="254" t="str">
        <f>IF($D2968&lt;&gt;"",VLOOKUP($D2968,科目一覧!$A$5:'科目一覧'!$G$76,6,FALSE),"")</f>
        <v/>
      </c>
    </row>
    <row r="2969" spans="1:8" x14ac:dyDescent="0.4">
      <c r="A2969" s="8">
        <v>2966</v>
      </c>
      <c r="B2969" s="71"/>
      <c r="C2969" s="15"/>
      <c r="D2969" s="16"/>
      <c r="E2969" s="7">
        <v>0</v>
      </c>
      <c r="F2969" s="7">
        <v>0</v>
      </c>
      <c r="G2969" s="254" t="str">
        <f>IF($D2969&lt;&gt;"",VLOOKUP($D2969,科目一覧!$A$5:'科目一覧'!$G$76,5,FALSE),"")</f>
        <v/>
      </c>
      <c r="H2969" s="254" t="str">
        <f>IF($D2969&lt;&gt;"",VLOOKUP($D2969,科目一覧!$A$5:'科目一覧'!$G$76,6,FALSE),"")</f>
        <v/>
      </c>
    </row>
    <row r="2970" spans="1:8" x14ac:dyDescent="0.4">
      <c r="A2970" s="8">
        <v>2967</v>
      </c>
      <c r="B2970" s="71"/>
      <c r="C2970" s="15"/>
      <c r="D2970" s="16"/>
      <c r="E2970" s="7">
        <v>0</v>
      </c>
      <c r="F2970" s="7">
        <v>0</v>
      </c>
      <c r="G2970" s="254" t="str">
        <f>IF($D2970&lt;&gt;"",VLOOKUP($D2970,科目一覧!$A$5:'科目一覧'!$G$76,5,FALSE),"")</f>
        <v/>
      </c>
      <c r="H2970" s="254" t="str">
        <f>IF($D2970&lt;&gt;"",VLOOKUP($D2970,科目一覧!$A$5:'科目一覧'!$G$76,6,FALSE),"")</f>
        <v/>
      </c>
    </row>
    <row r="2971" spans="1:8" x14ac:dyDescent="0.4">
      <c r="A2971" s="8">
        <v>2968</v>
      </c>
      <c r="B2971" s="71"/>
      <c r="C2971" s="15"/>
      <c r="D2971" s="16"/>
      <c r="E2971" s="7">
        <v>0</v>
      </c>
      <c r="F2971" s="7">
        <v>0</v>
      </c>
      <c r="G2971" s="254" t="str">
        <f>IF($D2971&lt;&gt;"",VLOOKUP($D2971,科目一覧!$A$5:'科目一覧'!$G$76,5,FALSE),"")</f>
        <v/>
      </c>
      <c r="H2971" s="254" t="str">
        <f>IF($D2971&lt;&gt;"",VLOOKUP($D2971,科目一覧!$A$5:'科目一覧'!$G$76,6,FALSE),"")</f>
        <v/>
      </c>
    </row>
    <row r="2972" spans="1:8" x14ac:dyDescent="0.4">
      <c r="A2972" s="8">
        <v>2969</v>
      </c>
      <c r="B2972" s="71"/>
      <c r="C2972" s="15"/>
      <c r="D2972" s="16"/>
      <c r="E2972" s="7">
        <v>0</v>
      </c>
      <c r="F2972" s="7">
        <v>0</v>
      </c>
      <c r="G2972" s="254" t="str">
        <f>IF($D2972&lt;&gt;"",VLOOKUP($D2972,科目一覧!$A$5:'科目一覧'!$G$76,5,FALSE),"")</f>
        <v/>
      </c>
      <c r="H2972" s="254" t="str">
        <f>IF($D2972&lt;&gt;"",VLOOKUP($D2972,科目一覧!$A$5:'科目一覧'!$G$76,6,FALSE),"")</f>
        <v/>
      </c>
    </row>
    <row r="2973" spans="1:8" x14ac:dyDescent="0.4">
      <c r="A2973" s="8">
        <v>2970</v>
      </c>
      <c r="B2973" s="71"/>
      <c r="C2973" s="15"/>
      <c r="D2973" s="16"/>
      <c r="E2973" s="7">
        <v>0</v>
      </c>
      <c r="F2973" s="7">
        <v>0</v>
      </c>
      <c r="G2973" s="254" t="str">
        <f>IF($D2973&lt;&gt;"",VLOOKUP($D2973,科目一覧!$A$5:'科目一覧'!$G$76,5,FALSE),"")</f>
        <v/>
      </c>
      <c r="H2973" s="254" t="str">
        <f>IF($D2973&lt;&gt;"",VLOOKUP($D2973,科目一覧!$A$5:'科目一覧'!$G$76,6,FALSE),"")</f>
        <v/>
      </c>
    </row>
    <row r="2974" spans="1:8" x14ac:dyDescent="0.4">
      <c r="A2974" s="8">
        <v>2971</v>
      </c>
      <c r="B2974" s="71"/>
      <c r="C2974" s="15"/>
      <c r="D2974" s="16"/>
      <c r="E2974" s="7">
        <v>0</v>
      </c>
      <c r="F2974" s="7">
        <v>0</v>
      </c>
      <c r="G2974" s="254" t="str">
        <f>IF($D2974&lt;&gt;"",VLOOKUP($D2974,科目一覧!$A$5:'科目一覧'!$G$76,5,FALSE),"")</f>
        <v/>
      </c>
      <c r="H2974" s="254" t="str">
        <f>IF($D2974&lt;&gt;"",VLOOKUP($D2974,科目一覧!$A$5:'科目一覧'!$G$76,6,FALSE),"")</f>
        <v/>
      </c>
    </row>
    <row r="2975" spans="1:8" x14ac:dyDescent="0.4">
      <c r="A2975" s="8">
        <v>2972</v>
      </c>
      <c r="B2975" s="71"/>
      <c r="C2975" s="15"/>
      <c r="D2975" s="16"/>
      <c r="E2975" s="7">
        <v>0</v>
      </c>
      <c r="F2975" s="7">
        <v>0</v>
      </c>
      <c r="G2975" s="254" t="str">
        <f>IF($D2975&lt;&gt;"",VLOOKUP($D2975,科目一覧!$A$5:'科目一覧'!$G$76,5,FALSE),"")</f>
        <v/>
      </c>
      <c r="H2975" s="254" t="str">
        <f>IF($D2975&lt;&gt;"",VLOOKUP($D2975,科目一覧!$A$5:'科目一覧'!$G$76,6,FALSE),"")</f>
        <v/>
      </c>
    </row>
    <row r="2976" spans="1:8" x14ac:dyDescent="0.4">
      <c r="A2976" s="8">
        <v>2973</v>
      </c>
      <c r="B2976" s="71"/>
      <c r="C2976" s="15"/>
      <c r="D2976" s="16"/>
      <c r="E2976" s="7">
        <v>0</v>
      </c>
      <c r="F2976" s="7">
        <v>0</v>
      </c>
      <c r="G2976" s="254" t="str">
        <f>IF($D2976&lt;&gt;"",VLOOKUP($D2976,科目一覧!$A$5:'科目一覧'!$G$76,5,FALSE),"")</f>
        <v/>
      </c>
      <c r="H2976" s="254" t="str">
        <f>IF($D2976&lt;&gt;"",VLOOKUP($D2976,科目一覧!$A$5:'科目一覧'!$G$76,6,FALSE),"")</f>
        <v/>
      </c>
    </row>
    <row r="2977" spans="1:8" x14ac:dyDescent="0.4">
      <c r="A2977" s="8">
        <v>2974</v>
      </c>
      <c r="B2977" s="71"/>
      <c r="C2977" s="15"/>
      <c r="D2977" s="16"/>
      <c r="E2977" s="7">
        <v>0</v>
      </c>
      <c r="F2977" s="7">
        <v>0</v>
      </c>
      <c r="G2977" s="254" t="str">
        <f>IF($D2977&lt;&gt;"",VLOOKUP($D2977,科目一覧!$A$5:'科目一覧'!$G$76,5,FALSE),"")</f>
        <v/>
      </c>
      <c r="H2977" s="254" t="str">
        <f>IF($D2977&lt;&gt;"",VLOOKUP($D2977,科目一覧!$A$5:'科目一覧'!$G$76,6,FALSE),"")</f>
        <v/>
      </c>
    </row>
    <row r="2978" spans="1:8" x14ac:dyDescent="0.4">
      <c r="A2978" s="8">
        <v>2975</v>
      </c>
      <c r="B2978" s="71"/>
      <c r="C2978" s="15"/>
      <c r="D2978" s="16"/>
      <c r="E2978" s="7">
        <v>0</v>
      </c>
      <c r="F2978" s="7">
        <v>0</v>
      </c>
      <c r="G2978" s="254" t="str">
        <f>IF($D2978&lt;&gt;"",VLOOKUP($D2978,科目一覧!$A$5:'科目一覧'!$G$76,5,FALSE),"")</f>
        <v/>
      </c>
      <c r="H2978" s="254" t="str">
        <f>IF($D2978&lt;&gt;"",VLOOKUP($D2978,科目一覧!$A$5:'科目一覧'!$G$76,6,FALSE),"")</f>
        <v/>
      </c>
    </row>
    <row r="2979" spans="1:8" x14ac:dyDescent="0.4">
      <c r="A2979" s="8">
        <v>2976</v>
      </c>
      <c r="B2979" s="71"/>
      <c r="C2979" s="15"/>
      <c r="D2979" s="16"/>
      <c r="E2979" s="7">
        <v>0</v>
      </c>
      <c r="F2979" s="7">
        <v>0</v>
      </c>
      <c r="G2979" s="254" t="str">
        <f>IF($D2979&lt;&gt;"",VLOOKUP($D2979,科目一覧!$A$5:'科目一覧'!$G$76,5,FALSE),"")</f>
        <v/>
      </c>
      <c r="H2979" s="254" t="str">
        <f>IF($D2979&lt;&gt;"",VLOOKUP($D2979,科目一覧!$A$5:'科目一覧'!$G$76,6,FALSE),"")</f>
        <v/>
      </c>
    </row>
    <row r="2980" spans="1:8" x14ac:dyDescent="0.4">
      <c r="A2980" s="8">
        <v>2977</v>
      </c>
      <c r="B2980" s="71"/>
      <c r="C2980" s="15"/>
      <c r="D2980" s="16"/>
      <c r="E2980" s="7">
        <v>0</v>
      </c>
      <c r="F2980" s="7">
        <v>0</v>
      </c>
      <c r="G2980" s="254" t="str">
        <f>IF($D2980&lt;&gt;"",VLOOKUP($D2980,科目一覧!$A$5:'科目一覧'!$G$76,5,FALSE),"")</f>
        <v/>
      </c>
      <c r="H2980" s="254" t="str">
        <f>IF($D2980&lt;&gt;"",VLOOKUP($D2980,科目一覧!$A$5:'科目一覧'!$G$76,6,FALSE),"")</f>
        <v/>
      </c>
    </row>
    <row r="2981" spans="1:8" x14ac:dyDescent="0.4">
      <c r="A2981" s="8">
        <v>2978</v>
      </c>
      <c r="B2981" s="71"/>
      <c r="C2981" s="15"/>
      <c r="D2981" s="16"/>
      <c r="E2981" s="7">
        <v>0</v>
      </c>
      <c r="F2981" s="7">
        <v>0</v>
      </c>
      <c r="G2981" s="254" t="str">
        <f>IF($D2981&lt;&gt;"",VLOOKUP($D2981,科目一覧!$A$5:'科目一覧'!$G$76,5,FALSE),"")</f>
        <v/>
      </c>
      <c r="H2981" s="254" t="str">
        <f>IF($D2981&lt;&gt;"",VLOOKUP($D2981,科目一覧!$A$5:'科目一覧'!$G$76,6,FALSE),"")</f>
        <v/>
      </c>
    </row>
    <row r="2982" spans="1:8" x14ac:dyDescent="0.4">
      <c r="A2982" s="8">
        <v>2979</v>
      </c>
      <c r="B2982" s="71"/>
      <c r="C2982" s="15"/>
      <c r="D2982" s="16"/>
      <c r="E2982" s="7">
        <v>0</v>
      </c>
      <c r="F2982" s="7">
        <v>0</v>
      </c>
      <c r="G2982" s="254" t="str">
        <f>IF($D2982&lt;&gt;"",VLOOKUP($D2982,科目一覧!$A$5:'科目一覧'!$G$76,5,FALSE),"")</f>
        <v/>
      </c>
      <c r="H2982" s="254" t="str">
        <f>IF($D2982&lt;&gt;"",VLOOKUP($D2982,科目一覧!$A$5:'科目一覧'!$G$76,6,FALSE),"")</f>
        <v/>
      </c>
    </row>
    <row r="2983" spans="1:8" x14ac:dyDescent="0.4">
      <c r="A2983" s="8">
        <v>2980</v>
      </c>
      <c r="B2983" s="71"/>
      <c r="C2983" s="15"/>
      <c r="D2983" s="16"/>
      <c r="E2983" s="7">
        <v>0</v>
      </c>
      <c r="F2983" s="7">
        <v>0</v>
      </c>
      <c r="G2983" s="254" t="str">
        <f>IF($D2983&lt;&gt;"",VLOOKUP($D2983,科目一覧!$A$5:'科目一覧'!$G$76,5,FALSE),"")</f>
        <v/>
      </c>
      <c r="H2983" s="254" t="str">
        <f>IF($D2983&lt;&gt;"",VLOOKUP($D2983,科目一覧!$A$5:'科目一覧'!$G$76,6,FALSE),"")</f>
        <v/>
      </c>
    </row>
    <row r="2984" spans="1:8" x14ac:dyDescent="0.4">
      <c r="A2984" s="8">
        <v>2981</v>
      </c>
      <c r="B2984" s="71"/>
      <c r="C2984" s="15"/>
      <c r="D2984" s="16"/>
      <c r="E2984" s="7">
        <v>0</v>
      </c>
      <c r="F2984" s="7">
        <v>0</v>
      </c>
      <c r="G2984" s="254" t="str">
        <f>IF($D2984&lt;&gt;"",VLOOKUP($D2984,科目一覧!$A$5:'科目一覧'!$G$76,5,FALSE),"")</f>
        <v/>
      </c>
      <c r="H2984" s="254" t="str">
        <f>IF($D2984&lt;&gt;"",VLOOKUP($D2984,科目一覧!$A$5:'科目一覧'!$G$76,6,FALSE),"")</f>
        <v/>
      </c>
    </row>
    <row r="2985" spans="1:8" x14ac:dyDescent="0.4">
      <c r="A2985" s="8">
        <v>2982</v>
      </c>
      <c r="B2985" s="71"/>
      <c r="C2985" s="15"/>
      <c r="D2985" s="16"/>
      <c r="E2985" s="7">
        <v>0</v>
      </c>
      <c r="F2985" s="7">
        <v>0</v>
      </c>
      <c r="G2985" s="254" t="str">
        <f>IF($D2985&lt;&gt;"",VLOOKUP($D2985,科目一覧!$A$5:'科目一覧'!$G$76,5,FALSE),"")</f>
        <v/>
      </c>
      <c r="H2985" s="254" t="str">
        <f>IF($D2985&lt;&gt;"",VLOOKUP($D2985,科目一覧!$A$5:'科目一覧'!$G$76,6,FALSE),"")</f>
        <v/>
      </c>
    </row>
    <row r="2986" spans="1:8" x14ac:dyDescent="0.4">
      <c r="A2986" s="8">
        <v>2983</v>
      </c>
      <c r="B2986" s="71"/>
      <c r="C2986" s="15"/>
      <c r="D2986" s="16"/>
      <c r="E2986" s="7">
        <v>0</v>
      </c>
      <c r="F2986" s="7">
        <v>0</v>
      </c>
      <c r="G2986" s="254" t="str">
        <f>IF($D2986&lt;&gt;"",VLOOKUP($D2986,科目一覧!$A$5:'科目一覧'!$G$76,5,FALSE),"")</f>
        <v/>
      </c>
      <c r="H2986" s="254" t="str">
        <f>IF($D2986&lt;&gt;"",VLOOKUP($D2986,科目一覧!$A$5:'科目一覧'!$G$76,6,FALSE),"")</f>
        <v/>
      </c>
    </row>
    <row r="2987" spans="1:8" x14ac:dyDescent="0.4">
      <c r="A2987" s="8">
        <v>2984</v>
      </c>
      <c r="B2987" s="71"/>
      <c r="C2987" s="15"/>
      <c r="D2987" s="16"/>
      <c r="E2987" s="7">
        <v>0</v>
      </c>
      <c r="F2987" s="7">
        <v>0</v>
      </c>
      <c r="G2987" s="254" t="str">
        <f>IF($D2987&lt;&gt;"",VLOOKUP($D2987,科目一覧!$A$5:'科目一覧'!$G$76,5,FALSE),"")</f>
        <v/>
      </c>
      <c r="H2987" s="254" t="str">
        <f>IF($D2987&lt;&gt;"",VLOOKUP($D2987,科目一覧!$A$5:'科目一覧'!$G$76,6,FALSE),"")</f>
        <v/>
      </c>
    </row>
    <row r="2988" spans="1:8" x14ac:dyDescent="0.4">
      <c r="A2988" s="8">
        <v>2985</v>
      </c>
      <c r="B2988" s="71"/>
      <c r="C2988" s="15"/>
      <c r="D2988" s="16"/>
      <c r="E2988" s="7">
        <v>0</v>
      </c>
      <c r="F2988" s="7">
        <v>0</v>
      </c>
      <c r="G2988" s="254" t="str">
        <f>IF($D2988&lt;&gt;"",VLOOKUP($D2988,科目一覧!$A$5:'科目一覧'!$G$76,5,FALSE),"")</f>
        <v/>
      </c>
      <c r="H2988" s="254" t="str">
        <f>IF($D2988&lt;&gt;"",VLOOKUP($D2988,科目一覧!$A$5:'科目一覧'!$G$76,6,FALSE),"")</f>
        <v/>
      </c>
    </row>
    <row r="2989" spans="1:8" x14ac:dyDescent="0.4">
      <c r="A2989" s="8">
        <v>2986</v>
      </c>
      <c r="B2989" s="71"/>
      <c r="C2989" s="15"/>
      <c r="D2989" s="16"/>
      <c r="E2989" s="7">
        <v>0</v>
      </c>
      <c r="F2989" s="7">
        <v>0</v>
      </c>
      <c r="G2989" s="254" t="str">
        <f>IF($D2989&lt;&gt;"",VLOOKUP($D2989,科目一覧!$A$5:'科目一覧'!$G$76,5,FALSE),"")</f>
        <v/>
      </c>
      <c r="H2989" s="254" t="str">
        <f>IF($D2989&lt;&gt;"",VLOOKUP($D2989,科目一覧!$A$5:'科目一覧'!$G$76,6,FALSE),"")</f>
        <v/>
      </c>
    </row>
    <row r="2990" spans="1:8" x14ac:dyDescent="0.4">
      <c r="A2990" s="8">
        <v>2987</v>
      </c>
      <c r="B2990" s="71"/>
      <c r="C2990" s="15"/>
      <c r="D2990" s="16"/>
      <c r="E2990" s="7">
        <v>0</v>
      </c>
      <c r="F2990" s="7">
        <v>0</v>
      </c>
      <c r="G2990" s="254" t="str">
        <f>IF($D2990&lt;&gt;"",VLOOKUP($D2990,科目一覧!$A$5:'科目一覧'!$G$76,5,FALSE),"")</f>
        <v/>
      </c>
      <c r="H2990" s="254" t="str">
        <f>IF($D2990&lt;&gt;"",VLOOKUP($D2990,科目一覧!$A$5:'科目一覧'!$G$76,6,FALSE),"")</f>
        <v/>
      </c>
    </row>
    <row r="2991" spans="1:8" x14ac:dyDescent="0.4">
      <c r="A2991" s="8">
        <v>2988</v>
      </c>
      <c r="B2991" s="71"/>
      <c r="C2991" s="15"/>
      <c r="D2991" s="16"/>
      <c r="E2991" s="7">
        <v>0</v>
      </c>
      <c r="F2991" s="7">
        <v>0</v>
      </c>
      <c r="G2991" s="254" t="str">
        <f>IF($D2991&lt;&gt;"",VLOOKUP($D2991,科目一覧!$A$5:'科目一覧'!$G$76,5,FALSE),"")</f>
        <v/>
      </c>
      <c r="H2991" s="254" t="str">
        <f>IF($D2991&lt;&gt;"",VLOOKUP($D2991,科目一覧!$A$5:'科目一覧'!$G$76,6,FALSE),"")</f>
        <v/>
      </c>
    </row>
    <row r="2992" spans="1:8" x14ac:dyDescent="0.4">
      <c r="A2992" s="8">
        <v>2989</v>
      </c>
      <c r="B2992" s="71"/>
      <c r="C2992" s="15"/>
      <c r="D2992" s="16"/>
      <c r="E2992" s="7">
        <v>0</v>
      </c>
      <c r="F2992" s="7">
        <v>0</v>
      </c>
      <c r="G2992" s="254" t="str">
        <f>IF($D2992&lt;&gt;"",VLOOKUP($D2992,科目一覧!$A$5:'科目一覧'!$G$76,5,FALSE),"")</f>
        <v/>
      </c>
      <c r="H2992" s="254" t="str">
        <f>IF($D2992&lt;&gt;"",VLOOKUP($D2992,科目一覧!$A$5:'科目一覧'!$G$76,6,FALSE),"")</f>
        <v/>
      </c>
    </row>
    <row r="2993" spans="1:8" x14ac:dyDescent="0.4">
      <c r="A2993" s="8">
        <v>2990</v>
      </c>
      <c r="B2993" s="71"/>
      <c r="C2993" s="15"/>
      <c r="D2993" s="16"/>
      <c r="E2993" s="7">
        <v>0</v>
      </c>
      <c r="F2993" s="7">
        <v>0</v>
      </c>
      <c r="G2993" s="254" t="str">
        <f>IF($D2993&lt;&gt;"",VLOOKUP($D2993,科目一覧!$A$5:'科目一覧'!$G$76,5,FALSE),"")</f>
        <v/>
      </c>
      <c r="H2993" s="254" t="str">
        <f>IF($D2993&lt;&gt;"",VLOOKUP($D2993,科目一覧!$A$5:'科目一覧'!$G$76,6,FALSE),"")</f>
        <v/>
      </c>
    </row>
    <row r="2994" spans="1:8" x14ac:dyDescent="0.4">
      <c r="A2994" s="8">
        <v>2991</v>
      </c>
      <c r="B2994" s="71"/>
      <c r="C2994" s="15"/>
      <c r="D2994" s="16"/>
      <c r="E2994" s="7">
        <v>0</v>
      </c>
      <c r="F2994" s="7">
        <v>0</v>
      </c>
      <c r="G2994" s="254" t="str">
        <f>IF($D2994&lt;&gt;"",VLOOKUP($D2994,科目一覧!$A$5:'科目一覧'!$G$76,5,FALSE),"")</f>
        <v/>
      </c>
      <c r="H2994" s="254" t="str">
        <f>IF($D2994&lt;&gt;"",VLOOKUP($D2994,科目一覧!$A$5:'科目一覧'!$G$76,6,FALSE),"")</f>
        <v/>
      </c>
    </row>
    <row r="2995" spans="1:8" x14ac:dyDescent="0.4">
      <c r="A2995" s="8">
        <v>2992</v>
      </c>
      <c r="B2995" s="71"/>
      <c r="C2995" s="15"/>
      <c r="D2995" s="16"/>
      <c r="E2995" s="7">
        <v>0</v>
      </c>
      <c r="F2995" s="7">
        <v>0</v>
      </c>
      <c r="G2995" s="254" t="str">
        <f>IF($D2995&lt;&gt;"",VLOOKUP($D2995,科目一覧!$A$5:'科目一覧'!$G$76,5,FALSE),"")</f>
        <v/>
      </c>
      <c r="H2995" s="254" t="str">
        <f>IF($D2995&lt;&gt;"",VLOOKUP($D2995,科目一覧!$A$5:'科目一覧'!$G$76,6,FALSE),"")</f>
        <v/>
      </c>
    </row>
    <row r="2996" spans="1:8" x14ac:dyDescent="0.4">
      <c r="A2996" s="8">
        <v>2993</v>
      </c>
      <c r="B2996" s="71"/>
      <c r="C2996" s="15"/>
      <c r="D2996" s="16"/>
      <c r="E2996" s="7">
        <v>0</v>
      </c>
      <c r="F2996" s="7">
        <v>0</v>
      </c>
      <c r="G2996" s="254" t="str">
        <f>IF($D2996&lt;&gt;"",VLOOKUP($D2996,科目一覧!$A$5:'科目一覧'!$G$76,5,FALSE),"")</f>
        <v/>
      </c>
      <c r="H2996" s="254" t="str">
        <f>IF($D2996&lt;&gt;"",VLOOKUP($D2996,科目一覧!$A$5:'科目一覧'!$G$76,6,FALSE),"")</f>
        <v/>
      </c>
    </row>
    <row r="2997" spans="1:8" x14ac:dyDescent="0.4">
      <c r="A2997" s="8">
        <v>2994</v>
      </c>
      <c r="B2997" s="71"/>
      <c r="C2997" s="15"/>
      <c r="D2997" s="16"/>
      <c r="E2997" s="7">
        <v>0</v>
      </c>
      <c r="F2997" s="7">
        <v>0</v>
      </c>
      <c r="G2997" s="254" t="str">
        <f>IF($D2997&lt;&gt;"",VLOOKUP($D2997,科目一覧!$A$5:'科目一覧'!$G$76,5,FALSE),"")</f>
        <v/>
      </c>
      <c r="H2997" s="254" t="str">
        <f>IF($D2997&lt;&gt;"",VLOOKUP($D2997,科目一覧!$A$5:'科目一覧'!$G$76,6,FALSE),"")</f>
        <v/>
      </c>
    </row>
    <row r="2998" spans="1:8" x14ac:dyDescent="0.4">
      <c r="A2998" s="8">
        <v>2995</v>
      </c>
      <c r="B2998" s="71"/>
      <c r="C2998" s="15"/>
      <c r="D2998" s="16"/>
      <c r="E2998" s="7">
        <v>0</v>
      </c>
      <c r="F2998" s="7">
        <v>0</v>
      </c>
      <c r="G2998" s="254" t="str">
        <f>IF($D2998&lt;&gt;"",VLOOKUP($D2998,科目一覧!$A$5:'科目一覧'!$G$76,5,FALSE),"")</f>
        <v/>
      </c>
      <c r="H2998" s="254" t="str">
        <f>IF($D2998&lt;&gt;"",VLOOKUP($D2998,科目一覧!$A$5:'科目一覧'!$G$76,6,FALSE),"")</f>
        <v/>
      </c>
    </row>
    <row r="2999" spans="1:8" x14ac:dyDescent="0.4">
      <c r="A2999" s="8">
        <v>2996</v>
      </c>
      <c r="B2999" s="71"/>
      <c r="C2999" s="15"/>
      <c r="D2999" s="16"/>
      <c r="E2999" s="7">
        <v>0</v>
      </c>
      <c r="F2999" s="7">
        <v>0</v>
      </c>
      <c r="G2999" s="254" t="str">
        <f>IF($D2999&lt;&gt;"",VLOOKUP($D2999,科目一覧!$A$5:'科目一覧'!$G$76,5,FALSE),"")</f>
        <v/>
      </c>
      <c r="H2999" s="254" t="str">
        <f>IF($D2999&lt;&gt;"",VLOOKUP($D2999,科目一覧!$A$5:'科目一覧'!$G$76,6,FALSE),"")</f>
        <v/>
      </c>
    </row>
    <row r="3000" spans="1:8" x14ac:dyDescent="0.4">
      <c r="A3000" s="8">
        <v>2997</v>
      </c>
      <c r="B3000" s="71"/>
      <c r="C3000" s="15"/>
      <c r="D3000" s="16"/>
      <c r="E3000" s="7">
        <v>0</v>
      </c>
      <c r="F3000" s="7">
        <v>0</v>
      </c>
      <c r="G3000" s="254" t="str">
        <f>IF($D3000&lt;&gt;"",VLOOKUP($D3000,科目一覧!$A$5:'科目一覧'!$G$76,5,FALSE),"")</f>
        <v/>
      </c>
      <c r="H3000" s="254" t="str">
        <f>IF($D3000&lt;&gt;"",VLOOKUP($D3000,科目一覧!$A$5:'科目一覧'!$G$76,6,FALSE),"")</f>
        <v/>
      </c>
    </row>
    <row r="3001" spans="1:8" x14ac:dyDescent="0.4">
      <c r="A3001" s="8">
        <v>2998</v>
      </c>
      <c r="B3001" s="71"/>
      <c r="C3001" s="15"/>
      <c r="D3001" s="16"/>
      <c r="E3001" s="7">
        <v>0</v>
      </c>
      <c r="F3001" s="7">
        <v>0</v>
      </c>
      <c r="G3001" s="254" t="str">
        <f>IF($D3001&lt;&gt;"",VLOOKUP($D3001,科目一覧!$A$5:'科目一覧'!$G$76,5,FALSE),"")</f>
        <v/>
      </c>
      <c r="H3001" s="254" t="str">
        <f>IF($D3001&lt;&gt;"",VLOOKUP($D3001,科目一覧!$A$5:'科目一覧'!$G$76,6,FALSE),"")</f>
        <v/>
      </c>
    </row>
    <row r="3002" spans="1:8" x14ac:dyDescent="0.4">
      <c r="A3002" s="8">
        <v>2999</v>
      </c>
      <c r="B3002" s="71"/>
      <c r="C3002" s="15"/>
      <c r="D3002" s="16"/>
      <c r="E3002" s="7">
        <v>0</v>
      </c>
      <c r="F3002" s="7">
        <v>0</v>
      </c>
      <c r="G3002" s="254" t="str">
        <f>IF($D3002&lt;&gt;"",VLOOKUP($D3002,科目一覧!$A$5:'科目一覧'!$G$76,5,FALSE),"")</f>
        <v/>
      </c>
      <c r="H3002" s="254" t="str">
        <f>IF($D3002&lt;&gt;"",VLOOKUP($D3002,科目一覧!$A$5:'科目一覧'!$G$76,6,FALSE),"")</f>
        <v/>
      </c>
    </row>
    <row r="3003" spans="1:8" x14ac:dyDescent="0.4">
      <c r="A3003" s="8">
        <v>3000</v>
      </c>
      <c r="B3003" s="71"/>
      <c r="C3003" s="15"/>
      <c r="D3003" s="16"/>
      <c r="E3003" s="7">
        <v>0</v>
      </c>
      <c r="F3003" s="7">
        <v>0</v>
      </c>
      <c r="G3003" s="254" t="str">
        <f>IF($D3003&lt;&gt;"",VLOOKUP($D3003,科目一覧!$A$5:'科目一覧'!$G$76,5,FALSE),"")</f>
        <v/>
      </c>
      <c r="H3003" s="254" t="str">
        <f>IF($D3003&lt;&gt;"",VLOOKUP($D3003,科目一覧!$A$5:'科目一覧'!$G$76,6,FALSE),"")</f>
        <v/>
      </c>
    </row>
    <row r="3004" spans="1:8" x14ac:dyDescent="0.4">
      <c r="A3004" s="8">
        <v>3001</v>
      </c>
      <c r="B3004" s="71"/>
      <c r="C3004" s="15"/>
      <c r="D3004" s="16"/>
      <c r="E3004" s="7">
        <v>0</v>
      </c>
      <c r="F3004" s="7">
        <v>0</v>
      </c>
      <c r="G3004" s="254" t="str">
        <f>IF($D3004&lt;&gt;"",VLOOKUP($D3004,科目一覧!$A$5:'科目一覧'!$G$76,5,FALSE),"")</f>
        <v/>
      </c>
      <c r="H3004" s="254" t="str">
        <f>IF($D3004&lt;&gt;"",VLOOKUP($D3004,科目一覧!$A$5:'科目一覧'!$G$76,6,FALSE),"")</f>
        <v/>
      </c>
    </row>
    <row r="3005" spans="1:8" x14ac:dyDescent="0.4">
      <c r="A3005" s="8">
        <v>3002</v>
      </c>
      <c r="B3005" s="71"/>
      <c r="C3005" s="15"/>
      <c r="D3005" s="16"/>
      <c r="E3005" s="7">
        <v>0</v>
      </c>
      <c r="F3005" s="7">
        <v>0</v>
      </c>
      <c r="G3005" s="254" t="str">
        <f>IF($D3005&lt;&gt;"",VLOOKUP($D3005,科目一覧!$A$5:'科目一覧'!$G$76,5,FALSE),"")</f>
        <v/>
      </c>
      <c r="H3005" s="254" t="str">
        <f>IF($D3005&lt;&gt;"",VLOOKUP($D3005,科目一覧!$A$5:'科目一覧'!$G$76,6,FALSE),"")</f>
        <v/>
      </c>
    </row>
    <row r="3006" spans="1:8" x14ac:dyDescent="0.4">
      <c r="A3006" s="8">
        <v>3003</v>
      </c>
      <c r="B3006" s="71"/>
      <c r="C3006" s="15"/>
      <c r="D3006" s="16"/>
      <c r="E3006" s="7">
        <v>0</v>
      </c>
      <c r="F3006" s="7">
        <v>0</v>
      </c>
      <c r="G3006" s="254" t="str">
        <f>IF($D3006&lt;&gt;"",VLOOKUP($D3006,科目一覧!$A$5:'科目一覧'!$G$76,5,FALSE),"")</f>
        <v/>
      </c>
      <c r="H3006" s="254" t="str">
        <f>IF($D3006&lt;&gt;"",VLOOKUP($D3006,科目一覧!$A$5:'科目一覧'!$G$76,6,FALSE),"")</f>
        <v/>
      </c>
    </row>
    <row r="3007" spans="1:8" x14ac:dyDescent="0.4">
      <c r="A3007" s="8">
        <v>3004</v>
      </c>
      <c r="B3007" s="71"/>
      <c r="C3007" s="15"/>
      <c r="D3007" s="16"/>
      <c r="E3007" s="7">
        <v>0</v>
      </c>
      <c r="F3007" s="7">
        <v>0</v>
      </c>
      <c r="G3007" s="254" t="str">
        <f>IF($D3007&lt;&gt;"",VLOOKUP($D3007,科目一覧!$A$5:'科目一覧'!$G$76,5,FALSE),"")</f>
        <v/>
      </c>
      <c r="H3007" s="254" t="str">
        <f>IF($D3007&lt;&gt;"",VLOOKUP($D3007,科目一覧!$A$5:'科目一覧'!$G$76,6,FALSE),"")</f>
        <v/>
      </c>
    </row>
    <row r="3008" spans="1:8" x14ac:dyDescent="0.4">
      <c r="A3008" s="8">
        <v>3005</v>
      </c>
      <c r="B3008" s="71"/>
      <c r="C3008" s="15"/>
      <c r="D3008" s="16"/>
      <c r="E3008" s="7">
        <v>0</v>
      </c>
      <c r="F3008" s="7">
        <v>0</v>
      </c>
      <c r="G3008" s="254" t="str">
        <f>IF($D3008&lt;&gt;"",VLOOKUP($D3008,科目一覧!$A$5:'科目一覧'!$G$76,5,FALSE),"")</f>
        <v/>
      </c>
      <c r="H3008" s="254" t="str">
        <f>IF($D3008&lt;&gt;"",VLOOKUP($D3008,科目一覧!$A$5:'科目一覧'!$G$76,6,FALSE),"")</f>
        <v/>
      </c>
    </row>
    <row r="3009" spans="1:8" x14ac:dyDescent="0.4">
      <c r="A3009" s="8">
        <v>3006</v>
      </c>
      <c r="B3009" s="71"/>
      <c r="C3009" s="15"/>
      <c r="D3009" s="16"/>
      <c r="E3009" s="7">
        <v>0</v>
      </c>
      <c r="F3009" s="7">
        <v>0</v>
      </c>
      <c r="G3009" s="254" t="str">
        <f>IF($D3009&lt;&gt;"",VLOOKUP($D3009,科目一覧!$A$5:'科目一覧'!$G$76,5,FALSE),"")</f>
        <v/>
      </c>
      <c r="H3009" s="254" t="str">
        <f>IF($D3009&lt;&gt;"",VLOOKUP($D3009,科目一覧!$A$5:'科目一覧'!$G$76,6,FALSE),"")</f>
        <v/>
      </c>
    </row>
    <row r="3010" spans="1:8" x14ac:dyDescent="0.4">
      <c r="A3010" s="8">
        <v>3007</v>
      </c>
      <c r="B3010" s="71"/>
      <c r="C3010" s="15"/>
      <c r="D3010" s="16"/>
      <c r="E3010" s="7">
        <v>0</v>
      </c>
      <c r="F3010" s="7">
        <v>0</v>
      </c>
      <c r="G3010" s="254" t="str">
        <f>IF($D3010&lt;&gt;"",VLOOKUP($D3010,科目一覧!$A$5:'科目一覧'!$G$76,5,FALSE),"")</f>
        <v/>
      </c>
      <c r="H3010" s="254" t="str">
        <f>IF($D3010&lt;&gt;"",VLOOKUP($D3010,科目一覧!$A$5:'科目一覧'!$G$76,6,FALSE),"")</f>
        <v/>
      </c>
    </row>
    <row r="3011" spans="1:8" x14ac:dyDescent="0.4">
      <c r="A3011" s="8">
        <v>3008</v>
      </c>
      <c r="B3011" s="71"/>
      <c r="C3011" s="15"/>
      <c r="D3011" s="16"/>
      <c r="E3011" s="7">
        <v>0</v>
      </c>
      <c r="F3011" s="7">
        <v>0</v>
      </c>
      <c r="G3011" s="254" t="str">
        <f>IF($D3011&lt;&gt;"",VLOOKUP($D3011,科目一覧!$A$5:'科目一覧'!$G$76,5,FALSE),"")</f>
        <v/>
      </c>
      <c r="H3011" s="254" t="str">
        <f>IF($D3011&lt;&gt;"",VLOOKUP($D3011,科目一覧!$A$5:'科目一覧'!$G$76,6,FALSE),"")</f>
        <v/>
      </c>
    </row>
    <row r="3012" spans="1:8" x14ac:dyDescent="0.4">
      <c r="A3012" s="8">
        <v>3009</v>
      </c>
      <c r="B3012" s="71"/>
      <c r="C3012" s="15"/>
      <c r="D3012" s="16"/>
      <c r="E3012" s="7">
        <v>0</v>
      </c>
      <c r="F3012" s="7">
        <v>0</v>
      </c>
      <c r="G3012" s="254" t="str">
        <f>IF($D3012&lt;&gt;"",VLOOKUP($D3012,科目一覧!$A$5:'科目一覧'!$G$76,5,FALSE),"")</f>
        <v/>
      </c>
      <c r="H3012" s="254" t="str">
        <f>IF($D3012&lt;&gt;"",VLOOKUP($D3012,科目一覧!$A$5:'科目一覧'!$G$76,6,FALSE),"")</f>
        <v/>
      </c>
    </row>
    <row r="3013" spans="1:8" x14ac:dyDescent="0.4">
      <c r="A3013" s="8">
        <v>3010</v>
      </c>
      <c r="B3013" s="71"/>
      <c r="C3013" s="15"/>
      <c r="D3013" s="16"/>
      <c r="E3013" s="7">
        <v>0</v>
      </c>
      <c r="F3013" s="7">
        <v>0</v>
      </c>
      <c r="G3013" s="254" t="str">
        <f>IF($D3013&lt;&gt;"",VLOOKUP($D3013,科目一覧!$A$5:'科目一覧'!$G$76,5,FALSE),"")</f>
        <v/>
      </c>
      <c r="H3013" s="254" t="str">
        <f>IF($D3013&lt;&gt;"",VLOOKUP($D3013,科目一覧!$A$5:'科目一覧'!$G$76,6,FALSE),"")</f>
        <v/>
      </c>
    </row>
    <row r="3014" spans="1:8" x14ac:dyDescent="0.4">
      <c r="A3014" s="8">
        <v>3011</v>
      </c>
      <c r="B3014" s="71"/>
      <c r="C3014" s="15"/>
      <c r="D3014" s="16"/>
      <c r="E3014" s="7">
        <v>0</v>
      </c>
      <c r="F3014" s="7">
        <v>0</v>
      </c>
      <c r="G3014" s="254" t="str">
        <f>IF($D3014&lt;&gt;"",VLOOKUP($D3014,科目一覧!$A$5:'科目一覧'!$G$76,5,FALSE),"")</f>
        <v/>
      </c>
      <c r="H3014" s="254" t="str">
        <f>IF($D3014&lt;&gt;"",VLOOKUP($D3014,科目一覧!$A$5:'科目一覧'!$G$76,6,FALSE),"")</f>
        <v/>
      </c>
    </row>
    <row r="3015" spans="1:8" x14ac:dyDescent="0.4">
      <c r="A3015" s="8">
        <v>3012</v>
      </c>
      <c r="B3015" s="71"/>
      <c r="C3015" s="15"/>
      <c r="D3015" s="16"/>
      <c r="E3015" s="7">
        <v>0</v>
      </c>
      <c r="F3015" s="7">
        <v>0</v>
      </c>
      <c r="G3015" s="254" t="str">
        <f>IF($D3015&lt;&gt;"",VLOOKUP($D3015,科目一覧!$A$5:'科目一覧'!$G$76,5,FALSE),"")</f>
        <v/>
      </c>
      <c r="H3015" s="254" t="str">
        <f>IF($D3015&lt;&gt;"",VLOOKUP($D3015,科目一覧!$A$5:'科目一覧'!$G$76,6,FALSE),"")</f>
        <v/>
      </c>
    </row>
    <row r="3016" spans="1:8" x14ac:dyDescent="0.4">
      <c r="A3016" s="8">
        <v>3013</v>
      </c>
      <c r="B3016" s="71"/>
      <c r="C3016" s="15"/>
      <c r="D3016" s="16"/>
      <c r="E3016" s="7">
        <v>0</v>
      </c>
      <c r="F3016" s="7">
        <v>0</v>
      </c>
      <c r="G3016" s="254" t="str">
        <f>IF($D3016&lt;&gt;"",VLOOKUP($D3016,科目一覧!$A$5:'科目一覧'!$G$76,5,FALSE),"")</f>
        <v/>
      </c>
      <c r="H3016" s="254" t="str">
        <f>IF($D3016&lt;&gt;"",VLOOKUP($D3016,科目一覧!$A$5:'科目一覧'!$G$76,6,FALSE),"")</f>
        <v/>
      </c>
    </row>
    <row r="3017" spans="1:8" x14ac:dyDescent="0.4">
      <c r="A3017" s="8">
        <v>3014</v>
      </c>
      <c r="B3017" s="71"/>
      <c r="C3017" s="15"/>
      <c r="D3017" s="16"/>
      <c r="E3017" s="7">
        <v>0</v>
      </c>
      <c r="F3017" s="7">
        <v>0</v>
      </c>
      <c r="G3017" s="254" t="str">
        <f>IF($D3017&lt;&gt;"",VLOOKUP($D3017,科目一覧!$A$5:'科目一覧'!$G$76,5,FALSE),"")</f>
        <v/>
      </c>
      <c r="H3017" s="254" t="str">
        <f>IF($D3017&lt;&gt;"",VLOOKUP($D3017,科目一覧!$A$5:'科目一覧'!$G$76,6,FALSE),"")</f>
        <v/>
      </c>
    </row>
    <row r="3018" spans="1:8" x14ac:dyDescent="0.4">
      <c r="A3018" s="8">
        <v>3015</v>
      </c>
      <c r="B3018" s="71"/>
      <c r="C3018" s="15"/>
      <c r="D3018" s="16"/>
      <c r="E3018" s="7">
        <v>0</v>
      </c>
      <c r="F3018" s="7">
        <v>0</v>
      </c>
      <c r="G3018" s="254" t="str">
        <f>IF($D3018&lt;&gt;"",VLOOKUP($D3018,科目一覧!$A$5:'科目一覧'!$G$76,5,FALSE),"")</f>
        <v/>
      </c>
      <c r="H3018" s="254" t="str">
        <f>IF($D3018&lt;&gt;"",VLOOKUP($D3018,科目一覧!$A$5:'科目一覧'!$G$76,6,FALSE),"")</f>
        <v/>
      </c>
    </row>
    <row r="3019" spans="1:8" x14ac:dyDescent="0.4">
      <c r="A3019" s="8">
        <v>3016</v>
      </c>
      <c r="B3019" s="71"/>
      <c r="C3019" s="15"/>
      <c r="D3019" s="16"/>
      <c r="E3019" s="7">
        <v>0</v>
      </c>
      <c r="F3019" s="7">
        <v>0</v>
      </c>
      <c r="G3019" s="254" t="str">
        <f>IF($D3019&lt;&gt;"",VLOOKUP($D3019,科目一覧!$A$5:'科目一覧'!$G$76,5,FALSE),"")</f>
        <v/>
      </c>
      <c r="H3019" s="254" t="str">
        <f>IF($D3019&lt;&gt;"",VLOOKUP($D3019,科目一覧!$A$5:'科目一覧'!$G$76,6,FALSE),"")</f>
        <v/>
      </c>
    </row>
    <row r="3020" spans="1:8" x14ac:dyDescent="0.4">
      <c r="A3020" s="8">
        <v>3017</v>
      </c>
      <c r="B3020" s="71"/>
      <c r="C3020" s="15"/>
      <c r="D3020" s="16"/>
      <c r="E3020" s="7">
        <v>0</v>
      </c>
      <c r="F3020" s="7">
        <v>0</v>
      </c>
      <c r="G3020" s="254" t="str">
        <f>IF($D3020&lt;&gt;"",VLOOKUP($D3020,科目一覧!$A$5:'科目一覧'!$G$76,5,FALSE),"")</f>
        <v/>
      </c>
      <c r="H3020" s="254" t="str">
        <f>IF($D3020&lt;&gt;"",VLOOKUP($D3020,科目一覧!$A$5:'科目一覧'!$G$76,6,FALSE),"")</f>
        <v/>
      </c>
    </row>
    <row r="3021" spans="1:8" x14ac:dyDescent="0.4">
      <c r="A3021" s="8">
        <v>3018</v>
      </c>
      <c r="B3021" s="71"/>
      <c r="C3021" s="15"/>
      <c r="D3021" s="16"/>
      <c r="E3021" s="7">
        <v>0</v>
      </c>
      <c r="F3021" s="7">
        <v>0</v>
      </c>
      <c r="G3021" s="254" t="str">
        <f>IF($D3021&lt;&gt;"",VLOOKUP($D3021,科目一覧!$A$5:'科目一覧'!$G$76,5,FALSE),"")</f>
        <v/>
      </c>
      <c r="H3021" s="254" t="str">
        <f>IF($D3021&lt;&gt;"",VLOOKUP($D3021,科目一覧!$A$5:'科目一覧'!$G$76,6,FALSE),"")</f>
        <v/>
      </c>
    </row>
    <row r="3022" spans="1:8" x14ac:dyDescent="0.4">
      <c r="A3022" s="8">
        <v>3019</v>
      </c>
      <c r="B3022" s="71"/>
      <c r="C3022" s="15"/>
      <c r="D3022" s="16"/>
      <c r="E3022" s="7">
        <v>0</v>
      </c>
      <c r="F3022" s="7">
        <v>0</v>
      </c>
      <c r="G3022" s="254" t="str">
        <f>IF($D3022&lt;&gt;"",VLOOKUP($D3022,科目一覧!$A$5:'科目一覧'!$G$76,5,FALSE),"")</f>
        <v/>
      </c>
      <c r="H3022" s="254" t="str">
        <f>IF($D3022&lt;&gt;"",VLOOKUP($D3022,科目一覧!$A$5:'科目一覧'!$G$76,6,FALSE),"")</f>
        <v/>
      </c>
    </row>
    <row r="3023" spans="1:8" x14ac:dyDescent="0.4">
      <c r="A3023" s="8">
        <v>3020</v>
      </c>
      <c r="B3023" s="71"/>
      <c r="C3023" s="15"/>
      <c r="D3023" s="16"/>
      <c r="E3023" s="7">
        <v>0</v>
      </c>
      <c r="F3023" s="7">
        <v>0</v>
      </c>
      <c r="G3023" s="254" t="str">
        <f>IF($D3023&lt;&gt;"",VLOOKUP($D3023,科目一覧!$A$5:'科目一覧'!$G$76,5,FALSE),"")</f>
        <v/>
      </c>
      <c r="H3023" s="254" t="str">
        <f>IF($D3023&lt;&gt;"",VLOOKUP($D3023,科目一覧!$A$5:'科目一覧'!$G$76,6,FALSE),"")</f>
        <v/>
      </c>
    </row>
    <row r="3024" spans="1:8" x14ac:dyDescent="0.4">
      <c r="A3024" s="8">
        <v>3021</v>
      </c>
      <c r="B3024" s="71"/>
      <c r="C3024" s="15"/>
      <c r="D3024" s="16"/>
      <c r="E3024" s="7">
        <v>0</v>
      </c>
      <c r="F3024" s="7">
        <v>0</v>
      </c>
      <c r="G3024" s="254" t="str">
        <f>IF($D3024&lt;&gt;"",VLOOKUP($D3024,科目一覧!$A$5:'科目一覧'!$G$76,5,FALSE),"")</f>
        <v/>
      </c>
      <c r="H3024" s="254" t="str">
        <f>IF($D3024&lt;&gt;"",VLOOKUP($D3024,科目一覧!$A$5:'科目一覧'!$G$76,6,FALSE),"")</f>
        <v/>
      </c>
    </row>
    <row r="3025" spans="1:8" x14ac:dyDescent="0.4">
      <c r="A3025" s="8">
        <v>3022</v>
      </c>
      <c r="B3025" s="71"/>
      <c r="C3025" s="15"/>
      <c r="D3025" s="16"/>
      <c r="E3025" s="7">
        <v>0</v>
      </c>
      <c r="F3025" s="7">
        <v>0</v>
      </c>
      <c r="G3025" s="254" t="str">
        <f>IF($D3025&lt;&gt;"",VLOOKUP($D3025,科目一覧!$A$5:'科目一覧'!$G$76,5,FALSE),"")</f>
        <v/>
      </c>
      <c r="H3025" s="254" t="str">
        <f>IF($D3025&lt;&gt;"",VLOOKUP($D3025,科目一覧!$A$5:'科目一覧'!$G$76,6,FALSE),"")</f>
        <v/>
      </c>
    </row>
    <row r="3026" spans="1:8" x14ac:dyDescent="0.4">
      <c r="A3026" s="8">
        <v>3023</v>
      </c>
      <c r="B3026" s="71"/>
      <c r="C3026" s="15"/>
      <c r="D3026" s="16"/>
      <c r="E3026" s="7">
        <v>0</v>
      </c>
      <c r="F3026" s="7">
        <v>0</v>
      </c>
      <c r="G3026" s="254" t="str">
        <f>IF($D3026&lt;&gt;"",VLOOKUP($D3026,科目一覧!$A$5:'科目一覧'!$G$76,5,FALSE),"")</f>
        <v/>
      </c>
      <c r="H3026" s="254" t="str">
        <f>IF($D3026&lt;&gt;"",VLOOKUP($D3026,科目一覧!$A$5:'科目一覧'!$G$76,6,FALSE),"")</f>
        <v/>
      </c>
    </row>
    <row r="3027" spans="1:8" x14ac:dyDescent="0.4">
      <c r="A3027" s="8">
        <v>3024</v>
      </c>
      <c r="B3027" s="71"/>
      <c r="C3027" s="15"/>
      <c r="D3027" s="16"/>
      <c r="E3027" s="7">
        <v>0</v>
      </c>
      <c r="F3027" s="7">
        <v>0</v>
      </c>
      <c r="G3027" s="254" t="str">
        <f>IF($D3027&lt;&gt;"",VLOOKUP($D3027,科目一覧!$A$5:'科目一覧'!$G$76,5,FALSE),"")</f>
        <v/>
      </c>
      <c r="H3027" s="254" t="str">
        <f>IF($D3027&lt;&gt;"",VLOOKUP($D3027,科目一覧!$A$5:'科目一覧'!$G$76,6,FALSE),"")</f>
        <v/>
      </c>
    </row>
    <row r="3028" spans="1:8" x14ac:dyDescent="0.4">
      <c r="A3028" s="8">
        <v>3025</v>
      </c>
      <c r="B3028" s="71"/>
      <c r="C3028" s="15"/>
      <c r="D3028" s="16"/>
      <c r="E3028" s="7">
        <v>0</v>
      </c>
      <c r="F3028" s="7">
        <v>0</v>
      </c>
      <c r="G3028" s="254" t="str">
        <f>IF($D3028&lt;&gt;"",VLOOKUP($D3028,科目一覧!$A$5:'科目一覧'!$G$76,5,FALSE),"")</f>
        <v/>
      </c>
      <c r="H3028" s="254" t="str">
        <f>IF($D3028&lt;&gt;"",VLOOKUP($D3028,科目一覧!$A$5:'科目一覧'!$G$76,6,FALSE),"")</f>
        <v/>
      </c>
    </row>
    <row r="3029" spans="1:8" x14ac:dyDescent="0.4">
      <c r="A3029" s="8">
        <v>3026</v>
      </c>
      <c r="B3029" s="71"/>
      <c r="C3029" s="15"/>
      <c r="D3029" s="16"/>
      <c r="E3029" s="7">
        <v>0</v>
      </c>
      <c r="F3029" s="7">
        <v>0</v>
      </c>
      <c r="G3029" s="254" t="str">
        <f>IF($D3029&lt;&gt;"",VLOOKUP($D3029,科目一覧!$A$5:'科目一覧'!$G$76,5,FALSE),"")</f>
        <v/>
      </c>
      <c r="H3029" s="254" t="str">
        <f>IF($D3029&lt;&gt;"",VLOOKUP($D3029,科目一覧!$A$5:'科目一覧'!$G$76,6,FALSE),"")</f>
        <v/>
      </c>
    </row>
    <row r="3030" spans="1:8" x14ac:dyDescent="0.4">
      <c r="A3030" s="8">
        <v>3027</v>
      </c>
      <c r="B3030" s="71"/>
      <c r="C3030" s="15"/>
      <c r="D3030" s="16"/>
      <c r="E3030" s="7">
        <v>0</v>
      </c>
      <c r="F3030" s="7">
        <v>0</v>
      </c>
      <c r="G3030" s="254" t="str">
        <f>IF($D3030&lt;&gt;"",VLOOKUP($D3030,科目一覧!$A$5:'科目一覧'!$G$76,5,FALSE),"")</f>
        <v/>
      </c>
      <c r="H3030" s="254" t="str">
        <f>IF($D3030&lt;&gt;"",VLOOKUP($D3030,科目一覧!$A$5:'科目一覧'!$G$76,6,FALSE),"")</f>
        <v/>
      </c>
    </row>
    <row r="3031" spans="1:8" x14ac:dyDescent="0.4">
      <c r="A3031" s="8">
        <v>3028</v>
      </c>
      <c r="B3031" s="71"/>
      <c r="C3031" s="15"/>
      <c r="D3031" s="16"/>
      <c r="E3031" s="7">
        <v>0</v>
      </c>
      <c r="F3031" s="7">
        <v>0</v>
      </c>
      <c r="G3031" s="254" t="str">
        <f>IF($D3031&lt;&gt;"",VLOOKUP($D3031,科目一覧!$A$5:'科目一覧'!$G$76,5,FALSE),"")</f>
        <v/>
      </c>
      <c r="H3031" s="254" t="str">
        <f>IF($D3031&lt;&gt;"",VLOOKUP($D3031,科目一覧!$A$5:'科目一覧'!$G$76,6,FALSE),"")</f>
        <v/>
      </c>
    </row>
    <row r="3032" spans="1:8" x14ac:dyDescent="0.4">
      <c r="A3032" s="8">
        <v>3029</v>
      </c>
      <c r="B3032" s="71"/>
      <c r="C3032" s="15"/>
      <c r="D3032" s="16"/>
      <c r="E3032" s="7">
        <v>0</v>
      </c>
      <c r="F3032" s="7">
        <v>0</v>
      </c>
      <c r="G3032" s="254" t="str">
        <f>IF($D3032&lt;&gt;"",VLOOKUP($D3032,科目一覧!$A$5:'科目一覧'!$G$76,5,FALSE),"")</f>
        <v/>
      </c>
      <c r="H3032" s="254" t="str">
        <f>IF($D3032&lt;&gt;"",VLOOKUP($D3032,科目一覧!$A$5:'科目一覧'!$G$76,6,FALSE),"")</f>
        <v/>
      </c>
    </row>
    <row r="3033" spans="1:8" x14ac:dyDescent="0.4">
      <c r="A3033" s="8">
        <v>3030</v>
      </c>
      <c r="B3033" s="71"/>
      <c r="C3033" s="15"/>
      <c r="D3033" s="16"/>
      <c r="E3033" s="7">
        <v>0</v>
      </c>
      <c r="F3033" s="7">
        <v>0</v>
      </c>
      <c r="G3033" s="254" t="str">
        <f>IF($D3033&lt;&gt;"",VLOOKUP($D3033,科目一覧!$A$5:'科目一覧'!$G$76,5,FALSE),"")</f>
        <v/>
      </c>
      <c r="H3033" s="254" t="str">
        <f>IF($D3033&lt;&gt;"",VLOOKUP($D3033,科目一覧!$A$5:'科目一覧'!$G$76,6,FALSE),"")</f>
        <v/>
      </c>
    </row>
    <row r="3034" spans="1:8" x14ac:dyDescent="0.4">
      <c r="A3034" s="8">
        <v>3031</v>
      </c>
      <c r="B3034" s="71"/>
      <c r="C3034" s="15"/>
      <c r="D3034" s="16"/>
      <c r="E3034" s="7">
        <v>0</v>
      </c>
      <c r="F3034" s="7">
        <v>0</v>
      </c>
      <c r="G3034" s="254" t="str">
        <f>IF($D3034&lt;&gt;"",VLOOKUP($D3034,科目一覧!$A$5:'科目一覧'!$G$76,5,FALSE),"")</f>
        <v/>
      </c>
      <c r="H3034" s="254" t="str">
        <f>IF($D3034&lt;&gt;"",VLOOKUP($D3034,科目一覧!$A$5:'科目一覧'!$G$76,6,FALSE),"")</f>
        <v/>
      </c>
    </row>
    <row r="3035" spans="1:8" x14ac:dyDescent="0.4">
      <c r="A3035" s="8">
        <v>3032</v>
      </c>
      <c r="B3035" s="71"/>
      <c r="C3035" s="15"/>
      <c r="D3035" s="16"/>
      <c r="E3035" s="7">
        <v>0</v>
      </c>
      <c r="F3035" s="7">
        <v>0</v>
      </c>
      <c r="G3035" s="254" t="str">
        <f>IF($D3035&lt;&gt;"",VLOOKUP($D3035,科目一覧!$A$5:'科目一覧'!$G$76,5,FALSE),"")</f>
        <v/>
      </c>
      <c r="H3035" s="254" t="str">
        <f>IF($D3035&lt;&gt;"",VLOOKUP($D3035,科目一覧!$A$5:'科目一覧'!$G$76,6,FALSE),"")</f>
        <v/>
      </c>
    </row>
    <row r="3036" spans="1:8" x14ac:dyDescent="0.4">
      <c r="A3036" s="8">
        <v>3033</v>
      </c>
      <c r="B3036" s="71"/>
      <c r="C3036" s="15"/>
      <c r="D3036" s="16"/>
      <c r="E3036" s="7">
        <v>0</v>
      </c>
      <c r="F3036" s="7">
        <v>0</v>
      </c>
      <c r="G3036" s="254" t="str">
        <f>IF($D3036&lt;&gt;"",VLOOKUP($D3036,科目一覧!$A$5:'科目一覧'!$G$76,5,FALSE),"")</f>
        <v/>
      </c>
      <c r="H3036" s="254" t="str">
        <f>IF($D3036&lt;&gt;"",VLOOKUP($D3036,科目一覧!$A$5:'科目一覧'!$G$76,6,FALSE),"")</f>
        <v/>
      </c>
    </row>
    <row r="3037" spans="1:8" x14ac:dyDescent="0.4">
      <c r="A3037" s="8">
        <v>3034</v>
      </c>
      <c r="B3037" s="71"/>
      <c r="C3037" s="15"/>
      <c r="D3037" s="16"/>
      <c r="E3037" s="7">
        <v>0</v>
      </c>
      <c r="F3037" s="7">
        <v>0</v>
      </c>
      <c r="G3037" s="254" t="str">
        <f>IF($D3037&lt;&gt;"",VLOOKUP($D3037,科目一覧!$A$5:'科目一覧'!$G$76,5,FALSE),"")</f>
        <v/>
      </c>
      <c r="H3037" s="254" t="str">
        <f>IF($D3037&lt;&gt;"",VLOOKUP($D3037,科目一覧!$A$5:'科目一覧'!$G$76,6,FALSE),"")</f>
        <v/>
      </c>
    </row>
    <row r="3038" spans="1:8" x14ac:dyDescent="0.4">
      <c r="A3038" s="8">
        <v>3035</v>
      </c>
      <c r="B3038" s="71"/>
      <c r="C3038" s="15"/>
      <c r="D3038" s="16"/>
      <c r="E3038" s="7">
        <v>0</v>
      </c>
      <c r="F3038" s="7">
        <v>0</v>
      </c>
      <c r="G3038" s="254" t="str">
        <f>IF($D3038&lt;&gt;"",VLOOKUP($D3038,科目一覧!$A$5:'科目一覧'!$G$76,5,FALSE),"")</f>
        <v/>
      </c>
      <c r="H3038" s="254" t="str">
        <f>IF($D3038&lt;&gt;"",VLOOKUP($D3038,科目一覧!$A$5:'科目一覧'!$G$76,6,FALSE),"")</f>
        <v/>
      </c>
    </row>
    <row r="3039" spans="1:8" x14ac:dyDescent="0.4">
      <c r="A3039" s="8">
        <v>3036</v>
      </c>
      <c r="B3039" s="71"/>
      <c r="C3039" s="15"/>
      <c r="D3039" s="16"/>
      <c r="E3039" s="7">
        <v>0</v>
      </c>
      <c r="F3039" s="7">
        <v>0</v>
      </c>
      <c r="G3039" s="254" t="str">
        <f>IF($D3039&lt;&gt;"",VLOOKUP($D3039,科目一覧!$A$5:'科目一覧'!$G$76,5,FALSE),"")</f>
        <v/>
      </c>
      <c r="H3039" s="254" t="str">
        <f>IF($D3039&lt;&gt;"",VLOOKUP($D3039,科目一覧!$A$5:'科目一覧'!$G$76,6,FALSE),"")</f>
        <v/>
      </c>
    </row>
    <row r="3040" spans="1:8" x14ac:dyDescent="0.4">
      <c r="A3040" s="8">
        <v>3037</v>
      </c>
      <c r="B3040" s="71"/>
      <c r="C3040" s="15"/>
      <c r="D3040" s="16"/>
      <c r="E3040" s="7">
        <v>0</v>
      </c>
      <c r="F3040" s="7">
        <v>0</v>
      </c>
      <c r="G3040" s="254" t="str">
        <f>IF($D3040&lt;&gt;"",VLOOKUP($D3040,科目一覧!$A$5:'科目一覧'!$G$76,5,FALSE),"")</f>
        <v/>
      </c>
      <c r="H3040" s="254" t="str">
        <f>IF($D3040&lt;&gt;"",VLOOKUP($D3040,科目一覧!$A$5:'科目一覧'!$G$76,6,FALSE),"")</f>
        <v/>
      </c>
    </row>
    <row r="3041" spans="1:8" x14ac:dyDescent="0.4">
      <c r="A3041" s="8">
        <v>3038</v>
      </c>
      <c r="B3041" s="71"/>
      <c r="C3041" s="15"/>
      <c r="D3041" s="16"/>
      <c r="E3041" s="7">
        <v>0</v>
      </c>
      <c r="F3041" s="7">
        <v>0</v>
      </c>
      <c r="G3041" s="254" t="str">
        <f>IF($D3041&lt;&gt;"",VLOOKUP($D3041,科目一覧!$A$5:'科目一覧'!$G$76,5,FALSE),"")</f>
        <v/>
      </c>
      <c r="H3041" s="254" t="str">
        <f>IF($D3041&lt;&gt;"",VLOOKUP($D3041,科目一覧!$A$5:'科目一覧'!$G$76,6,FALSE),"")</f>
        <v/>
      </c>
    </row>
    <row r="3042" spans="1:8" x14ac:dyDescent="0.4">
      <c r="A3042" s="8">
        <v>3039</v>
      </c>
      <c r="B3042" s="71"/>
      <c r="C3042" s="15"/>
      <c r="D3042" s="16"/>
      <c r="E3042" s="7">
        <v>0</v>
      </c>
      <c r="F3042" s="7">
        <v>0</v>
      </c>
      <c r="G3042" s="254" t="str">
        <f>IF($D3042&lt;&gt;"",VLOOKUP($D3042,科目一覧!$A$5:'科目一覧'!$G$76,5,FALSE),"")</f>
        <v/>
      </c>
      <c r="H3042" s="254" t="str">
        <f>IF($D3042&lt;&gt;"",VLOOKUP($D3042,科目一覧!$A$5:'科目一覧'!$G$76,6,FALSE),"")</f>
        <v/>
      </c>
    </row>
    <row r="3043" spans="1:8" x14ac:dyDescent="0.4">
      <c r="A3043" s="8">
        <v>3040</v>
      </c>
      <c r="B3043" s="71"/>
      <c r="C3043" s="15"/>
      <c r="D3043" s="16"/>
      <c r="E3043" s="7">
        <v>0</v>
      </c>
      <c r="F3043" s="7">
        <v>0</v>
      </c>
      <c r="G3043" s="254" t="str">
        <f>IF($D3043&lt;&gt;"",VLOOKUP($D3043,科目一覧!$A$5:'科目一覧'!$G$76,5,FALSE),"")</f>
        <v/>
      </c>
      <c r="H3043" s="254" t="str">
        <f>IF($D3043&lt;&gt;"",VLOOKUP($D3043,科目一覧!$A$5:'科目一覧'!$G$76,6,FALSE),"")</f>
        <v/>
      </c>
    </row>
    <row r="3044" spans="1:8" x14ac:dyDescent="0.4">
      <c r="A3044" s="8">
        <v>3041</v>
      </c>
      <c r="B3044" s="71"/>
      <c r="C3044" s="15"/>
      <c r="D3044" s="16"/>
      <c r="E3044" s="7">
        <v>0</v>
      </c>
      <c r="F3044" s="7">
        <v>0</v>
      </c>
      <c r="G3044" s="254" t="str">
        <f>IF($D3044&lt;&gt;"",VLOOKUP($D3044,科目一覧!$A$5:'科目一覧'!$G$76,5,FALSE),"")</f>
        <v/>
      </c>
      <c r="H3044" s="254" t="str">
        <f>IF($D3044&lt;&gt;"",VLOOKUP($D3044,科目一覧!$A$5:'科目一覧'!$G$76,6,FALSE),"")</f>
        <v/>
      </c>
    </row>
    <row r="3045" spans="1:8" x14ac:dyDescent="0.4">
      <c r="A3045" s="8">
        <v>3042</v>
      </c>
      <c r="B3045" s="71"/>
      <c r="C3045" s="15"/>
      <c r="D3045" s="16"/>
      <c r="E3045" s="7">
        <v>0</v>
      </c>
      <c r="F3045" s="7">
        <v>0</v>
      </c>
      <c r="G3045" s="254" t="str">
        <f>IF($D3045&lt;&gt;"",VLOOKUP($D3045,科目一覧!$A$5:'科目一覧'!$G$76,5,FALSE),"")</f>
        <v/>
      </c>
      <c r="H3045" s="254" t="str">
        <f>IF($D3045&lt;&gt;"",VLOOKUP($D3045,科目一覧!$A$5:'科目一覧'!$G$76,6,FALSE),"")</f>
        <v/>
      </c>
    </row>
    <row r="3046" spans="1:8" x14ac:dyDescent="0.4">
      <c r="A3046" s="8">
        <v>3043</v>
      </c>
      <c r="B3046" s="71"/>
      <c r="C3046" s="15"/>
      <c r="D3046" s="16"/>
      <c r="E3046" s="7">
        <v>0</v>
      </c>
      <c r="F3046" s="7">
        <v>0</v>
      </c>
      <c r="G3046" s="254" t="str">
        <f>IF($D3046&lt;&gt;"",VLOOKUP($D3046,科目一覧!$A$5:'科目一覧'!$G$76,5,FALSE),"")</f>
        <v/>
      </c>
      <c r="H3046" s="254" t="str">
        <f>IF($D3046&lt;&gt;"",VLOOKUP($D3046,科目一覧!$A$5:'科目一覧'!$G$76,6,FALSE),"")</f>
        <v/>
      </c>
    </row>
    <row r="3047" spans="1:8" x14ac:dyDescent="0.4">
      <c r="A3047" s="8">
        <v>3044</v>
      </c>
      <c r="B3047" s="71"/>
      <c r="C3047" s="15"/>
      <c r="D3047" s="16"/>
      <c r="E3047" s="7">
        <v>0</v>
      </c>
      <c r="F3047" s="7">
        <v>0</v>
      </c>
      <c r="G3047" s="254" t="str">
        <f>IF($D3047&lt;&gt;"",VLOOKUP($D3047,科目一覧!$A$5:'科目一覧'!$G$76,5,FALSE),"")</f>
        <v/>
      </c>
      <c r="H3047" s="254" t="str">
        <f>IF($D3047&lt;&gt;"",VLOOKUP($D3047,科目一覧!$A$5:'科目一覧'!$G$76,6,FALSE),"")</f>
        <v/>
      </c>
    </row>
    <row r="3048" spans="1:8" x14ac:dyDescent="0.4">
      <c r="A3048" s="8">
        <v>3045</v>
      </c>
      <c r="B3048" s="71"/>
      <c r="C3048" s="15"/>
      <c r="D3048" s="16"/>
      <c r="E3048" s="7">
        <v>0</v>
      </c>
      <c r="F3048" s="7">
        <v>0</v>
      </c>
      <c r="G3048" s="254" t="str">
        <f>IF($D3048&lt;&gt;"",VLOOKUP($D3048,科目一覧!$A$5:'科目一覧'!$G$76,5,FALSE),"")</f>
        <v/>
      </c>
      <c r="H3048" s="254" t="str">
        <f>IF($D3048&lt;&gt;"",VLOOKUP($D3048,科目一覧!$A$5:'科目一覧'!$G$76,6,FALSE),"")</f>
        <v/>
      </c>
    </row>
    <row r="3049" spans="1:8" x14ac:dyDescent="0.4">
      <c r="A3049" s="8">
        <v>3046</v>
      </c>
      <c r="B3049" s="71"/>
      <c r="C3049" s="15"/>
      <c r="D3049" s="16"/>
      <c r="E3049" s="7">
        <v>0</v>
      </c>
      <c r="F3049" s="7">
        <v>0</v>
      </c>
      <c r="G3049" s="254" t="str">
        <f>IF($D3049&lt;&gt;"",VLOOKUP($D3049,科目一覧!$A$5:'科目一覧'!$G$76,5,FALSE),"")</f>
        <v/>
      </c>
      <c r="H3049" s="254" t="str">
        <f>IF($D3049&lt;&gt;"",VLOOKUP($D3049,科目一覧!$A$5:'科目一覧'!$G$76,6,FALSE),"")</f>
        <v/>
      </c>
    </row>
    <row r="3050" spans="1:8" x14ac:dyDescent="0.4">
      <c r="A3050" s="8">
        <v>3047</v>
      </c>
      <c r="B3050" s="71"/>
      <c r="C3050" s="15"/>
      <c r="D3050" s="16"/>
      <c r="E3050" s="7">
        <v>0</v>
      </c>
      <c r="F3050" s="7">
        <v>0</v>
      </c>
      <c r="G3050" s="254" t="str">
        <f>IF($D3050&lt;&gt;"",VLOOKUP($D3050,科目一覧!$A$5:'科目一覧'!$G$76,5,FALSE),"")</f>
        <v/>
      </c>
      <c r="H3050" s="254" t="str">
        <f>IF($D3050&lt;&gt;"",VLOOKUP($D3050,科目一覧!$A$5:'科目一覧'!$G$76,6,FALSE),"")</f>
        <v/>
      </c>
    </row>
    <row r="3051" spans="1:8" x14ac:dyDescent="0.4">
      <c r="A3051" s="8">
        <v>3048</v>
      </c>
      <c r="B3051" s="71"/>
      <c r="C3051" s="15"/>
      <c r="D3051" s="16"/>
      <c r="E3051" s="7">
        <v>0</v>
      </c>
      <c r="F3051" s="7">
        <v>0</v>
      </c>
      <c r="G3051" s="254" t="str">
        <f>IF($D3051&lt;&gt;"",VLOOKUP($D3051,科目一覧!$A$5:'科目一覧'!$G$76,5,FALSE),"")</f>
        <v/>
      </c>
      <c r="H3051" s="254" t="str">
        <f>IF($D3051&lt;&gt;"",VLOOKUP($D3051,科目一覧!$A$5:'科目一覧'!$G$76,6,FALSE),"")</f>
        <v/>
      </c>
    </row>
    <row r="3052" spans="1:8" x14ac:dyDescent="0.4">
      <c r="A3052" s="8">
        <v>3049</v>
      </c>
      <c r="B3052" s="71"/>
      <c r="C3052" s="15"/>
      <c r="D3052" s="16"/>
      <c r="E3052" s="7">
        <v>0</v>
      </c>
      <c r="F3052" s="7">
        <v>0</v>
      </c>
      <c r="G3052" s="254" t="str">
        <f>IF($D3052&lt;&gt;"",VLOOKUP($D3052,科目一覧!$A$5:'科目一覧'!$G$76,5,FALSE),"")</f>
        <v/>
      </c>
      <c r="H3052" s="254" t="str">
        <f>IF($D3052&lt;&gt;"",VLOOKUP($D3052,科目一覧!$A$5:'科目一覧'!$G$76,6,FALSE),"")</f>
        <v/>
      </c>
    </row>
    <row r="3053" spans="1:8" x14ac:dyDescent="0.4">
      <c r="A3053" s="8">
        <v>3050</v>
      </c>
      <c r="B3053" s="71"/>
      <c r="C3053" s="15"/>
      <c r="D3053" s="16"/>
      <c r="E3053" s="7">
        <v>0</v>
      </c>
      <c r="F3053" s="7">
        <v>0</v>
      </c>
      <c r="G3053" s="254" t="str">
        <f>IF($D3053&lt;&gt;"",VLOOKUP($D3053,科目一覧!$A$5:'科目一覧'!$G$76,5,FALSE),"")</f>
        <v/>
      </c>
      <c r="H3053" s="254" t="str">
        <f>IF($D3053&lt;&gt;"",VLOOKUP($D3053,科目一覧!$A$5:'科目一覧'!$G$76,6,FALSE),"")</f>
        <v/>
      </c>
    </row>
    <row r="3054" spans="1:8" x14ac:dyDescent="0.4">
      <c r="A3054" s="8">
        <v>3051</v>
      </c>
      <c r="B3054" s="71"/>
      <c r="C3054" s="15"/>
      <c r="D3054" s="16"/>
      <c r="E3054" s="7">
        <v>0</v>
      </c>
      <c r="F3054" s="7">
        <v>0</v>
      </c>
      <c r="G3054" s="254" t="str">
        <f>IF($D3054&lt;&gt;"",VLOOKUP($D3054,科目一覧!$A$5:'科目一覧'!$G$76,5,FALSE),"")</f>
        <v/>
      </c>
      <c r="H3054" s="254" t="str">
        <f>IF($D3054&lt;&gt;"",VLOOKUP($D3054,科目一覧!$A$5:'科目一覧'!$G$76,6,FALSE),"")</f>
        <v/>
      </c>
    </row>
    <row r="3055" spans="1:8" x14ac:dyDescent="0.4">
      <c r="A3055" s="8">
        <v>3052</v>
      </c>
      <c r="B3055" s="71"/>
      <c r="C3055" s="15"/>
      <c r="D3055" s="16"/>
      <c r="E3055" s="7">
        <v>0</v>
      </c>
      <c r="F3055" s="7">
        <v>0</v>
      </c>
      <c r="G3055" s="254" t="str">
        <f>IF($D3055&lt;&gt;"",VLOOKUP($D3055,科目一覧!$A$5:'科目一覧'!$G$76,5,FALSE),"")</f>
        <v/>
      </c>
      <c r="H3055" s="254" t="str">
        <f>IF($D3055&lt;&gt;"",VLOOKUP($D3055,科目一覧!$A$5:'科目一覧'!$G$76,6,FALSE),"")</f>
        <v/>
      </c>
    </row>
    <row r="3056" spans="1:8" x14ac:dyDescent="0.4">
      <c r="A3056" s="8">
        <v>3053</v>
      </c>
      <c r="B3056" s="71"/>
      <c r="C3056" s="15"/>
      <c r="D3056" s="16"/>
      <c r="E3056" s="7">
        <v>0</v>
      </c>
      <c r="F3056" s="7">
        <v>0</v>
      </c>
      <c r="G3056" s="254" t="str">
        <f>IF($D3056&lt;&gt;"",VLOOKUP($D3056,科目一覧!$A$5:'科目一覧'!$G$76,5,FALSE),"")</f>
        <v/>
      </c>
      <c r="H3056" s="254" t="str">
        <f>IF($D3056&lt;&gt;"",VLOOKUP($D3056,科目一覧!$A$5:'科目一覧'!$G$76,6,FALSE),"")</f>
        <v/>
      </c>
    </row>
    <row r="3057" spans="1:8" x14ac:dyDescent="0.4">
      <c r="A3057" s="8">
        <v>3054</v>
      </c>
      <c r="B3057" s="71"/>
      <c r="C3057" s="15"/>
      <c r="D3057" s="16"/>
      <c r="E3057" s="7">
        <v>0</v>
      </c>
      <c r="F3057" s="7">
        <v>0</v>
      </c>
      <c r="G3057" s="254" t="str">
        <f>IF($D3057&lt;&gt;"",VLOOKUP($D3057,科目一覧!$A$5:'科目一覧'!$G$76,5,FALSE),"")</f>
        <v/>
      </c>
      <c r="H3057" s="254" t="str">
        <f>IF($D3057&lt;&gt;"",VLOOKUP($D3057,科目一覧!$A$5:'科目一覧'!$G$76,6,FALSE),"")</f>
        <v/>
      </c>
    </row>
    <row r="3058" spans="1:8" x14ac:dyDescent="0.4">
      <c r="A3058" s="8">
        <v>3055</v>
      </c>
      <c r="B3058" s="71"/>
      <c r="C3058" s="15"/>
      <c r="D3058" s="16"/>
      <c r="E3058" s="7">
        <v>0</v>
      </c>
      <c r="F3058" s="7">
        <v>0</v>
      </c>
      <c r="G3058" s="254" t="str">
        <f>IF($D3058&lt;&gt;"",VLOOKUP($D3058,科目一覧!$A$5:'科目一覧'!$G$76,5,FALSE),"")</f>
        <v/>
      </c>
      <c r="H3058" s="254" t="str">
        <f>IF($D3058&lt;&gt;"",VLOOKUP($D3058,科目一覧!$A$5:'科目一覧'!$G$76,6,FALSE),"")</f>
        <v/>
      </c>
    </row>
    <row r="3059" spans="1:8" x14ac:dyDescent="0.4">
      <c r="A3059" s="8">
        <v>3056</v>
      </c>
      <c r="B3059" s="71"/>
      <c r="C3059" s="15"/>
      <c r="D3059" s="16"/>
      <c r="E3059" s="7">
        <v>0</v>
      </c>
      <c r="F3059" s="7">
        <v>0</v>
      </c>
      <c r="G3059" s="254" t="str">
        <f>IF($D3059&lt;&gt;"",VLOOKUP($D3059,科目一覧!$A$5:'科目一覧'!$G$76,5,FALSE),"")</f>
        <v/>
      </c>
      <c r="H3059" s="254" t="str">
        <f>IF($D3059&lt;&gt;"",VLOOKUP($D3059,科目一覧!$A$5:'科目一覧'!$G$76,6,FALSE),"")</f>
        <v/>
      </c>
    </row>
    <row r="3060" spans="1:8" x14ac:dyDescent="0.4">
      <c r="A3060" s="8">
        <v>3057</v>
      </c>
      <c r="B3060" s="71"/>
      <c r="C3060" s="15"/>
      <c r="D3060" s="16"/>
      <c r="E3060" s="7">
        <v>0</v>
      </c>
      <c r="F3060" s="7">
        <v>0</v>
      </c>
      <c r="G3060" s="254" t="str">
        <f>IF($D3060&lt;&gt;"",VLOOKUP($D3060,科目一覧!$A$5:'科目一覧'!$G$76,5,FALSE),"")</f>
        <v/>
      </c>
      <c r="H3060" s="254" t="str">
        <f>IF($D3060&lt;&gt;"",VLOOKUP($D3060,科目一覧!$A$5:'科目一覧'!$G$76,6,FALSE),"")</f>
        <v/>
      </c>
    </row>
    <row r="3061" spans="1:8" x14ac:dyDescent="0.4">
      <c r="A3061" s="8">
        <v>3058</v>
      </c>
      <c r="B3061" s="71"/>
      <c r="C3061" s="15"/>
      <c r="D3061" s="16"/>
      <c r="E3061" s="7">
        <v>0</v>
      </c>
      <c r="F3061" s="7">
        <v>0</v>
      </c>
      <c r="G3061" s="254" t="str">
        <f>IF($D3061&lt;&gt;"",VLOOKUP($D3061,科目一覧!$A$5:'科目一覧'!$G$76,5,FALSE),"")</f>
        <v/>
      </c>
      <c r="H3061" s="254" t="str">
        <f>IF($D3061&lt;&gt;"",VLOOKUP($D3061,科目一覧!$A$5:'科目一覧'!$G$76,6,FALSE),"")</f>
        <v/>
      </c>
    </row>
    <row r="3062" spans="1:8" x14ac:dyDescent="0.4">
      <c r="A3062" s="8">
        <v>3059</v>
      </c>
      <c r="B3062" s="71"/>
      <c r="C3062" s="15"/>
      <c r="D3062" s="16"/>
      <c r="E3062" s="7">
        <v>0</v>
      </c>
      <c r="F3062" s="7">
        <v>0</v>
      </c>
      <c r="G3062" s="254" t="str">
        <f>IF($D3062&lt;&gt;"",VLOOKUP($D3062,科目一覧!$A$5:'科目一覧'!$G$76,5,FALSE),"")</f>
        <v/>
      </c>
      <c r="H3062" s="254" t="str">
        <f>IF($D3062&lt;&gt;"",VLOOKUP($D3062,科目一覧!$A$5:'科目一覧'!$G$76,6,FALSE),"")</f>
        <v/>
      </c>
    </row>
    <row r="3063" spans="1:8" x14ac:dyDescent="0.4">
      <c r="A3063" s="8">
        <v>3060</v>
      </c>
      <c r="B3063" s="71"/>
      <c r="C3063" s="15"/>
      <c r="D3063" s="16"/>
      <c r="E3063" s="7">
        <v>0</v>
      </c>
      <c r="F3063" s="7">
        <v>0</v>
      </c>
      <c r="G3063" s="254" t="str">
        <f>IF($D3063&lt;&gt;"",VLOOKUP($D3063,科目一覧!$A$5:'科目一覧'!$G$76,5,FALSE),"")</f>
        <v/>
      </c>
      <c r="H3063" s="254" t="str">
        <f>IF($D3063&lt;&gt;"",VLOOKUP($D3063,科目一覧!$A$5:'科目一覧'!$G$76,6,FALSE),"")</f>
        <v/>
      </c>
    </row>
    <row r="3064" spans="1:8" x14ac:dyDescent="0.4">
      <c r="A3064" s="8">
        <v>3061</v>
      </c>
      <c r="B3064" s="71"/>
      <c r="C3064" s="15"/>
      <c r="D3064" s="16"/>
      <c r="E3064" s="7">
        <v>0</v>
      </c>
      <c r="F3064" s="7">
        <v>0</v>
      </c>
      <c r="G3064" s="254" t="str">
        <f>IF($D3064&lt;&gt;"",VLOOKUP($D3064,科目一覧!$A$5:'科目一覧'!$G$76,5,FALSE),"")</f>
        <v/>
      </c>
      <c r="H3064" s="254" t="str">
        <f>IF($D3064&lt;&gt;"",VLOOKUP($D3064,科目一覧!$A$5:'科目一覧'!$G$76,6,FALSE),"")</f>
        <v/>
      </c>
    </row>
    <row r="3065" spans="1:8" x14ac:dyDescent="0.4">
      <c r="A3065" s="8">
        <v>3062</v>
      </c>
      <c r="B3065" s="71"/>
      <c r="C3065" s="15"/>
      <c r="D3065" s="16"/>
      <c r="E3065" s="7">
        <v>0</v>
      </c>
      <c r="F3065" s="7">
        <v>0</v>
      </c>
      <c r="G3065" s="254" t="str">
        <f>IF($D3065&lt;&gt;"",VLOOKUP($D3065,科目一覧!$A$5:'科目一覧'!$G$76,5,FALSE),"")</f>
        <v/>
      </c>
      <c r="H3065" s="254" t="str">
        <f>IF($D3065&lt;&gt;"",VLOOKUP($D3065,科目一覧!$A$5:'科目一覧'!$G$76,6,FALSE),"")</f>
        <v/>
      </c>
    </row>
    <row r="3066" spans="1:8" x14ac:dyDescent="0.4">
      <c r="A3066" s="8">
        <v>3063</v>
      </c>
      <c r="B3066" s="71"/>
      <c r="C3066" s="15"/>
      <c r="D3066" s="16"/>
      <c r="E3066" s="7">
        <v>0</v>
      </c>
      <c r="F3066" s="7">
        <v>0</v>
      </c>
      <c r="G3066" s="254" t="str">
        <f>IF($D3066&lt;&gt;"",VLOOKUP($D3066,科目一覧!$A$5:'科目一覧'!$G$76,5,FALSE),"")</f>
        <v/>
      </c>
      <c r="H3066" s="254" t="str">
        <f>IF($D3066&lt;&gt;"",VLOOKUP($D3066,科目一覧!$A$5:'科目一覧'!$G$76,6,FALSE),"")</f>
        <v/>
      </c>
    </row>
    <row r="3067" spans="1:8" x14ac:dyDescent="0.4">
      <c r="A3067" s="8">
        <v>3064</v>
      </c>
      <c r="B3067" s="71"/>
      <c r="C3067" s="15"/>
      <c r="D3067" s="16"/>
      <c r="E3067" s="7">
        <v>0</v>
      </c>
      <c r="F3067" s="7">
        <v>0</v>
      </c>
      <c r="G3067" s="254" t="str">
        <f>IF($D3067&lt;&gt;"",VLOOKUP($D3067,科目一覧!$A$5:'科目一覧'!$G$76,5,FALSE),"")</f>
        <v/>
      </c>
      <c r="H3067" s="254" t="str">
        <f>IF($D3067&lt;&gt;"",VLOOKUP($D3067,科目一覧!$A$5:'科目一覧'!$G$76,6,FALSE),"")</f>
        <v/>
      </c>
    </row>
    <row r="3068" spans="1:8" x14ac:dyDescent="0.4">
      <c r="A3068" s="8">
        <v>3065</v>
      </c>
      <c r="B3068" s="71"/>
      <c r="C3068" s="15"/>
      <c r="D3068" s="16"/>
      <c r="E3068" s="7">
        <v>0</v>
      </c>
      <c r="F3068" s="7">
        <v>0</v>
      </c>
      <c r="G3068" s="254" t="str">
        <f>IF($D3068&lt;&gt;"",VLOOKUP($D3068,科目一覧!$A$5:'科目一覧'!$G$76,5,FALSE),"")</f>
        <v/>
      </c>
      <c r="H3068" s="254" t="str">
        <f>IF($D3068&lt;&gt;"",VLOOKUP($D3068,科目一覧!$A$5:'科目一覧'!$G$76,6,FALSE),"")</f>
        <v/>
      </c>
    </row>
    <row r="3069" spans="1:8" x14ac:dyDescent="0.4">
      <c r="A3069" s="8">
        <v>3066</v>
      </c>
      <c r="B3069" s="71"/>
      <c r="C3069" s="15"/>
      <c r="D3069" s="16"/>
      <c r="E3069" s="7">
        <v>0</v>
      </c>
      <c r="F3069" s="7">
        <v>0</v>
      </c>
      <c r="G3069" s="254" t="str">
        <f>IF($D3069&lt;&gt;"",VLOOKUP($D3069,科目一覧!$A$5:'科目一覧'!$G$76,5,FALSE),"")</f>
        <v/>
      </c>
      <c r="H3069" s="254" t="str">
        <f>IF($D3069&lt;&gt;"",VLOOKUP($D3069,科目一覧!$A$5:'科目一覧'!$G$76,6,FALSE),"")</f>
        <v/>
      </c>
    </row>
    <row r="3070" spans="1:8" x14ac:dyDescent="0.4">
      <c r="A3070" s="8">
        <v>3067</v>
      </c>
      <c r="B3070" s="71"/>
      <c r="C3070" s="15"/>
      <c r="D3070" s="16"/>
      <c r="E3070" s="7">
        <v>0</v>
      </c>
      <c r="F3070" s="7">
        <v>0</v>
      </c>
      <c r="G3070" s="254" t="str">
        <f>IF($D3070&lt;&gt;"",VLOOKUP($D3070,科目一覧!$A$5:'科目一覧'!$G$76,5,FALSE),"")</f>
        <v/>
      </c>
      <c r="H3070" s="254" t="str">
        <f>IF($D3070&lt;&gt;"",VLOOKUP($D3070,科目一覧!$A$5:'科目一覧'!$G$76,6,FALSE),"")</f>
        <v/>
      </c>
    </row>
    <row r="3071" spans="1:8" x14ac:dyDescent="0.4">
      <c r="A3071" s="8">
        <v>3068</v>
      </c>
      <c r="B3071" s="71"/>
      <c r="C3071" s="15"/>
      <c r="D3071" s="16"/>
      <c r="E3071" s="7">
        <v>0</v>
      </c>
      <c r="F3071" s="7">
        <v>0</v>
      </c>
      <c r="G3071" s="254" t="str">
        <f>IF($D3071&lt;&gt;"",VLOOKUP($D3071,科目一覧!$A$5:'科目一覧'!$G$76,5,FALSE),"")</f>
        <v/>
      </c>
      <c r="H3071" s="254" t="str">
        <f>IF($D3071&lt;&gt;"",VLOOKUP($D3071,科目一覧!$A$5:'科目一覧'!$G$76,6,FALSE),"")</f>
        <v/>
      </c>
    </row>
    <row r="3072" spans="1:8" x14ac:dyDescent="0.4">
      <c r="A3072" s="8">
        <v>3069</v>
      </c>
      <c r="B3072" s="71"/>
      <c r="C3072" s="15"/>
      <c r="D3072" s="16"/>
      <c r="E3072" s="7">
        <v>0</v>
      </c>
      <c r="F3072" s="7">
        <v>0</v>
      </c>
      <c r="G3072" s="254" t="str">
        <f>IF($D3072&lt;&gt;"",VLOOKUP($D3072,科目一覧!$A$5:'科目一覧'!$G$76,5,FALSE),"")</f>
        <v/>
      </c>
      <c r="H3072" s="254" t="str">
        <f>IF($D3072&lt;&gt;"",VLOOKUP($D3072,科目一覧!$A$5:'科目一覧'!$G$76,6,FALSE),"")</f>
        <v/>
      </c>
    </row>
    <row r="3073" spans="1:8" x14ac:dyDescent="0.4">
      <c r="A3073" s="8">
        <v>3070</v>
      </c>
      <c r="B3073" s="71"/>
      <c r="C3073" s="15"/>
      <c r="D3073" s="16"/>
      <c r="E3073" s="7">
        <v>0</v>
      </c>
      <c r="F3073" s="7">
        <v>0</v>
      </c>
      <c r="G3073" s="254" t="str">
        <f>IF($D3073&lt;&gt;"",VLOOKUP($D3073,科目一覧!$A$5:'科目一覧'!$G$76,5,FALSE),"")</f>
        <v/>
      </c>
      <c r="H3073" s="254" t="str">
        <f>IF($D3073&lt;&gt;"",VLOOKUP($D3073,科目一覧!$A$5:'科目一覧'!$G$76,6,FALSE),"")</f>
        <v/>
      </c>
    </row>
    <row r="3074" spans="1:8" x14ac:dyDescent="0.4">
      <c r="A3074" s="8">
        <v>3071</v>
      </c>
      <c r="B3074" s="71"/>
      <c r="C3074" s="15"/>
      <c r="D3074" s="16"/>
      <c r="E3074" s="7">
        <v>0</v>
      </c>
      <c r="F3074" s="7">
        <v>0</v>
      </c>
      <c r="G3074" s="254" t="str">
        <f>IF($D3074&lt;&gt;"",VLOOKUP($D3074,科目一覧!$A$5:'科目一覧'!$G$76,5,FALSE),"")</f>
        <v/>
      </c>
      <c r="H3074" s="254" t="str">
        <f>IF($D3074&lt;&gt;"",VLOOKUP($D3074,科目一覧!$A$5:'科目一覧'!$G$76,6,FALSE),"")</f>
        <v/>
      </c>
    </row>
    <row r="3075" spans="1:8" x14ac:dyDescent="0.4">
      <c r="A3075" s="8">
        <v>3072</v>
      </c>
      <c r="B3075" s="71"/>
      <c r="C3075" s="15"/>
      <c r="D3075" s="16"/>
      <c r="E3075" s="7">
        <v>0</v>
      </c>
      <c r="F3075" s="7">
        <v>0</v>
      </c>
      <c r="G3075" s="254" t="str">
        <f>IF($D3075&lt;&gt;"",VLOOKUP($D3075,科目一覧!$A$5:'科目一覧'!$G$76,5,FALSE),"")</f>
        <v/>
      </c>
      <c r="H3075" s="254" t="str">
        <f>IF($D3075&lt;&gt;"",VLOOKUP($D3075,科目一覧!$A$5:'科目一覧'!$G$76,6,FALSE),"")</f>
        <v/>
      </c>
    </row>
    <row r="3076" spans="1:8" x14ac:dyDescent="0.4">
      <c r="A3076" s="8">
        <v>3073</v>
      </c>
      <c r="B3076" s="71"/>
      <c r="C3076" s="15"/>
      <c r="D3076" s="16"/>
      <c r="E3076" s="7">
        <v>0</v>
      </c>
      <c r="F3076" s="7">
        <v>0</v>
      </c>
      <c r="G3076" s="254" t="str">
        <f>IF($D3076&lt;&gt;"",VLOOKUP($D3076,科目一覧!$A$5:'科目一覧'!$G$76,5,FALSE),"")</f>
        <v/>
      </c>
      <c r="H3076" s="254" t="str">
        <f>IF($D3076&lt;&gt;"",VLOOKUP($D3076,科目一覧!$A$5:'科目一覧'!$G$76,6,FALSE),"")</f>
        <v/>
      </c>
    </row>
    <row r="3077" spans="1:8" x14ac:dyDescent="0.4">
      <c r="A3077" s="8">
        <v>3074</v>
      </c>
      <c r="B3077" s="71"/>
      <c r="C3077" s="15"/>
      <c r="D3077" s="16"/>
      <c r="E3077" s="7">
        <v>0</v>
      </c>
      <c r="F3077" s="7">
        <v>0</v>
      </c>
      <c r="G3077" s="254" t="str">
        <f>IF($D3077&lt;&gt;"",VLOOKUP($D3077,科目一覧!$A$5:'科目一覧'!$G$76,5,FALSE),"")</f>
        <v/>
      </c>
      <c r="H3077" s="254" t="str">
        <f>IF($D3077&lt;&gt;"",VLOOKUP($D3077,科目一覧!$A$5:'科目一覧'!$G$76,6,FALSE),"")</f>
        <v/>
      </c>
    </row>
    <row r="3078" spans="1:8" x14ac:dyDescent="0.4">
      <c r="A3078" s="8">
        <v>3075</v>
      </c>
      <c r="B3078" s="71"/>
      <c r="C3078" s="15"/>
      <c r="D3078" s="16"/>
      <c r="E3078" s="7">
        <v>0</v>
      </c>
      <c r="F3078" s="7">
        <v>0</v>
      </c>
      <c r="G3078" s="254" t="str">
        <f>IF($D3078&lt;&gt;"",VLOOKUP($D3078,科目一覧!$A$5:'科目一覧'!$G$76,5,FALSE),"")</f>
        <v/>
      </c>
      <c r="H3078" s="254" t="str">
        <f>IF($D3078&lt;&gt;"",VLOOKUP($D3078,科目一覧!$A$5:'科目一覧'!$G$76,6,FALSE),"")</f>
        <v/>
      </c>
    </row>
    <row r="3079" spans="1:8" x14ac:dyDescent="0.4">
      <c r="A3079" s="8">
        <v>3076</v>
      </c>
      <c r="B3079" s="71"/>
      <c r="C3079" s="15"/>
      <c r="D3079" s="16"/>
      <c r="E3079" s="7">
        <v>0</v>
      </c>
      <c r="F3079" s="7">
        <v>0</v>
      </c>
      <c r="G3079" s="254" t="str">
        <f>IF($D3079&lt;&gt;"",VLOOKUP($D3079,科目一覧!$A$5:'科目一覧'!$G$76,5,FALSE),"")</f>
        <v/>
      </c>
      <c r="H3079" s="254" t="str">
        <f>IF($D3079&lt;&gt;"",VLOOKUP($D3079,科目一覧!$A$5:'科目一覧'!$G$76,6,FALSE),"")</f>
        <v/>
      </c>
    </row>
    <row r="3080" spans="1:8" x14ac:dyDescent="0.4">
      <c r="A3080" s="8">
        <v>3077</v>
      </c>
      <c r="B3080" s="71"/>
      <c r="C3080" s="15"/>
      <c r="D3080" s="16"/>
      <c r="E3080" s="7">
        <v>0</v>
      </c>
      <c r="F3080" s="7">
        <v>0</v>
      </c>
      <c r="G3080" s="254" t="str">
        <f>IF($D3080&lt;&gt;"",VLOOKUP($D3080,科目一覧!$A$5:'科目一覧'!$G$76,5,FALSE),"")</f>
        <v/>
      </c>
      <c r="H3080" s="254" t="str">
        <f>IF($D3080&lt;&gt;"",VLOOKUP($D3080,科目一覧!$A$5:'科目一覧'!$G$76,6,FALSE),"")</f>
        <v/>
      </c>
    </row>
    <row r="3081" spans="1:8" x14ac:dyDescent="0.4">
      <c r="A3081" s="8">
        <v>3078</v>
      </c>
      <c r="B3081" s="71"/>
      <c r="C3081" s="15"/>
      <c r="D3081" s="16"/>
      <c r="E3081" s="7">
        <v>0</v>
      </c>
      <c r="F3081" s="7">
        <v>0</v>
      </c>
      <c r="G3081" s="254" t="str">
        <f>IF($D3081&lt;&gt;"",VLOOKUP($D3081,科目一覧!$A$5:'科目一覧'!$G$76,5,FALSE),"")</f>
        <v/>
      </c>
      <c r="H3081" s="254" t="str">
        <f>IF($D3081&lt;&gt;"",VLOOKUP($D3081,科目一覧!$A$5:'科目一覧'!$G$76,6,FALSE),"")</f>
        <v/>
      </c>
    </row>
    <row r="3082" spans="1:8" x14ac:dyDescent="0.4">
      <c r="A3082" s="8">
        <v>3079</v>
      </c>
      <c r="B3082" s="71"/>
      <c r="C3082" s="15"/>
      <c r="D3082" s="16"/>
      <c r="E3082" s="7">
        <v>0</v>
      </c>
      <c r="F3082" s="7">
        <v>0</v>
      </c>
      <c r="G3082" s="254" t="str">
        <f>IF($D3082&lt;&gt;"",VLOOKUP($D3082,科目一覧!$A$5:'科目一覧'!$G$76,5,FALSE),"")</f>
        <v/>
      </c>
      <c r="H3082" s="254" t="str">
        <f>IF($D3082&lt;&gt;"",VLOOKUP($D3082,科目一覧!$A$5:'科目一覧'!$G$76,6,FALSE),"")</f>
        <v/>
      </c>
    </row>
    <row r="3083" spans="1:8" x14ac:dyDescent="0.4">
      <c r="A3083" s="8">
        <v>3080</v>
      </c>
      <c r="B3083" s="71"/>
      <c r="C3083" s="15"/>
      <c r="D3083" s="16"/>
      <c r="E3083" s="7">
        <v>0</v>
      </c>
      <c r="F3083" s="7">
        <v>0</v>
      </c>
      <c r="G3083" s="254" t="str">
        <f>IF($D3083&lt;&gt;"",VLOOKUP($D3083,科目一覧!$A$5:'科目一覧'!$G$76,5,FALSE),"")</f>
        <v/>
      </c>
      <c r="H3083" s="254" t="str">
        <f>IF($D3083&lt;&gt;"",VLOOKUP($D3083,科目一覧!$A$5:'科目一覧'!$G$76,6,FALSE),"")</f>
        <v/>
      </c>
    </row>
    <row r="3084" spans="1:8" x14ac:dyDescent="0.4">
      <c r="A3084" s="8">
        <v>3081</v>
      </c>
      <c r="B3084" s="71"/>
      <c r="C3084" s="15"/>
      <c r="D3084" s="16"/>
      <c r="E3084" s="7">
        <v>0</v>
      </c>
      <c r="F3084" s="7">
        <v>0</v>
      </c>
      <c r="G3084" s="254" t="str">
        <f>IF($D3084&lt;&gt;"",VLOOKUP($D3084,科目一覧!$A$5:'科目一覧'!$G$76,5,FALSE),"")</f>
        <v/>
      </c>
      <c r="H3084" s="254" t="str">
        <f>IF($D3084&lt;&gt;"",VLOOKUP($D3084,科目一覧!$A$5:'科目一覧'!$G$76,6,FALSE),"")</f>
        <v/>
      </c>
    </row>
    <row r="3085" spans="1:8" x14ac:dyDescent="0.4">
      <c r="A3085" s="8">
        <v>3082</v>
      </c>
      <c r="B3085" s="71"/>
      <c r="C3085" s="15"/>
      <c r="D3085" s="16"/>
      <c r="E3085" s="7">
        <v>0</v>
      </c>
      <c r="F3085" s="7">
        <v>0</v>
      </c>
      <c r="G3085" s="254" t="str">
        <f>IF($D3085&lt;&gt;"",VLOOKUP($D3085,科目一覧!$A$5:'科目一覧'!$G$76,5,FALSE),"")</f>
        <v/>
      </c>
      <c r="H3085" s="254" t="str">
        <f>IF($D3085&lt;&gt;"",VLOOKUP($D3085,科目一覧!$A$5:'科目一覧'!$G$76,6,FALSE),"")</f>
        <v/>
      </c>
    </row>
    <row r="3086" spans="1:8" x14ac:dyDescent="0.4">
      <c r="A3086" s="8">
        <v>3083</v>
      </c>
      <c r="B3086" s="71"/>
      <c r="C3086" s="15"/>
      <c r="D3086" s="16"/>
      <c r="E3086" s="7">
        <v>0</v>
      </c>
      <c r="F3086" s="7">
        <v>0</v>
      </c>
      <c r="G3086" s="254" t="str">
        <f>IF($D3086&lt;&gt;"",VLOOKUP($D3086,科目一覧!$A$5:'科目一覧'!$G$76,5,FALSE),"")</f>
        <v/>
      </c>
      <c r="H3086" s="254" t="str">
        <f>IF($D3086&lt;&gt;"",VLOOKUP($D3086,科目一覧!$A$5:'科目一覧'!$G$76,6,FALSE),"")</f>
        <v/>
      </c>
    </row>
    <row r="3087" spans="1:8" x14ac:dyDescent="0.4">
      <c r="A3087" s="8">
        <v>3084</v>
      </c>
      <c r="B3087" s="71"/>
      <c r="C3087" s="15"/>
      <c r="D3087" s="16"/>
      <c r="E3087" s="7">
        <v>0</v>
      </c>
      <c r="F3087" s="7">
        <v>0</v>
      </c>
      <c r="G3087" s="254" t="str">
        <f>IF($D3087&lt;&gt;"",VLOOKUP($D3087,科目一覧!$A$5:'科目一覧'!$G$76,5,FALSE),"")</f>
        <v/>
      </c>
      <c r="H3087" s="254" t="str">
        <f>IF($D3087&lt;&gt;"",VLOOKUP($D3087,科目一覧!$A$5:'科目一覧'!$G$76,6,FALSE),"")</f>
        <v/>
      </c>
    </row>
    <row r="3088" spans="1:8" x14ac:dyDescent="0.4">
      <c r="A3088" s="8">
        <v>3085</v>
      </c>
      <c r="B3088" s="71"/>
      <c r="C3088" s="15"/>
      <c r="D3088" s="16"/>
      <c r="E3088" s="7">
        <v>0</v>
      </c>
      <c r="F3088" s="7">
        <v>0</v>
      </c>
      <c r="G3088" s="254" t="str">
        <f>IF($D3088&lt;&gt;"",VLOOKUP($D3088,科目一覧!$A$5:'科目一覧'!$G$76,5,FALSE),"")</f>
        <v/>
      </c>
      <c r="H3088" s="254" t="str">
        <f>IF($D3088&lt;&gt;"",VLOOKUP($D3088,科目一覧!$A$5:'科目一覧'!$G$76,6,FALSE),"")</f>
        <v/>
      </c>
    </row>
    <row r="3089" spans="1:8" x14ac:dyDescent="0.4">
      <c r="A3089" s="8">
        <v>3086</v>
      </c>
      <c r="B3089" s="71"/>
      <c r="C3089" s="15"/>
      <c r="D3089" s="16"/>
      <c r="E3089" s="7">
        <v>0</v>
      </c>
      <c r="F3089" s="7">
        <v>0</v>
      </c>
      <c r="G3089" s="254" t="str">
        <f>IF($D3089&lt;&gt;"",VLOOKUP($D3089,科目一覧!$A$5:'科目一覧'!$G$76,5,FALSE),"")</f>
        <v/>
      </c>
      <c r="H3089" s="254" t="str">
        <f>IF($D3089&lt;&gt;"",VLOOKUP($D3089,科目一覧!$A$5:'科目一覧'!$G$76,6,FALSE),"")</f>
        <v/>
      </c>
    </row>
    <row r="3090" spans="1:8" x14ac:dyDescent="0.4">
      <c r="A3090" s="8">
        <v>3087</v>
      </c>
      <c r="B3090" s="71"/>
      <c r="C3090" s="15"/>
      <c r="D3090" s="16"/>
      <c r="E3090" s="7">
        <v>0</v>
      </c>
      <c r="F3090" s="7">
        <v>0</v>
      </c>
      <c r="G3090" s="254" t="str">
        <f>IF($D3090&lt;&gt;"",VLOOKUP($D3090,科目一覧!$A$5:'科目一覧'!$G$76,5,FALSE),"")</f>
        <v/>
      </c>
      <c r="H3090" s="254" t="str">
        <f>IF($D3090&lt;&gt;"",VLOOKUP($D3090,科目一覧!$A$5:'科目一覧'!$G$76,6,FALSE),"")</f>
        <v/>
      </c>
    </row>
    <row r="3091" spans="1:8" x14ac:dyDescent="0.4">
      <c r="A3091" s="8">
        <v>3088</v>
      </c>
      <c r="B3091" s="71"/>
      <c r="C3091" s="15"/>
      <c r="D3091" s="16"/>
      <c r="E3091" s="7">
        <v>0</v>
      </c>
      <c r="F3091" s="7">
        <v>0</v>
      </c>
      <c r="G3091" s="254" t="str">
        <f>IF($D3091&lt;&gt;"",VLOOKUP($D3091,科目一覧!$A$5:'科目一覧'!$G$76,5,FALSE),"")</f>
        <v/>
      </c>
      <c r="H3091" s="254" t="str">
        <f>IF($D3091&lt;&gt;"",VLOOKUP($D3091,科目一覧!$A$5:'科目一覧'!$G$76,6,FALSE),"")</f>
        <v/>
      </c>
    </row>
    <row r="3092" spans="1:8" x14ac:dyDescent="0.4">
      <c r="A3092" s="8">
        <v>3089</v>
      </c>
      <c r="B3092" s="71"/>
      <c r="C3092" s="15"/>
      <c r="D3092" s="16"/>
      <c r="E3092" s="7">
        <v>0</v>
      </c>
      <c r="F3092" s="7">
        <v>0</v>
      </c>
      <c r="G3092" s="254" t="str">
        <f>IF($D3092&lt;&gt;"",VLOOKUP($D3092,科目一覧!$A$5:'科目一覧'!$G$76,5,FALSE),"")</f>
        <v/>
      </c>
      <c r="H3092" s="254" t="str">
        <f>IF($D3092&lt;&gt;"",VLOOKUP($D3092,科目一覧!$A$5:'科目一覧'!$G$76,6,FALSE),"")</f>
        <v/>
      </c>
    </row>
    <row r="3093" spans="1:8" x14ac:dyDescent="0.4">
      <c r="A3093" s="8">
        <v>3090</v>
      </c>
      <c r="B3093" s="71"/>
      <c r="C3093" s="15"/>
      <c r="D3093" s="16"/>
      <c r="E3093" s="7">
        <v>0</v>
      </c>
      <c r="F3093" s="7">
        <v>0</v>
      </c>
      <c r="G3093" s="254" t="str">
        <f>IF($D3093&lt;&gt;"",VLOOKUP($D3093,科目一覧!$A$5:'科目一覧'!$G$76,5,FALSE),"")</f>
        <v/>
      </c>
      <c r="H3093" s="254" t="str">
        <f>IF($D3093&lt;&gt;"",VLOOKUP($D3093,科目一覧!$A$5:'科目一覧'!$G$76,6,FALSE),"")</f>
        <v/>
      </c>
    </row>
    <row r="3094" spans="1:8" x14ac:dyDescent="0.4">
      <c r="A3094" s="8">
        <v>3091</v>
      </c>
      <c r="B3094" s="71"/>
      <c r="C3094" s="15"/>
      <c r="D3094" s="16"/>
      <c r="E3094" s="7">
        <v>0</v>
      </c>
      <c r="F3094" s="7">
        <v>0</v>
      </c>
      <c r="G3094" s="254" t="str">
        <f>IF($D3094&lt;&gt;"",VLOOKUP($D3094,科目一覧!$A$5:'科目一覧'!$G$76,5,FALSE),"")</f>
        <v/>
      </c>
      <c r="H3094" s="254" t="str">
        <f>IF($D3094&lt;&gt;"",VLOOKUP($D3094,科目一覧!$A$5:'科目一覧'!$G$76,6,FALSE),"")</f>
        <v/>
      </c>
    </row>
    <row r="3095" spans="1:8" x14ac:dyDescent="0.4">
      <c r="A3095" s="8">
        <v>3092</v>
      </c>
      <c r="B3095" s="71"/>
      <c r="C3095" s="15"/>
      <c r="D3095" s="16"/>
      <c r="E3095" s="7">
        <v>0</v>
      </c>
      <c r="F3095" s="7">
        <v>0</v>
      </c>
      <c r="G3095" s="254" t="str">
        <f>IF($D3095&lt;&gt;"",VLOOKUP($D3095,科目一覧!$A$5:'科目一覧'!$G$76,5,FALSE),"")</f>
        <v/>
      </c>
      <c r="H3095" s="254" t="str">
        <f>IF($D3095&lt;&gt;"",VLOOKUP($D3095,科目一覧!$A$5:'科目一覧'!$G$76,6,FALSE),"")</f>
        <v/>
      </c>
    </row>
    <row r="3096" spans="1:8" x14ac:dyDescent="0.4">
      <c r="A3096" s="8">
        <v>3093</v>
      </c>
      <c r="B3096" s="71"/>
      <c r="C3096" s="15"/>
      <c r="D3096" s="16"/>
      <c r="E3096" s="7">
        <v>0</v>
      </c>
      <c r="F3096" s="7">
        <v>0</v>
      </c>
      <c r="G3096" s="254" t="str">
        <f>IF($D3096&lt;&gt;"",VLOOKUP($D3096,科目一覧!$A$5:'科目一覧'!$G$76,5,FALSE),"")</f>
        <v/>
      </c>
      <c r="H3096" s="254" t="str">
        <f>IF($D3096&lt;&gt;"",VLOOKUP($D3096,科目一覧!$A$5:'科目一覧'!$G$76,6,FALSE),"")</f>
        <v/>
      </c>
    </row>
    <row r="3097" spans="1:8" x14ac:dyDescent="0.4">
      <c r="A3097" s="8">
        <v>3094</v>
      </c>
      <c r="B3097" s="71"/>
      <c r="C3097" s="15"/>
      <c r="D3097" s="16"/>
      <c r="E3097" s="7">
        <v>0</v>
      </c>
      <c r="F3097" s="7">
        <v>0</v>
      </c>
      <c r="G3097" s="254" t="str">
        <f>IF($D3097&lt;&gt;"",VLOOKUP($D3097,科目一覧!$A$5:'科目一覧'!$G$76,5,FALSE),"")</f>
        <v/>
      </c>
      <c r="H3097" s="254" t="str">
        <f>IF($D3097&lt;&gt;"",VLOOKUP($D3097,科目一覧!$A$5:'科目一覧'!$G$76,6,FALSE),"")</f>
        <v/>
      </c>
    </row>
    <row r="3098" spans="1:8" x14ac:dyDescent="0.4">
      <c r="A3098" s="8">
        <v>3095</v>
      </c>
      <c r="B3098" s="71"/>
      <c r="C3098" s="15"/>
      <c r="D3098" s="16"/>
      <c r="E3098" s="7">
        <v>0</v>
      </c>
      <c r="F3098" s="7">
        <v>0</v>
      </c>
      <c r="G3098" s="254" t="str">
        <f>IF($D3098&lt;&gt;"",VLOOKUP($D3098,科目一覧!$A$5:'科目一覧'!$G$76,5,FALSE),"")</f>
        <v/>
      </c>
      <c r="H3098" s="254" t="str">
        <f>IF($D3098&lt;&gt;"",VLOOKUP($D3098,科目一覧!$A$5:'科目一覧'!$G$76,6,FALSE),"")</f>
        <v/>
      </c>
    </row>
    <row r="3099" spans="1:8" x14ac:dyDescent="0.4">
      <c r="A3099" s="8">
        <v>3096</v>
      </c>
      <c r="B3099" s="71"/>
      <c r="C3099" s="15"/>
      <c r="D3099" s="16"/>
      <c r="E3099" s="7">
        <v>0</v>
      </c>
      <c r="F3099" s="7">
        <v>0</v>
      </c>
      <c r="G3099" s="254" t="str">
        <f>IF($D3099&lt;&gt;"",VLOOKUP($D3099,科目一覧!$A$5:'科目一覧'!$G$76,5,FALSE),"")</f>
        <v/>
      </c>
      <c r="H3099" s="254" t="str">
        <f>IF($D3099&lt;&gt;"",VLOOKUP($D3099,科目一覧!$A$5:'科目一覧'!$G$76,6,FALSE),"")</f>
        <v/>
      </c>
    </row>
    <row r="3100" spans="1:8" x14ac:dyDescent="0.4">
      <c r="A3100" s="8">
        <v>3097</v>
      </c>
      <c r="B3100" s="71"/>
      <c r="C3100" s="15"/>
      <c r="D3100" s="16"/>
      <c r="E3100" s="7">
        <v>0</v>
      </c>
      <c r="F3100" s="7">
        <v>0</v>
      </c>
      <c r="G3100" s="254" t="str">
        <f>IF($D3100&lt;&gt;"",VLOOKUP($D3100,科目一覧!$A$5:'科目一覧'!$G$76,5,FALSE),"")</f>
        <v/>
      </c>
      <c r="H3100" s="254" t="str">
        <f>IF($D3100&lt;&gt;"",VLOOKUP($D3100,科目一覧!$A$5:'科目一覧'!$G$76,6,FALSE),"")</f>
        <v/>
      </c>
    </row>
    <row r="3101" spans="1:8" x14ac:dyDescent="0.4">
      <c r="A3101" s="8">
        <v>3098</v>
      </c>
      <c r="B3101" s="71"/>
      <c r="C3101" s="15"/>
      <c r="D3101" s="16"/>
      <c r="E3101" s="7">
        <v>0</v>
      </c>
      <c r="F3101" s="7">
        <v>0</v>
      </c>
      <c r="G3101" s="254" t="str">
        <f>IF($D3101&lt;&gt;"",VLOOKUP($D3101,科目一覧!$A$5:'科目一覧'!$G$76,5,FALSE),"")</f>
        <v/>
      </c>
      <c r="H3101" s="254" t="str">
        <f>IF($D3101&lt;&gt;"",VLOOKUP($D3101,科目一覧!$A$5:'科目一覧'!$G$76,6,FALSE),"")</f>
        <v/>
      </c>
    </row>
    <row r="3102" spans="1:8" x14ac:dyDescent="0.4">
      <c r="A3102" s="8">
        <v>3099</v>
      </c>
      <c r="B3102" s="71"/>
      <c r="C3102" s="15"/>
      <c r="D3102" s="16"/>
      <c r="E3102" s="7">
        <v>0</v>
      </c>
      <c r="F3102" s="7">
        <v>0</v>
      </c>
      <c r="G3102" s="254" t="str">
        <f>IF($D3102&lt;&gt;"",VLOOKUP($D3102,科目一覧!$A$5:'科目一覧'!$G$76,5,FALSE),"")</f>
        <v/>
      </c>
      <c r="H3102" s="254" t="str">
        <f>IF($D3102&lt;&gt;"",VLOOKUP($D3102,科目一覧!$A$5:'科目一覧'!$G$76,6,FALSE),"")</f>
        <v/>
      </c>
    </row>
    <row r="3103" spans="1:8" x14ac:dyDescent="0.4">
      <c r="A3103" s="8">
        <v>3100</v>
      </c>
      <c r="B3103" s="71"/>
      <c r="C3103" s="15"/>
      <c r="D3103" s="16"/>
      <c r="E3103" s="7">
        <v>0</v>
      </c>
      <c r="F3103" s="7">
        <v>0</v>
      </c>
      <c r="G3103" s="254" t="str">
        <f>IF($D3103&lt;&gt;"",VLOOKUP($D3103,科目一覧!$A$5:'科目一覧'!$G$76,5,FALSE),"")</f>
        <v/>
      </c>
      <c r="H3103" s="254" t="str">
        <f>IF($D3103&lt;&gt;"",VLOOKUP($D3103,科目一覧!$A$5:'科目一覧'!$G$76,6,FALSE),"")</f>
        <v/>
      </c>
    </row>
    <row r="3104" spans="1:8" x14ac:dyDescent="0.4">
      <c r="A3104" s="8">
        <v>3101</v>
      </c>
      <c r="B3104" s="71"/>
      <c r="C3104" s="15"/>
      <c r="D3104" s="16"/>
      <c r="E3104" s="7">
        <v>0</v>
      </c>
      <c r="F3104" s="7">
        <v>0</v>
      </c>
      <c r="G3104" s="254" t="str">
        <f>IF($D3104&lt;&gt;"",VLOOKUP($D3104,科目一覧!$A$5:'科目一覧'!$G$76,5,FALSE),"")</f>
        <v/>
      </c>
      <c r="H3104" s="254" t="str">
        <f>IF($D3104&lt;&gt;"",VLOOKUP($D3104,科目一覧!$A$5:'科目一覧'!$G$76,6,FALSE),"")</f>
        <v/>
      </c>
    </row>
    <row r="3105" spans="1:8" x14ac:dyDescent="0.4">
      <c r="A3105" s="8">
        <v>3102</v>
      </c>
      <c r="B3105" s="71"/>
      <c r="C3105" s="15"/>
      <c r="D3105" s="16"/>
      <c r="E3105" s="7">
        <v>0</v>
      </c>
      <c r="F3105" s="7">
        <v>0</v>
      </c>
      <c r="G3105" s="254" t="str">
        <f>IF($D3105&lt;&gt;"",VLOOKUP($D3105,科目一覧!$A$5:'科目一覧'!$G$76,5,FALSE),"")</f>
        <v/>
      </c>
      <c r="H3105" s="254" t="str">
        <f>IF($D3105&lt;&gt;"",VLOOKUP($D3105,科目一覧!$A$5:'科目一覧'!$G$76,6,FALSE),"")</f>
        <v/>
      </c>
    </row>
    <row r="3106" spans="1:8" x14ac:dyDescent="0.4">
      <c r="A3106" s="8">
        <v>3103</v>
      </c>
      <c r="B3106" s="71"/>
      <c r="C3106" s="15"/>
      <c r="D3106" s="16"/>
      <c r="E3106" s="7">
        <v>0</v>
      </c>
      <c r="F3106" s="7">
        <v>0</v>
      </c>
      <c r="G3106" s="254" t="str">
        <f>IF($D3106&lt;&gt;"",VLOOKUP($D3106,科目一覧!$A$5:'科目一覧'!$G$76,5,FALSE),"")</f>
        <v/>
      </c>
      <c r="H3106" s="254" t="str">
        <f>IF($D3106&lt;&gt;"",VLOOKUP($D3106,科目一覧!$A$5:'科目一覧'!$G$76,6,FALSE),"")</f>
        <v/>
      </c>
    </row>
    <row r="3107" spans="1:8" x14ac:dyDescent="0.4">
      <c r="A3107" s="8">
        <v>3104</v>
      </c>
      <c r="B3107" s="71"/>
      <c r="C3107" s="15"/>
      <c r="D3107" s="16"/>
      <c r="E3107" s="7">
        <v>0</v>
      </c>
      <c r="F3107" s="7">
        <v>0</v>
      </c>
      <c r="G3107" s="254" t="str">
        <f>IF($D3107&lt;&gt;"",VLOOKUP($D3107,科目一覧!$A$5:'科目一覧'!$G$76,5,FALSE),"")</f>
        <v/>
      </c>
      <c r="H3107" s="254" t="str">
        <f>IF($D3107&lt;&gt;"",VLOOKUP($D3107,科目一覧!$A$5:'科目一覧'!$G$76,6,FALSE),"")</f>
        <v/>
      </c>
    </row>
    <row r="3108" spans="1:8" x14ac:dyDescent="0.4">
      <c r="A3108" s="8">
        <v>3105</v>
      </c>
      <c r="B3108" s="71"/>
      <c r="C3108" s="15"/>
      <c r="D3108" s="16"/>
      <c r="E3108" s="7">
        <v>0</v>
      </c>
      <c r="F3108" s="7">
        <v>0</v>
      </c>
      <c r="G3108" s="254" t="str">
        <f>IF($D3108&lt;&gt;"",VLOOKUP($D3108,科目一覧!$A$5:'科目一覧'!$G$76,5,FALSE),"")</f>
        <v/>
      </c>
      <c r="H3108" s="254" t="str">
        <f>IF($D3108&lt;&gt;"",VLOOKUP($D3108,科目一覧!$A$5:'科目一覧'!$G$76,6,FALSE),"")</f>
        <v/>
      </c>
    </row>
    <row r="3109" spans="1:8" x14ac:dyDescent="0.4">
      <c r="A3109" s="8">
        <v>3106</v>
      </c>
      <c r="B3109" s="71"/>
      <c r="C3109" s="15"/>
      <c r="D3109" s="16"/>
      <c r="E3109" s="7">
        <v>0</v>
      </c>
      <c r="F3109" s="7">
        <v>0</v>
      </c>
      <c r="G3109" s="254" t="str">
        <f>IF($D3109&lt;&gt;"",VLOOKUP($D3109,科目一覧!$A$5:'科目一覧'!$G$76,5,FALSE),"")</f>
        <v/>
      </c>
      <c r="H3109" s="254" t="str">
        <f>IF($D3109&lt;&gt;"",VLOOKUP($D3109,科目一覧!$A$5:'科目一覧'!$G$76,6,FALSE),"")</f>
        <v/>
      </c>
    </row>
    <row r="3110" spans="1:8" x14ac:dyDescent="0.4">
      <c r="A3110" s="8">
        <v>3107</v>
      </c>
      <c r="B3110" s="71"/>
      <c r="C3110" s="15"/>
      <c r="D3110" s="16"/>
      <c r="E3110" s="7">
        <v>0</v>
      </c>
      <c r="F3110" s="7">
        <v>0</v>
      </c>
      <c r="G3110" s="254" t="str">
        <f>IF($D3110&lt;&gt;"",VLOOKUP($D3110,科目一覧!$A$5:'科目一覧'!$G$76,5,FALSE),"")</f>
        <v/>
      </c>
      <c r="H3110" s="254" t="str">
        <f>IF($D3110&lt;&gt;"",VLOOKUP($D3110,科目一覧!$A$5:'科目一覧'!$G$76,6,FALSE),"")</f>
        <v/>
      </c>
    </row>
    <row r="3111" spans="1:8" x14ac:dyDescent="0.4">
      <c r="A3111" s="8">
        <v>3108</v>
      </c>
      <c r="B3111" s="71"/>
      <c r="C3111" s="15"/>
      <c r="D3111" s="16"/>
      <c r="E3111" s="7">
        <v>0</v>
      </c>
      <c r="F3111" s="7">
        <v>0</v>
      </c>
      <c r="G3111" s="254" t="str">
        <f>IF($D3111&lt;&gt;"",VLOOKUP($D3111,科目一覧!$A$5:'科目一覧'!$G$76,5,FALSE),"")</f>
        <v/>
      </c>
      <c r="H3111" s="254" t="str">
        <f>IF($D3111&lt;&gt;"",VLOOKUP($D3111,科目一覧!$A$5:'科目一覧'!$G$76,6,FALSE),"")</f>
        <v/>
      </c>
    </row>
    <row r="3112" spans="1:8" x14ac:dyDescent="0.4">
      <c r="A3112" s="8">
        <v>3109</v>
      </c>
      <c r="B3112" s="71"/>
      <c r="C3112" s="15"/>
      <c r="D3112" s="16"/>
      <c r="E3112" s="7">
        <v>0</v>
      </c>
      <c r="F3112" s="7">
        <v>0</v>
      </c>
      <c r="G3112" s="254" t="str">
        <f>IF($D3112&lt;&gt;"",VLOOKUP($D3112,科目一覧!$A$5:'科目一覧'!$G$76,5,FALSE),"")</f>
        <v/>
      </c>
      <c r="H3112" s="254" t="str">
        <f>IF($D3112&lt;&gt;"",VLOOKUP($D3112,科目一覧!$A$5:'科目一覧'!$G$76,6,FALSE),"")</f>
        <v/>
      </c>
    </row>
    <row r="3113" spans="1:8" x14ac:dyDescent="0.4">
      <c r="A3113" s="8">
        <v>3110</v>
      </c>
      <c r="B3113" s="71"/>
      <c r="C3113" s="15"/>
      <c r="D3113" s="16"/>
      <c r="E3113" s="7">
        <v>0</v>
      </c>
      <c r="F3113" s="7">
        <v>0</v>
      </c>
      <c r="G3113" s="254" t="str">
        <f>IF($D3113&lt;&gt;"",VLOOKUP($D3113,科目一覧!$A$5:'科目一覧'!$G$76,5,FALSE),"")</f>
        <v/>
      </c>
      <c r="H3113" s="254" t="str">
        <f>IF($D3113&lt;&gt;"",VLOOKUP($D3113,科目一覧!$A$5:'科目一覧'!$G$76,6,FALSE),"")</f>
        <v/>
      </c>
    </row>
    <row r="3114" spans="1:8" x14ac:dyDescent="0.4">
      <c r="A3114" s="8">
        <v>3111</v>
      </c>
      <c r="B3114" s="71"/>
      <c r="C3114" s="15"/>
      <c r="D3114" s="16"/>
      <c r="E3114" s="7">
        <v>0</v>
      </c>
      <c r="F3114" s="7">
        <v>0</v>
      </c>
      <c r="G3114" s="254" t="str">
        <f>IF($D3114&lt;&gt;"",VLOOKUP($D3114,科目一覧!$A$5:'科目一覧'!$G$76,5,FALSE),"")</f>
        <v/>
      </c>
      <c r="H3114" s="254" t="str">
        <f>IF($D3114&lt;&gt;"",VLOOKUP($D3114,科目一覧!$A$5:'科目一覧'!$G$76,6,FALSE),"")</f>
        <v/>
      </c>
    </row>
    <row r="3115" spans="1:8" x14ac:dyDescent="0.4">
      <c r="A3115" s="8">
        <v>3112</v>
      </c>
      <c r="B3115" s="71"/>
      <c r="C3115" s="15"/>
      <c r="D3115" s="16"/>
      <c r="E3115" s="7">
        <v>0</v>
      </c>
      <c r="F3115" s="7">
        <v>0</v>
      </c>
      <c r="G3115" s="254" t="str">
        <f>IF($D3115&lt;&gt;"",VLOOKUP($D3115,科目一覧!$A$5:'科目一覧'!$G$76,5,FALSE),"")</f>
        <v/>
      </c>
      <c r="H3115" s="254" t="str">
        <f>IF($D3115&lt;&gt;"",VLOOKUP($D3115,科目一覧!$A$5:'科目一覧'!$G$76,6,FALSE),"")</f>
        <v/>
      </c>
    </row>
    <row r="3116" spans="1:8" x14ac:dyDescent="0.4">
      <c r="A3116" s="8">
        <v>3113</v>
      </c>
      <c r="B3116" s="71"/>
      <c r="C3116" s="15"/>
      <c r="D3116" s="16"/>
      <c r="E3116" s="7">
        <v>0</v>
      </c>
      <c r="F3116" s="7">
        <v>0</v>
      </c>
      <c r="G3116" s="254" t="str">
        <f>IF($D3116&lt;&gt;"",VLOOKUP($D3116,科目一覧!$A$5:'科目一覧'!$G$76,5,FALSE),"")</f>
        <v/>
      </c>
      <c r="H3116" s="254" t="str">
        <f>IF($D3116&lt;&gt;"",VLOOKUP($D3116,科目一覧!$A$5:'科目一覧'!$G$76,6,FALSE),"")</f>
        <v/>
      </c>
    </row>
    <row r="3117" spans="1:8" x14ac:dyDescent="0.4">
      <c r="A3117" s="8">
        <v>3114</v>
      </c>
      <c r="B3117" s="71"/>
      <c r="C3117" s="15"/>
      <c r="D3117" s="16"/>
      <c r="E3117" s="7">
        <v>0</v>
      </c>
      <c r="F3117" s="7">
        <v>0</v>
      </c>
      <c r="G3117" s="254" t="str">
        <f>IF($D3117&lt;&gt;"",VLOOKUP($D3117,科目一覧!$A$5:'科目一覧'!$G$76,5,FALSE),"")</f>
        <v/>
      </c>
      <c r="H3117" s="254" t="str">
        <f>IF($D3117&lt;&gt;"",VLOOKUP($D3117,科目一覧!$A$5:'科目一覧'!$G$76,6,FALSE),"")</f>
        <v/>
      </c>
    </row>
    <row r="3118" spans="1:8" x14ac:dyDescent="0.4">
      <c r="A3118" s="8">
        <v>3115</v>
      </c>
      <c r="B3118" s="71"/>
      <c r="C3118" s="15"/>
      <c r="D3118" s="16"/>
      <c r="E3118" s="7">
        <v>0</v>
      </c>
      <c r="F3118" s="7">
        <v>0</v>
      </c>
      <c r="G3118" s="254" t="str">
        <f>IF($D3118&lt;&gt;"",VLOOKUP($D3118,科目一覧!$A$5:'科目一覧'!$G$76,5,FALSE),"")</f>
        <v/>
      </c>
      <c r="H3118" s="254" t="str">
        <f>IF($D3118&lt;&gt;"",VLOOKUP($D3118,科目一覧!$A$5:'科目一覧'!$G$76,6,FALSE),"")</f>
        <v/>
      </c>
    </row>
    <row r="3119" spans="1:8" x14ac:dyDescent="0.4">
      <c r="A3119" s="8">
        <v>3116</v>
      </c>
      <c r="B3119" s="71"/>
      <c r="C3119" s="15"/>
      <c r="D3119" s="16"/>
      <c r="E3119" s="7">
        <v>0</v>
      </c>
      <c r="F3119" s="7">
        <v>0</v>
      </c>
      <c r="G3119" s="254" t="str">
        <f>IF($D3119&lt;&gt;"",VLOOKUP($D3119,科目一覧!$A$5:'科目一覧'!$G$76,5,FALSE),"")</f>
        <v/>
      </c>
      <c r="H3119" s="254" t="str">
        <f>IF($D3119&lt;&gt;"",VLOOKUP($D3119,科目一覧!$A$5:'科目一覧'!$G$76,6,FALSE),"")</f>
        <v/>
      </c>
    </row>
    <row r="3120" spans="1:8" x14ac:dyDescent="0.4">
      <c r="A3120" s="8">
        <v>3117</v>
      </c>
      <c r="B3120" s="71"/>
      <c r="C3120" s="15"/>
      <c r="D3120" s="16"/>
      <c r="E3120" s="7">
        <v>0</v>
      </c>
      <c r="F3120" s="7">
        <v>0</v>
      </c>
      <c r="G3120" s="254" t="str">
        <f>IF($D3120&lt;&gt;"",VLOOKUP($D3120,科目一覧!$A$5:'科目一覧'!$G$76,5,FALSE),"")</f>
        <v/>
      </c>
      <c r="H3120" s="254" t="str">
        <f>IF($D3120&lt;&gt;"",VLOOKUP($D3120,科目一覧!$A$5:'科目一覧'!$G$76,6,FALSE),"")</f>
        <v/>
      </c>
    </row>
    <row r="3121" spans="1:8" x14ac:dyDescent="0.4">
      <c r="A3121" s="8">
        <v>3118</v>
      </c>
      <c r="B3121" s="71"/>
      <c r="C3121" s="15"/>
      <c r="D3121" s="16"/>
      <c r="E3121" s="7">
        <v>0</v>
      </c>
      <c r="F3121" s="7">
        <v>0</v>
      </c>
      <c r="G3121" s="254" t="str">
        <f>IF($D3121&lt;&gt;"",VLOOKUP($D3121,科目一覧!$A$5:'科目一覧'!$G$76,5,FALSE),"")</f>
        <v/>
      </c>
      <c r="H3121" s="254" t="str">
        <f>IF($D3121&lt;&gt;"",VLOOKUP($D3121,科目一覧!$A$5:'科目一覧'!$G$76,6,FALSE),"")</f>
        <v/>
      </c>
    </row>
    <row r="3122" spans="1:8" x14ac:dyDescent="0.4">
      <c r="A3122" s="8">
        <v>3119</v>
      </c>
      <c r="B3122" s="71"/>
      <c r="C3122" s="15"/>
      <c r="D3122" s="16"/>
      <c r="E3122" s="7">
        <v>0</v>
      </c>
      <c r="F3122" s="7">
        <v>0</v>
      </c>
      <c r="G3122" s="254" t="str">
        <f>IF($D3122&lt;&gt;"",VLOOKUP($D3122,科目一覧!$A$5:'科目一覧'!$G$76,5,FALSE),"")</f>
        <v/>
      </c>
      <c r="H3122" s="254" t="str">
        <f>IF($D3122&lt;&gt;"",VLOOKUP($D3122,科目一覧!$A$5:'科目一覧'!$G$76,6,FALSE),"")</f>
        <v/>
      </c>
    </row>
    <row r="3123" spans="1:8" x14ac:dyDescent="0.4">
      <c r="A3123" s="8">
        <v>3120</v>
      </c>
      <c r="B3123" s="71"/>
      <c r="C3123" s="15"/>
      <c r="D3123" s="16"/>
      <c r="E3123" s="7">
        <v>0</v>
      </c>
      <c r="F3123" s="7">
        <v>0</v>
      </c>
      <c r="G3123" s="254" t="str">
        <f>IF($D3123&lt;&gt;"",VLOOKUP($D3123,科目一覧!$A$5:'科目一覧'!$G$76,5,FALSE),"")</f>
        <v/>
      </c>
      <c r="H3123" s="254" t="str">
        <f>IF($D3123&lt;&gt;"",VLOOKUP($D3123,科目一覧!$A$5:'科目一覧'!$G$76,6,FALSE),"")</f>
        <v/>
      </c>
    </row>
    <row r="3124" spans="1:8" x14ac:dyDescent="0.4">
      <c r="A3124" s="8">
        <v>3121</v>
      </c>
      <c r="B3124" s="71"/>
      <c r="C3124" s="15"/>
      <c r="D3124" s="16"/>
      <c r="E3124" s="7">
        <v>0</v>
      </c>
      <c r="F3124" s="7">
        <v>0</v>
      </c>
      <c r="G3124" s="254" t="str">
        <f>IF($D3124&lt;&gt;"",VLOOKUP($D3124,科目一覧!$A$5:'科目一覧'!$G$76,5,FALSE),"")</f>
        <v/>
      </c>
      <c r="H3124" s="254" t="str">
        <f>IF($D3124&lt;&gt;"",VLOOKUP($D3124,科目一覧!$A$5:'科目一覧'!$G$76,6,FALSE),"")</f>
        <v/>
      </c>
    </row>
    <row r="3125" spans="1:8" x14ac:dyDescent="0.4">
      <c r="A3125" s="8">
        <v>3122</v>
      </c>
      <c r="B3125" s="71"/>
      <c r="C3125" s="15"/>
      <c r="D3125" s="16"/>
      <c r="E3125" s="7">
        <v>0</v>
      </c>
      <c r="F3125" s="7">
        <v>0</v>
      </c>
      <c r="G3125" s="254" t="str">
        <f>IF($D3125&lt;&gt;"",VLOOKUP($D3125,科目一覧!$A$5:'科目一覧'!$G$76,5,FALSE),"")</f>
        <v/>
      </c>
      <c r="H3125" s="254" t="str">
        <f>IF($D3125&lt;&gt;"",VLOOKUP($D3125,科目一覧!$A$5:'科目一覧'!$G$76,6,FALSE),"")</f>
        <v/>
      </c>
    </row>
    <row r="3126" spans="1:8" x14ac:dyDescent="0.4">
      <c r="A3126" s="8">
        <v>3123</v>
      </c>
      <c r="B3126" s="71"/>
      <c r="C3126" s="15"/>
      <c r="D3126" s="16"/>
      <c r="E3126" s="7">
        <v>0</v>
      </c>
      <c r="F3126" s="7">
        <v>0</v>
      </c>
      <c r="G3126" s="254" t="str">
        <f>IF($D3126&lt;&gt;"",VLOOKUP($D3126,科目一覧!$A$5:'科目一覧'!$G$76,5,FALSE),"")</f>
        <v/>
      </c>
      <c r="H3126" s="254" t="str">
        <f>IF($D3126&lt;&gt;"",VLOOKUP($D3126,科目一覧!$A$5:'科目一覧'!$G$76,6,FALSE),"")</f>
        <v/>
      </c>
    </row>
    <row r="3127" spans="1:8" x14ac:dyDescent="0.4">
      <c r="A3127" s="8">
        <v>3124</v>
      </c>
      <c r="B3127" s="71"/>
      <c r="C3127" s="15"/>
      <c r="D3127" s="16"/>
      <c r="E3127" s="7">
        <v>0</v>
      </c>
      <c r="F3127" s="7">
        <v>0</v>
      </c>
      <c r="G3127" s="254" t="str">
        <f>IF($D3127&lt;&gt;"",VLOOKUP($D3127,科目一覧!$A$5:'科目一覧'!$G$76,5,FALSE),"")</f>
        <v/>
      </c>
      <c r="H3127" s="254" t="str">
        <f>IF($D3127&lt;&gt;"",VLOOKUP($D3127,科目一覧!$A$5:'科目一覧'!$G$76,6,FALSE),"")</f>
        <v/>
      </c>
    </row>
    <row r="3128" spans="1:8" x14ac:dyDescent="0.4">
      <c r="A3128" s="8">
        <v>3125</v>
      </c>
      <c r="B3128" s="71"/>
      <c r="C3128" s="15"/>
      <c r="D3128" s="16"/>
      <c r="E3128" s="7">
        <v>0</v>
      </c>
      <c r="F3128" s="7">
        <v>0</v>
      </c>
      <c r="G3128" s="254" t="str">
        <f>IF($D3128&lt;&gt;"",VLOOKUP($D3128,科目一覧!$A$5:'科目一覧'!$G$76,5,FALSE),"")</f>
        <v/>
      </c>
      <c r="H3128" s="254" t="str">
        <f>IF($D3128&lt;&gt;"",VLOOKUP($D3128,科目一覧!$A$5:'科目一覧'!$G$76,6,FALSE),"")</f>
        <v/>
      </c>
    </row>
    <row r="3129" spans="1:8" x14ac:dyDescent="0.4">
      <c r="A3129" s="8">
        <v>3126</v>
      </c>
      <c r="B3129" s="71"/>
      <c r="C3129" s="15"/>
      <c r="D3129" s="16"/>
      <c r="E3129" s="7">
        <v>0</v>
      </c>
      <c r="F3129" s="7">
        <v>0</v>
      </c>
      <c r="G3129" s="254" t="str">
        <f>IF($D3129&lt;&gt;"",VLOOKUP($D3129,科目一覧!$A$5:'科目一覧'!$G$76,5,FALSE),"")</f>
        <v/>
      </c>
      <c r="H3129" s="254" t="str">
        <f>IF($D3129&lt;&gt;"",VLOOKUP($D3129,科目一覧!$A$5:'科目一覧'!$G$76,6,FALSE),"")</f>
        <v/>
      </c>
    </row>
    <row r="3130" spans="1:8" x14ac:dyDescent="0.4">
      <c r="A3130" s="8">
        <v>3127</v>
      </c>
      <c r="B3130" s="71"/>
      <c r="C3130" s="15"/>
      <c r="D3130" s="16"/>
      <c r="E3130" s="7">
        <v>0</v>
      </c>
      <c r="F3130" s="7">
        <v>0</v>
      </c>
      <c r="G3130" s="254" t="str">
        <f>IF($D3130&lt;&gt;"",VLOOKUP($D3130,科目一覧!$A$5:'科目一覧'!$G$76,5,FALSE),"")</f>
        <v/>
      </c>
      <c r="H3130" s="254" t="str">
        <f>IF($D3130&lt;&gt;"",VLOOKUP($D3130,科目一覧!$A$5:'科目一覧'!$G$76,6,FALSE),"")</f>
        <v/>
      </c>
    </row>
    <row r="3131" spans="1:8" x14ac:dyDescent="0.4">
      <c r="A3131" s="8">
        <v>3128</v>
      </c>
      <c r="B3131" s="71"/>
      <c r="C3131" s="15"/>
      <c r="D3131" s="16"/>
      <c r="E3131" s="7">
        <v>0</v>
      </c>
      <c r="F3131" s="7">
        <v>0</v>
      </c>
      <c r="G3131" s="254" t="str">
        <f>IF($D3131&lt;&gt;"",VLOOKUP($D3131,科目一覧!$A$5:'科目一覧'!$G$76,5,FALSE),"")</f>
        <v/>
      </c>
      <c r="H3131" s="254" t="str">
        <f>IF($D3131&lt;&gt;"",VLOOKUP($D3131,科目一覧!$A$5:'科目一覧'!$G$76,6,FALSE),"")</f>
        <v/>
      </c>
    </row>
    <row r="3132" spans="1:8" x14ac:dyDescent="0.4">
      <c r="A3132" s="8">
        <v>3129</v>
      </c>
      <c r="B3132" s="71"/>
      <c r="C3132" s="15"/>
      <c r="D3132" s="16"/>
      <c r="E3132" s="7">
        <v>0</v>
      </c>
      <c r="F3132" s="7">
        <v>0</v>
      </c>
      <c r="G3132" s="254" t="str">
        <f>IF($D3132&lt;&gt;"",VLOOKUP($D3132,科目一覧!$A$5:'科目一覧'!$G$76,5,FALSE),"")</f>
        <v/>
      </c>
      <c r="H3132" s="254" t="str">
        <f>IF($D3132&lt;&gt;"",VLOOKUP($D3132,科目一覧!$A$5:'科目一覧'!$G$76,6,FALSE),"")</f>
        <v/>
      </c>
    </row>
    <row r="3133" spans="1:8" x14ac:dyDescent="0.4">
      <c r="A3133" s="8">
        <v>3130</v>
      </c>
      <c r="B3133" s="71"/>
      <c r="C3133" s="15"/>
      <c r="D3133" s="16"/>
      <c r="E3133" s="7">
        <v>0</v>
      </c>
      <c r="F3133" s="7">
        <v>0</v>
      </c>
      <c r="G3133" s="254" t="str">
        <f>IF($D3133&lt;&gt;"",VLOOKUP($D3133,科目一覧!$A$5:'科目一覧'!$G$76,5,FALSE),"")</f>
        <v/>
      </c>
      <c r="H3133" s="254" t="str">
        <f>IF($D3133&lt;&gt;"",VLOOKUP($D3133,科目一覧!$A$5:'科目一覧'!$G$76,6,FALSE),"")</f>
        <v/>
      </c>
    </row>
    <row r="3134" spans="1:8" x14ac:dyDescent="0.4">
      <c r="A3134" s="8">
        <v>3131</v>
      </c>
      <c r="B3134" s="71"/>
      <c r="C3134" s="15"/>
      <c r="D3134" s="16"/>
      <c r="E3134" s="7">
        <v>0</v>
      </c>
      <c r="F3134" s="7">
        <v>0</v>
      </c>
      <c r="G3134" s="254" t="str">
        <f>IF($D3134&lt;&gt;"",VLOOKUP($D3134,科目一覧!$A$5:'科目一覧'!$G$76,5,FALSE),"")</f>
        <v/>
      </c>
      <c r="H3134" s="254" t="str">
        <f>IF($D3134&lt;&gt;"",VLOOKUP($D3134,科目一覧!$A$5:'科目一覧'!$G$76,6,FALSE),"")</f>
        <v/>
      </c>
    </row>
    <row r="3135" spans="1:8" x14ac:dyDescent="0.4">
      <c r="A3135" s="8">
        <v>3132</v>
      </c>
      <c r="B3135" s="71"/>
      <c r="C3135" s="15"/>
      <c r="D3135" s="16"/>
      <c r="E3135" s="7">
        <v>0</v>
      </c>
      <c r="F3135" s="7">
        <v>0</v>
      </c>
      <c r="G3135" s="254" t="str">
        <f>IF($D3135&lt;&gt;"",VLOOKUP($D3135,科目一覧!$A$5:'科目一覧'!$G$76,5,FALSE),"")</f>
        <v/>
      </c>
      <c r="H3135" s="254" t="str">
        <f>IF($D3135&lt;&gt;"",VLOOKUP($D3135,科目一覧!$A$5:'科目一覧'!$G$76,6,FALSE),"")</f>
        <v/>
      </c>
    </row>
    <row r="3136" spans="1:8" x14ac:dyDescent="0.4">
      <c r="A3136" s="8">
        <v>3133</v>
      </c>
      <c r="B3136" s="71"/>
      <c r="C3136" s="15"/>
      <c r="D3136" s="16"/>
      <c r="E3136" s="7">
        <v>0</v>
      </c>
      <c r="F3136" s="7">
        <v>0</v>
      </c>
      <c r="G3136" s="254" t="str">
        <f>IF($D3136&lt;&gt;"",VLOOKUP($D3136,科目一覧!$A$5:'科目一覧'!$G$76,5,FALSE),"")</f>
        <v/>
      </c>
      <c r="H3136" s="254" t="str">
        <f>IF($D3136&lt;&gt;"",VLOOKUP($D3136,科目一覧!$A$5:'科目一覧'!$G$76,6,FALSE),"")</f>
        <v/>
      </c>
    </row>
    <row r="3137" spans="1:8" x14ac:dyDescent="0.4">
      <c r="A3137" s="8">
        <v>3134</v>
      </c>
      <c r="B3137" s="71"/>
      <c r="C3137" s="15"/>
      <c r="D3137" s="16"/>
      <c r="E3137" s="7">
        <v>0</v>
      </c>
      <c r="F3137" s="7">
        <v>0</v>
      </c>
      <c r="G3137" s="254" t="str">
        <f>IF($D3137&lt;&gt;"",VLOOKUP($D3137,科目一覧!$A$5:'科目一覧'!$G$76,5,FALSE),"")</f>
        <v/>
      </c>
      <c r="H3137" s="254" t="str">
        <f>IF($D3137&lt;&gt;"",VLOOKUP($D3137,科目一覧!$A$5:'科目一覧'!$G$76,6,FALSE),"")</f>
        <v/>
      </c>
    </row>
    <row r="3138" spans="1:8" x14ac:dyDescent="0.4">
      <c r="A3138" s="8">
        <v>3135</v>
      </c>
      <c r="B3138" s="71"/>
      <c r="C3138" s="15"/>
      <c r="D3138" s="16"/>
      <c r="E3138" s="7">
        <v>0</v>
      </c>
      <c r="F3138" s="7">
        <v>0</v>
      </c>
      <c r="G3138" s="254" t="str">
        <f>IF($D3138&lt;&gt;"",VLOOKUP($D3138,科目一覧!$A$5:'科目一覧'!$G$76,5,FALSE),"")</f>
        <v/>
      </c>
      <c r="H3138" s="254" t="str">
        <f>IF($D3138&lt;&gt;"",VLOOKUP($D3138,科目一覧!$A$5:'科目一覧'!$G$76,6,FALSE),"")</f>
        <v/>
      </c>
    </row>
    <row r="3139" spans="1:8" x14ac:dyDescent="0.4">
      <c r="A3139" s="8">
        <v>3136</v>
      </c>
      <c r="B3139" s="71"/>
      <c r="C3139" s="15"/>
      <c r="D3139" s="16"/>
      <c r="E3139" s="7">
        <v>0</v>
      </c>
      <c r="F3139" s="7">
        <v>0</v>
      </c>
      <c r="G3139" s="254" t="str">
        <f>IF($D3139&lt;&gt;"",VLOOKUP($D3139,科目一覧!$A$5:'科目一覧'!$G$76,5,FALSE),"")</f>
        <v/>
      </c>
      <c r="H3139" s="254" t="str">
        <f>IF($D3139&lt;&gt;"",VLOOKUP($D3139,科目一覧!$A$5:'科目一覧'!$G$76,6,FALSE),"")</f>
        <v/>
      </c>
    </row>
    <row r="3140" spans="1:8" x14ac:dyDescent="0.4">
      <c r="A3140" s="8">
        <v>3137</v>
      </c>
      <c r="B3140" s="71"/>
      <c r="C3140" s="15"/>
      <c r="D3140" s="16"/>
      <c r="E3140" s="7">
        <v>0</v>
      </c>
      <c r="F3140" s="7">
        <v>0</v>
      </c>
      <c r="G3140" s="254" t="str">
        <f>IF($D3140&lt;&gt;"",VLOOKUP($D3140,科目一覧!$A$5:'科目一覧'!$G$76,5,FALSE),"")</f>
        <v/>
      </c>
      <c r="H3140" s="254" t="str">
        <f>IF($D3140&lt;&gt;"",VLOOKUP($D3140,科目一覧!$A$5:'科目一覧'!$G$76,6,FALSE),"")</f>
        <v/>
      </c>
    </row>
    <row r="3141" spans="1:8" x14ac:dyDescent="0.4">
      <c r="A3141" s="8">
        <v>3138</v>
      </c>
      <c r="B3141" s="71"/>
      <c r="C3141" s="15"/>
      <c r="D3141" s="16"/>
      <c r="E3141" s="7">
        <v>0</v>
      </c>
      <c r="F3141" s="7">
        <v>0</v>
      </c>
      <c r="G3141" s="254" t="str">
        <f>IF($D3141&lt;&gt;"",VLOOKUP($D3141,科目一覧!$A$5:'科目一覧'!$G$76,5,FALSE),"")</f>
        <v/>
      </c>
      <c r="H3141" s="254" t="str">
        <f>IF($D3141&lt;&gt;"",VLOOKUP($D3141,科目一覧!$A$5:'科目一覧'!$G$76,6,FALSE),"")</f>
        <v/>
      </c>
    </row>
    <row r="3142" spans="1:8" x14ac:dyDescent="0.4">
      <c r="A3142" s="8">
        <v>3139</v>
      </c>
      <c r="B3142" s="71"/>
      <c r="C3142" s="15"/>
      <c r="D3142" s="16"/>
      <c r="E3142" s="7">
        <v>0</v>
      </c>
      <c r="F3142" s="7">
        <v>0</v>
      </c>
      <c r="G3142" s="254" t="str">
        <f>IF($D3142&lt;&gt;"",VLOOKUP($D3142,科目一覧!$A$5:'科目一覧'!$G$76,5,FALSE),"")</f>
        <v/>
      </c>
      <c r="H3142" s="254" t="str">
        <f>IF($D3142&lt;&gt;"",VLOOKUP($D3142,科目一覧!$A$5:'科目一覧'!$G$76,6,FALSE),"")</f>
        <v/>
      </c>
    </row>
    <row r="3143" spans="1:8" x14ac:dyDescent="0.4">
      <c r="A3143" s="8">
        <v>3140</v>
      </c>
      <c r="B3143" s="71"/>
      <c r="C3143" s="15"/>
      <c r="D3143" s="16"/>
      <c r="E3143" s="7">
        <v>0</v>
      </c>
      <c r="F3143" s="7">
        <v>0</v>
      </c>
      <c r="G3143" s="254" t="str">
        <f>IF($D3143&lt;&gt;"",VLOOKUP($D3143,科目一覧!$A$5:'科目一覧'!$G$76,5,FALSE),"")</f>
        <v/>
      </c>
      <c r="H3143" s="254" t="str">
        <f>IF($D3143&lt;&gt;"",VLOOKUP($D3143,科目一覧!$A$5:'科目一覧'!$G$76,6,FALSE),"")</f>
        <v/>
      </c>
    </row>
    <row r="3144" spans="1:8" x14ac:dyDescent="0.4">
      <c r="A3144" s="8">
        <v>3141</v>
      </c>
      <c r="B3144" s="71"/>
      <c r="C3144" s="15"/>
      <c r="D3144" s="16"/>
      <c r="E3144" s="7">
        <v>0</v>
      </c>
      <c r="F3144" s="7">
        <v>0</v>
      </c>
      <c r="G3144" s="254" t="str">
        <f>IF($D3144&lt;&gt;"",VLOOKUP($D3144,科目一覧!$A$5:'科目一覧'!$G$76,5,FALSE),"")</f>
        <v/>
      </c>
      <c r="H3144" s="254" t="str">
        <f>IF($D3144&lt;&gt;"",VLOOKUP($D3144,科目一覧!$A$5:'科目一覧'!$G$76,6,FALSE),"")</f>
        <v/>
      </c>
    </row>
    <row r="3145" spans="1:8" x14ac:dyDescent="0.4">
      <c r="A3145" s="8">
        <v>3142</v>
      </c>
      <c r="B3145" s="71"/>
      <c r="C3145" s="15"/>
      <c r="D3145" s="16"/>
      <c r="E3145" s="7">
        <v>0</v>
      </c>
      <c r="F3145" s="7">
        <v>0</v>
      </c>
      <c r="G3145" s="254" t="str">
        <f>IF($D3145&lt;&gt;"",VLOOKUP($D3145,科目一覧!$A$5:'科目一覧'!$G$76,5,FALSE),"")</f>
        <v/>
      </c>
      <c r="H3145" s="254" t="str">
        <f>IF($D3145&lt;&gt;"",VLOOKUP($D3145,科目一覧!$A$5:'科目一覧'!$G$76,6,FALSE),"")</f>
        <v/>
      </c>
    </row>
    <row r="3146" spans="1:8" x14ac:dyDescent="0.4">
      <c r="A3146" s="8">
        <v>3143</v>
      </c>
      <c r="B3146" s="71"/>
      <c r="C3146" s="15"/>
      <c r="D3146" s="16"/>
      <c r="E3146" s="7">
        <v>0</v>
      </c>
      <c r="F3146" s="7">
        <v>0</v>
      </c>
      <c r="G3146" s="254" t="str">
        <f>IF($D3146&lt;&gt;"",VLOOKUP($D3146,科目一覧!$A$5:'科目一覧'!$G$76,5,FALSE),"")</f>
        <v/>
      </c>
      <c r="H3146" s="254" t="str">
        <f>IF($D3146&lt;&gt;"",VLOOKUP($D3146,科目一覧!$A$5:'科目一覧'!$G$76,6,FALSE),"")</f>
        <v/>
      </c>
    </row>
    <row r="3147" spans="1:8" x14ac:dyDescent="0.4">
      <c r="A3147" s="8">
        <v>3144</v>
      </c>
      <c r="B3147" s="71"/>
      <c r="C3147" s="15"/>
      <c r="D3147" s="16"/>
      <c r="E3147" s="7">
        <v>0</v>
      </c>
      <c r="F3147" s="7">
        <v>0</v>
      </c>
      <c r="G3147" s="254" t="str">
        <f>IF($D3147&lt;&gt;"",VLOOKUP($D3147,科目一覧!$A$5:'科目一覧'!$G$76,5,FALSE),"")</f>
        <v/>
      </c>
      <c r="H3147" s="254" t="str">
        <f>IF($D3147&lt;&gt;"",VLOOKUP($D3147,科目一覧!$A$5:'科目一覧'!$G$76,6,FALSE),"")</f>
        <v/>
      </c>
    </row>
    <row r="3148" spans="1:8" x14ac:dyDescent="0.4">
      <c r="A3148" s="8">
        <v>3145</v>
      </c>
      <c r="B3148" s="71"/>
      <c r="C3148" s="15"/>
      <c r="D3148" s="16"/>
      <c r="E3148" s="7">
        <v>0</v>
      </c>
      <c r="F3148" s="7">
        <v>0</v>
      </c>
      <c r="G3148" s="254" t="str">
        <f>IF($D3148&lt;&gt;"",VLOOKUP($D3148,科目一覧!$A$5:'科目一覧'!$G$76,5,FALSE),"")</f>
        <v/>
      </c>
      <c r="H3148" s="254" t="str">
        <f>IF($D3148&lt;&gt;"",VLOOKUP($D3148,科目一覧!$A$5:'科目一覧'!$G$76,6,FALSE),"")</f>
        <v/>
      </c>
    </row>
    <row r="3149" spans="1:8" x14ac:dyDescent="0.4">
      <c r="A3149" s="8">
        <v>3146</v>
      </c>
      <c r="B3149" s="71"/>
      <c r="C3149" s="15"/>
      <c r="D3149" s="16"/>
      <c r="E3149" s="7">
        <v>0</v>
      </c>
      <c r="F3149" s="7">
        <v>0</v>
      </c>
      <c r="G3149" s="254" t="str">
        <f>IF($D3149&lt;&gt;"",VLOOKUP($D3149,科目一覧!$A$5:'科目一覧'!$G$76,5,FALSE),"")</f>
        <v/>
      </c>
      <c r="H3149" s="254" t="str">
        <f>IF($D3149&lt;&gt;"",VLOOKUP($D3149,科目一覧!$A$5:'科目一覧'!$G$76,6,FALSE),"")</f>
        <v/>
      </c>
    </row>
    <row r="3150" spans="1:8" x14ac:dyDescent="0.4">
      <c r="A3150" s="8">
        <v>3147</v>
      </c>
      <c r="B3150" s="71"/>
      <c r="C3150" s="15"/>
      <c r="D3150" s="16"/>
      <c r="E3150" s="7">
        <v>0</v>
      </c>
      <c r="F3150" s="7">
        <v>0</v>
      </c>
      <c r="G3150" s="254" t="str">
        <f>IF($D3150&lt;&gt;"",VLOOKUP($D3150,科目一覧!$A$5:'科目一覧'!$G$76,5,FALSE),"")</f>
        <v/>
      </c>
      <c r="H3150" s="254" t="str">
        <f>IF($D3150&lt;&gt;"",VLOOKUP($D3150,科目一覧!$A$5:'科目一覧'!$G$76,6,FALSE),"")</f>
        <v/>
      </c>
    </row>
    <row r="3151" spans="1:8" x14ac:dyDescent="0.4">
      <c r="A3151" s="8">
        <v>3148</v>
      </c>
      <c r="B3151" s="71"/>
      <c r="C3151" s="15"/>
      <c r="D3151" s="16"/>
      <c r="E3151" s="7">
        <v>0</v>
      </c>
      <c r="F3151" s="7">
        <v>0</v>
      </c>
      <c r="G3151" s="254" t="str">
        <f>IF($D3151&lt;&gt;"",VLOOKUP($D3151,科目一覧!$A$5:'科目一覧'!$G$76,5,FALSE),"")</f>
        <v/>
      </c>
      <c r="H3151" s="254" t="str">
        <f>IF($D3151&lt;&gt;"",VLOOKUP($D3151,科目一覧!$A$5:'科目一覧'!$G$76,6,FALSE),"")</f>
        <v/>
      </c>
    </row>
    <row r="3152" spans="1:8" x14ac:dyDescent="0.4">
      <c r="A3152" s="8">
        <v>3149</v>
      </c>
      <c r="B3152" s="71"/>
      <c r="C3152" s="15"/>
      <c r="D3152" s="16"/>
      <c r="E3152" s="7">
        <v>0</v>
      </c>
      <c r="F3152" s="7">
        <v>0</v>
      </c>
      <c r="G3152" s="254" t="str">
        <f>IF($D3152&lt;&gt;"",VLOOKUP($D3152,科目一覧!$A$5:'科目一覧'!$G$76,5,FALSE),"")</f>
        <v/>
      </c>
      <c r="H3152" s="254" t="str">
        <f>IF($D3152&lt;&gt;"",VLOOKUP($D3152,科目一覧!$A$5:'科目一覧'!$G$76,6,FALSE),"")</f>
        <v/>
      </c>
    </row>
    <row r="3153" spans="1:8" x14ac:dyDescent="0.4">
      <c r="A3153" s="8">
        <v>3150</v>
      </c>
      <c r="B3153" s="71"/>
      <c r="C3153" s="15"/>
      <c r="D3153" s="16"/>
      <c r="E3153" s="7">
        <v>0</v>
      </c>
      <c r="F3153" s="7">
        <v>0</v>
      </c>
      <c r="G3153" s="254" t="str">
        <f>IF($D3153&lt;&gt;"",VLOOKUP($D3153,科目一覧!$A$5:'科目一覧'!$G$76,5,FALSE),"")</f>
        <v/>
      </c>
      <c r="H3153" s="254" t="str">
        <f>IF($D3153&lt;&gt;"",VLOOKUP($D3153,科目一覧!$A$5:'科目一覧'!$G$76,6,FALSE),"")</f>
        <v/>
      </c>
    </row>
    <row r="3154" spans="1:8" x14ac:dyDescent="0.4">
      <c r="A3154" s="8">
        <v>3151</v>
      </c>
      <c r="B3154" s="71"/>
      <c r="C3154" s="15"/>
      <c r="D3154" s="16"/>
      <c r="E3154" s="7">
        <v>0</v>
      </c>
      <c r="F3154" s="7">
        <v>0</v>
      </c>
      <c r="G3154" s="254" t="str">
        <f>IF($D3154&lt;&gt;"",VLOOKUP($D3154,科目一覧!$A$5:'科目一覧'!$G$76,5,FALSE),"")</f>
        <v/>
      </c>
      <c r="H3154" s="254" t="str">
        <f>IF($D3154&lt;&gt;"",VLOOKUP($D3154,科目一覧!$A$5:'科目一覧'!$G$76,6,FALSE),"")</f>
        <v/>
      </c>
    </row>
    <row r="3155" spans="1:8" x14ac:dyDescent="0.4">
      <c r="A3155" s="8">
        <v>3152</v>
      </c>
      <c r="B3155" s="71"/>
      <c r="C3155" s="15"/>
      <c r="D3155" s="16"/>
      <c r="E3155" s="7">
        <v>0</v>
      </c>
      <c r="F3155" s="7">
        <v>0</v>
      </c>
      <c r="G3155" s="254" t="str">
        <f>IF($D3155&lt;&gt;"",VLOOKUP($D3155,科目一覧!$A$5:'科目一覧'!$G$76,5,FALSE),"")</f>
        <v/>
      </c>
      <c r="H3155" s="254" t="str">
        <f>IF($D3155&lt;&gt;"",VLOOKUP($D3155,科目一覧!$A$5:'科目一覧'!$G$76,6,FALSE),"")</f>
        <v/>
      </c>
    </row>
    <row r="3156" spans="1:8" x14ac:dyDescent="0.4">
      <c r="A3156" s="8">
        <v>3153</v>
      </c>
      <c r="B3156" s="71"/>
      <c r="C3156" s="15"/>
      <c r="D3156" s="16"/>
      <c r="E3156" s="7">
        <v>0</v>
      </c>
      <c r="F3156" s="7">
        <v>0</v>
      </c>
      <c r="G3156" s="254" t="str">
        <f>IF($D3156&lt;&gt;"",VLOOKUP($D3156,科目一覧!$A$5:'科目一覧'!$G$76,5,FALSE),"")</f>
        <v/>
      </c>
      <c r="H3156" s="254" t="str">
        <f>IF($D3156&lt;&gt;"",VLOOKUP($D3156,科目一覧!$A$5:'科目一覧'!$G$76,6,FALSE),"")</f>
        <v/>
      </c>
    </row>
    <row r="3157" spans="1:8" x14ac:dyDescent="0.4">
      <c r="A3157" s="8">
        <v>3154</v>
      </c>
      <c r="B3157" s="71"/>
      <c r="C3157" s="15"/>
      <c r="D3157" s="16"/>
      <c r="E3157" s="7">
        <v>0</v>
      </c>
      <c r="F3157" s="7">
        <v>0</v>
      </c>
      <c r="G3157" s="254" t="str">
        <f>IF($D3157&lt;&gt;"",VLOOKUP($D3157,科目一覧!$A$5:'科目一覧'!$G$76,5,FALSE),"")</f>
        <v/>
      </c>
      <c r="H3157" s="254" t="str">
        <f>IF($D3157&lt;&gt;"",VLOOKUP($D3157,科目一覧!$A$5:'科目一覧'!$G$76,6,FALSE),"")</f>
        <v/>
      </c>
    </row>
    <row r="3158" spans="1:8" x14ac:dyDescent="0.4">
      <c r="A3158" s="8">
        <v>3155</v>
      </c>
      <c r="B3158" s="71"/>
      <c r="C3158" s="15"/>
      <c r="D3158" s="16"/>
      <c r="E3158" s="7">
        <v>0</v>
      </c>
      <c r="F3158" s="7">
        <v>0</v>
      </c>
      <c r="G3158" s="254" t="str">
        <f>IF($D3158&lt;&gt;"",VLOOKUP($D3158,科目一覧!$A$5:'科目一覧'!$G$76,5,FALSE),"")</f>
        <v/>
      </c>
      <c r="H3158" s="254" t="str">
        <f>IF($D3158&lt;&gt;"",VLOOKUP($D3158,科目一覧!$A$5:'科目一覧'!$G$76,6,FALSE),"")</f>
        <v/>
      </c>
    </row>
    <row r="3159" spans="1:8" x14ac:dyDescent="0.4">
      <c r="A3159" s="8">
        <v>3156</v>
      </c>
      <c r="B3159" s="71"/>
      <c r="C3159" s="15"/>
      <c r="D3159" s="16"/>
      <c r="E3159" s="7">
        <v>0</v>
      </c>
      <c r="F3159" s="7">
        <v>0</v>
      </c>
      <c r="G3159" s="254" t="str">
        <f>IF($D3159&lt;&gt;"",VLOOKUP($D3159,科目一覧!$A$5:'科目一覧'!$G$76,5,FALSE),"")</f>
        <v/>
      </c>
      <c r="H3159" s="254" t="str">
        <f>IF($D3159&lt;&gt;"",VLOOKUP($D3159,科目一覧!$A$5:'科目一覧'!$G$76,6,FALSE),"")</f>
        <v/>
      </c>
    </row>
    <row r="3160" spans="1:8" x14ac:dyDescent="0.4">
      <c r="A3160" s="8">
        <v>3157</v>
      </c>
      <c r="B3160" s="71"/>
      <c r="C3160" s="15"/>
      <c r="D3160" s="16"/>
      <c r="E3160" s="7">
        <v>0</v>
      </c>
      <c r="F3160" s="7">
        <v>0</v>
      </c>
      <c r="G3160" s="254" t="str">
        <f>IF($D3160&lt;&gt;"",VLOOKUP($D3160,科目一覧!$A$5:'科目一覧'!$G$76,5,FALSE),"")</f>
        <v/>
      </c>
      <c r="H3160" s="254" t="str">
        <f>IF($D3160&lt;&gt;"",VLOOKUP($D3160,科目一覧!$A$5:'科目一覧'!$G$76,6,FALSE),"")</f>
        <v/>
      </c>
    </row>
    <row r="3161" spans="1:8" x14ac:dyDescent="0.4">
      <c r="A3161" s="8">
        <v>3158</v>
      </c>
      <c r="B3161" s="71"/>
      <c r="C3161" s="15"/>
      <c r="D3161" s="16"/>
      <c r="E3161" s="7">
        <v>0</v>
      </c>
      <c r="F3161" s="7">
        <v>0</v>
      </c>
      <c r="G3161" s="254" t="str">
        <f>IF($D3161&lt;&gt;"",VLOOKUP($D3161,科目一覧!$A$5:'科目一覧'!$G$76,5,FALSE),"")</f>
        <v/>
      </c>
      <c r="H3161" s="254" t="str">
        <f>IF($D3161&lt;&gt;"",VLOOKUP($D3161,科目一覧!$A$5:'科目一覧'!$G$76,6,FALSE),"")</f>
        <v/>
      </c>
    </row>
    <row r="3162" spans="1:8" x14ac:dyDescent="0.4">
      <c r="A3162" s="8">
        <v>3159</v>
      </c>
      <c r="B3162" s="71"/>
      <c r="C3162" s="15"/>
      <c r="D3162" s="16"/>
      <c r="E3162" s="7">
        <v>0</v>
      </c>
      <c r="F3162" s="7">
        <v>0</v>
      </c>
      <c r="G3162" s="254" t="str">
        <f>IF($D3162&lt;&gt;"",VLOOKUP($D3162,科目一覧!$A$5:'科目一覧'!$G$76,5,FALSE),"")</f>
        <v/>
      </c>
      <c r="H3162" s="254" t="str">
        <f>IF($D3162&lt;&gt;"",VLOOKUP($D3162,科目一覧!$A$5:'科目一覧'!$G$76,6,FALSE),"")</f>
        <v/>
      </c>
    </row>
    <row r="3163" spans="1:8" x14ac:dyDescent="0.4">
      <c r="A3163" s="8">
        <v>3160</v>
      </c>
      <c r="B3163" s="71"/>
      <c r="C3163" s="15"/>
      <c r="D3163" s="16"/>
      <c r="E3163" s="7">
        <v>0</v>
      </c>
      <c r="F3163" s="7">
        <v>0</v>
      </c>
      <c r="G3163" s="254" t="str">
        <f>IF($D3163&lt;&gt;"",VLOOKUP($D3163,科目一覧!$A$5:'科目一覧'!$G$76,5,FALSE),"")</f>
        <v/>
      </c>
      <c r="H3163" s="254" t="str">
        <f>IF($D3163&lt;&gt;"",VLOOKUP($D3163,科目一覧!$A$5:'科目一覧'!$G$76,6,FALSE),"")</f>
        <v/>
      </c>
    </row>
    <row r="3164" spans="1:8" x14ac:dyDescent="0.4">
      <c r="A3164" s="8">
        <v>3161</v>
      </c>
      <c r="B3164" s="71"/>
      <c r="C3164" s="15"/>
      <c r="D3164" s="16"/>
      <c r="E3164" s="7">
        <v>0</v>
      </c>
      <c r="F3164" s="7">
        <v>0</v>
      </c>
      <c r="G3164" s="254" t="str">
        <f>IF($D3164&lt;&gt;"",VLOOKUP($D3164,科目一覧!$A$5:'科目一覧'!$G$76,5,FALSE),"")</f>
        <v/>
      </c>
      <c r="H3164" s="254" t="str">
        <f>IF($D3164&lt;&gt;"",VLOOKUP($D3164,科目一覧!$A$5:'科目一覧'!$G$76,6,FALSE),"")</f>
        <v/>
      </c>
    </row>
    <row r="3165" spans="1:8" x14ac:dyDescent="0.4">
      <c r="A3165" s="8">
        <v>3162</v>
      </c>
      <c r="B3165" s="71"/>
      <c r="C3165" s="15"/>
      <c r="D3165" s="16"/>
      <c r="E3165" s="7">
        <v>0</v>
      </c>
      <c r="F3165" s="7">
        <v>0</v>
      </c>
      <c r="G3165" s="254" t="str">
        <f>IF($D3165&lt;&gt;"",VLOOKUP($D3165,科目一覧!$A$5:'科目一覧'!$G$76,5,FALSE),"")</f>
        <v/>
      </c>
      <c r="H3165" s="254" t="str">
        <f>IF($D3165&lt;&gt;"",VLOOKUP($D3165,科目一覧!$A$5:'科目一覧'!$G$76,6,FALSE),"")</f>
        <v/>
      </c>
    </row>
    <row r="3166" spans="1:8" x14ac:dyDescent="0.4">
      <c r="A3166" s="8">
        <v>3163</v>
      </c>
      <c r="B3166" s="71"/>
      <c r="C3166" s="15"/>
      <c r="D3166" s="16"/>
      <c r="E3166" s="7">
        <v>0</v>
      </c>
      <c r="F3166" s="7">
        <v>0</v>
      </c>
      <c r="G3166" s="254" t="str">
        <f>IF($D3166&lt;&gt;"",VLOOKUP($D3166,科目一覧!$A$5:'科目一覧'!$G$76,5,FALSE),"")</f>
        <v/>
      </c>
      <c r="H3166" s="254" t="str">
        <f>IF($D3166&lt;&gt;"",VLOOKUP($D3166,科目一覧!$A$5:'科目一覧'!$G$76,6,FALSE),"")</f>
        <v/>
      </c>
    </row>
    <row r="3167" spans="1:8" x14ac:dyDescent="0.4">
      <c r="A3167" s="8">
        <v>3164</v>
      </c>
      <c r="B3167" s="71"/>
      <c r="C3167" s="15"/>
      <c r="D3167" s="16"/>
      <c r="E3167" s="7">
        <v>0</v>
      </c>
      <c r="F3167" s="7">
        <v>0</v>
      </c>
      <c r="G3167" s="254" t="str">
        <f>IF($D3167&lt;&gt;"",VLOOKUP($D3167,科目一覧!$A$5:'科目一覧'!$G$76,5,FALSE),"")</f>
        <v/>
      </c>
      <c r="H3167" s="254" t="str">
        <f>IF($D3167&lt;&gt;"",VLOOKUP($D3167,科目一覧!$A$5:'科目一覧'!$G$76,6,FALSE),"")</f>
        <v/>
      </c>
    </row>
    <row r="3168" spans="1:8" x14ac:dyDescent="0.4">
      <c r="A3168" s="8">
        <v>3165</v>
      </c>
      <c r="B3168" s="71"/>
      <c r="C3168" s="15"/>
      <c r="D3168" s="16"/>
      <c r="E3168" s="7">
        <v>0</v>
      </c>
      <c r="F3168" s="7">
        <v>0</v>
      </c>
      <c r="G3168" s="254" t="str">
        <f>IF($D3168&lt;&gt;"",VLOOKUP($D3168,科目一覧!$A$5:'科目一覧'!$G$76,5,FALSE),"")</f>
        <v/>
      </c>
      <c r="H3168" s="254" t="str">
        <f>IF($D3168&lt;&gt;"",VLOOKUP($D3168,科目一覧!$A$5:'科目一覧'!$G$76,6,FALSE),"")</f>
        <v/>
      </c>
    </row>
    <row r="3169" spans="1:8" x14ac:dyDescent="0.4">
      <c r="A3169" s="8">
        <v>3166</v>
      </c>
      <c r="B3169" s="71"/>
      <c r="C3169" s="15"/>
      <c r="D3169" s="16"/>
      <c r="E3169" s="7">
        <v>0</v>
      </c>
      <c r="F3169" s="7">
        <v>0</v>
      </c>
      <c r="G3169" s="254" t="str">
        <f>IF($D3169&lt;&gt;"",VLOOKUP($D3169,科目一覧!$A$5:'科目一覧'!$G$76,5,FALSE),"")</f>
        <v/>
      </c>
      <c r="H3169" s="254" t="str">
        <f>IF($D3169&lt;&gt;"",VLOOKUP($D3169,科目一覧!$A$5:'科目一覧'!$G$76,6,FALSE),"")</f>
        <v/>
      </c>
    </row>
    <row r="3170" spans="1:8" x14ac:dyDescent="0.4">
      <c r="A3170" s="8">
        <v>3167</v>
      </c>
      <c r="B3170" s="71"/>
      <c r="C3170" s="15"/>
      <c r="D3170" s="16"/>
      <c r="E3170" s="7">
        <v>0</v>
      </c>
      <c r="F3170" s="7">
        <v>0</v>
      </c>
      <c r="G3170" s="254" t="str">
        <f>IF($D3170&lt;&gt;"",VLOOKUP($D3170,科目一覧!$A$5:'科目一覧'!$G$76,5,FALSE),"")</f>
        <v/>
      </c>
      <c r="H3170" s="254" t="str">
        <f>IF($D3170&lt;&gt;"",VLOOKUP($D3170,科目一覧!$A$5:'科目一覧'!$G$76,6,FALSE),"")</f>
        <v/>
      </c>
    </row>
    <row r="3171" spans="1:8" x14ac:dyDescent="0.4">
      <c r="A3171" s="8">
        <v>3168</v>
      </c>
      <c r="B3171" s="71"/>
      <c r="C3171" s="15"/>
      <c r="D3171" s="16"/>
      <c r="E3171" s="7">
        <v>0</v>
      </c>
      <c r="F3171" s="7">
        <v>0</v>
      </c>
      <c r="G3171" s="254" t="str">
        <f>IF($D3171&lt;&gt;"",VLOOKUP($D3171,科目一覧!$A$5:'科目一覧'!$G$76,5,FALSE),"")</f>
        <v/>
      </c>
      <c r="H3171" s="254" t="str">
        <f>IF($D3171&lt;&gt;"",VLOOKUP($D3171,科目一覧!$A$5:'科目一覧'!$G$76,6,FALSE),"")</f>
        <v/>
      </c>
    </row>
    <row r="3172" spans="1:8" x14ac:dyDescent="0.4">
      <c r="A3172" s="8">
        <v>3169</v>
      </c>
      <c r="B3172" s="71"/>
      <c r="C3172" s="15"/>
      <c r="D3172" s="16"/>
      <c r="E3172" s="7">
        <v>0</v>
      </c>
      <c r="F3172" s="7">
        <v>0</v>
      </c>
      <c r="G3172" s="254" t="str">
        <f>IF($D3172&lt;&gt;"",VLOOKUP($D3172,科目一覧!$A$5:'科目一覧'!$G$76,5,FALSE),"")</f>
        <v/>
      </c>
      <c r="H3172" s="254" t="str">
        <f>IF($D3172&lt;&gt;"",VLOOKUP($D3172,科目一覧!$A$5:'科目一覧'!$G$76,6,FALSE),"")</f>
        <v/>
      </c>
    </row>
    <row r="3173" spans="1:8" x14ac:dyDescent="0.4">
      <c r="A3173" s="8">
        <v>3170</v>
      </c>
      <c r="B3173" s="71"/>
      <c r="C3173" s="15"/>
      <c r="D3173" s="16"/>
      <c r="E3173" s="7">
        <v>0</v>
      </c>
      <c r="F3173" s="7">
        <v>0</v>
      </c>
      <c r="G3173" s="254" t="str">
        <f>IF($D3173&lt;&gt;"",VLOOKUP($D3173,科目一覧!$A$5:'科目一覧'!$G$76,5,FALSE),"")</f>
        <v/>
      </c>
      <c r="H3173" s="254" t="str">
        <f>IF($D3173&lt;&gt;"",VLOOKUP($D3173,科目一覧!$A$5:'科目一覧'!$G$76,6,FALSE),"")</f>
        <v/>
      </c>
    </row>
    <row r="3174" spans="1:8" x14ac:dyDescent="0.4">
      <c r="A3174" s="8">
        <v>3171</v>
      </c>
      <c r="B3174" s="71"/>
      <c r="C3174" s="15"/>
      <c r="D3174" s="16"/>
      <c r="E3174" s="7">
        <v>0</v>
      </c>
      <c r="F3174" s="7">
        <v>0</v>
      </c>
      <c r="G3174" s="254" t="str">
        <f>IF($D3174&lt;&gt;"",VLOOKUP($D3174,科目一覧!$A$5:'科目一覧'!$G$76,5,FALSE),"")</f>
        <v/>
      </c>
      <c r="H3174" s="254" t="str">
        <f>IF($D3174&lt;&gt;"",VLOOKUP($D3174,科目一覧!$A$5:'科目一覧'!$G$76,6,FALSE),"")</f>
        <v/>
      </c>
    </row>
    <row r="3175" spans="1:8" x14ac:dyDescent="0.4">
      <c r="A3175" s="8">
        <v>3172</v>
      </c>
      <c r="B3175" s="71"/>
      <c r="C3175" s="15"/>
      <c r="D3175" s="16"/>
      <c r="E3175" s="7">
        <v>0</v>
      </c>
      <c r="F3175" s="7">
        <v>0</v>
      </c>
      <c r="G3175" s="254" t="str">
        <f>IF($D3175&lt;&gt;"",VLOOKUP($D3175,科目一覧!$A$5:'科目一覧'!$G$76,5,FALSE),"")</f>
        <v/>
      </c>
      <c r="H3175" s="254" t="str">
        <f>IF($D3175&lt;&gt;"",VLOOKUP($D3175,科目一覧!$A$5:'科目一覧'!$G$76,6,FALSE),"")</f>
        <v/>
      </c>
    </row>
    <row r="3176" spans="1:8" x14ac:dyDescent="0.4">
      <c r="A3176" s="8">
        <v>3173</v>
      </c>
      <c r="B3176" s="71"/>
      <c r="C3176" s="15"/>
      <c r="D3176" s="16"/>
      <c r="E3176" s="7">
        <v>0</v>
      </c>
      <c r="F3176" s="7">
        <v>0</v>
      </c>
      <c r="G3176" s="254" t="str">
        <f>IF($D3176&lt;&gt;"",VLOOKUP($D3176,科目一覧!$A$5:'科目一覧'!$G$76,5,FALSE),"")</f>
        <v/>
      </c>
      <c r="H3176" s="254" t="str">
        <f>IF($D3176&lt;&gt;"",VLOOKUP($D3176,科目一覧!$A$5:'科目一覧'!$G$76,6,FALSE),"")</f>
        <v/>
      </c>
    </row>
    <row r="3177" spans="1:8" x14ac:dyDescent="0.4">
      <c r="A3177" s="8">
        <v>3174</v>
      </c>
      <c r="B3177" s="71"/>
      <c r="C3177" s="15"/>
      <c r="D3177" s="16"/>
      <c r="E3177" s="7">
        <v>0</v>
      </c>
      <c r="F3177" s="7">
        <v>0</v>
      </c>
      <c r="G3177" s="254" t="str">
        <f>IF($D3177&lt;&gt;"",VLOOKUP($D3177,科目一覧!$A$5:'科目一覧'!$G$76,5,FALSE),"")</f>
        <v/>
      </c>
      <c r="H3177" s="254" t="str">
        <f>IF($D3177&lt;&gt;"",VLOOKUP($D3177,科目一覧!$A$5:'科目一覧'!$G$76,6,FALSE),"")</f>
        <v/>
      </c>
    </row>
    <row r="3178" spans="1:8" x14ac:dyDescent="0.4">
      <c r="A3178" s="8">
        <v>3175</v>
      </c>
      <c r="B3178" s="71"/>
      <c r="C3178" s="15"/>
      <c r="D3178" s="16"/>
      <c r="E3178" s="7">
        <v>0</v>
      </c>
      <c r="F3178" s="7">
        <v>0</v>
      </c>
      <c r="G3178" s="254" t="str">
        <f>IF($D3178&lt;&gt;"",VLOOKUP($D3178,科目一覧!$A$5:'科目一覧'!$G$76,5,FALSE),"")</f>
        <v/>
      </c>
      <c r="H3178" s="254" t="str">
        <f>IF($D3178&lt;&gt;"",VLOOKUP($D3178,科目一覧!$A$5:'科目一覧'!$G$76,6,FALSE),"")</f>
        <v/>
      </c>
    </row>
    <row r="3179" spans="1:8" x14ac:dyDescent="0.4">
      <c r="A3179" s="8">
        <v>3176</v>
      </c>
      <c r="B3179" s="71"/>
      <c r="C3179" s="15"/>
      <c r="D3179" s="16"/>
      <c r="E3179" s="7">
        <v>0</v>
      </c>
      <c r="F3179" s="7">
        <v>0</v>
      </c>
      <c r="G3179" s="254" t="str">
        <f>IF($D3179&lt;&gt;"",VLOOKUP($D3179,科目一覧!$A$5:'科目一覧'!$G$76,5,FALSE),"")</f>
        <v/>
      </c>
      <c r="H3179" s="254" t="str">
        <f>IF($D3179&lt;&gt;"",VLOOKUP($D3179,科目一覧!$A$5:'科目一覧'!$G$76,6,FALSE),"")</f>
        <v/>
      </c>
    </row>
    <row r="3180" spans="1:8" x14ac:dyDescent="0.4">
      <c r="A3180" s="8">
        <v>3177</v>
      </c>
      <c r="B3180" s="71"/>
      <c r="C3180" s="15"/>
      <c r="D3180" s="16"/>
      <c r="E3180" s="7">
        <v>0</v>
      </c>
      <c r="F3180" s="7">
        <v>0</v>
      </c>
      <c r="G3180" s="254" t="str">
        <f>IF($D3180&lt;&gt;"",VLOOKUP($D3180,科目一覧!$A$5:'科目一覧'!$G$76,5,FALSE),"")</f>
        <v/>
      </c>
      <c r="H3180" s="254" t="str">
        <f>IF($D3180&lt;&gt;"",VLOOKUP($D3180,科目一覧!$A$5:'科目一覧'!$G$76,6,FALSE),"")</f>
        <v/>
      </c>
    </row>
    <row r="3181" spans="1:8" x14ac:dyDescent="0.4">
      <c r="A3181" s="8">
        <v>3178</v>
      </c>
      <c r="B3181" s="71"/>
      <c r="C3181" s="15"/>
      <c r="D3181" s="16"/>
      <c r="E3181" s="7">
        <v>0</v>
      </c>
      <c r="F3181" s="7">
        <v>0</v>
      </c>
      <c r="G3181" s="254" t="str">
        <f>IF($D3181&lt;&gt;"",VLOOKUP($D3181,科目一覧!$A$5:'科目一覧'!$G$76,5,FALSE),"")</f>
        <v/>
      </c>
      <c r="H3181" s="254" t="str">
        <f>IF($D3181&lt;&gt;"",VLOOKUP($D3181,科目一覧!$A$5:'科目一覧'!$G$76,6,FALSE),"")</f>
        <v/>
      </c>
    </row>
    <row r="3182" spans="1:8" x14ac:dyDescent="0.4">
      <c r="A3182" s="8">
        <v>3179</v>
      </c>
      <c r="B3182" s="71"/>
      <c r="C3182" s="15"/>
      <c r="D3182" s="16"/>
      <c r="E3182" s="7">
        <v>0</v>
      </c>
      <c r="F3182" s="7">
        <v>0</v>
      </c>
      <c r="G3182" s="254" t="str">
        <f>IF($D3182&lt;&gt;"",VLOOKUP($D3182,科目一覧!$A$5:'科目一覧'!$G$76,5,FALSE),"")</f>
        <v/>
      </c>
      <c r="H3182" s="254" t="str">
        <f>IF($D3182&lt;&gt;"",VLOOKUP($D3182,科目一覧!$A$5:'科目一覧'!$G$76,6,FALSE),"")</f>
        <v/>
      </c>
    </row>
    <row r="3183" spans="1:8" x14ac:dyDescent="0.4">
      <c r="A3183" s="8">
        <v>3180</v>
      </c>
      <c r="B3183" s="71"/>
      <c r="C3183" s="15"/>
      <c r="D3183" s="16"/>
      <c r="E3183" s="7">
        <v>0</v>
      </c>
      <c r="F3183" s="7">
        <v>0</v>
      </c>
      <c r="G3183" s="254" t="str">
        <f>IF($D3183&lt;&gt;"",VLOOKUP($D3183,科目一覧!$A$5:'科目一覧'!$G$76,5,FALSE),"")</f>
        <v/>
      </c>
      <c r="H3183" s="254" t="str">
        <f>IF($D3183&lt;&gt;"",VLOOKUP($D3183,科目一覧!$A$5:'科目一覧'!$G$76,6,FALSE),"")</f>
        <v/>
      </c>
    </row>
    <row r="3184" spans="1:8" x14ac:dyDescent="0.4">
      <c r="A3184" s="8">
        <v>3181</v>
      </c>
      <c r="B3184" s="71"/>
      <c r="C3184" s="15"/>
      <c r="D3184" s="16"/>
      <c r="E3184" s="7">
        <v>0</v>
      </c>
      <c r="F3184" s="7">
        <v>0</v>
      </c>
      <c r="G3184" s="254" t="str">
        <f>IF($D3184&lt;&gt;"",VLOOKUP($D3184,科目一覧!$A$5:'科目一覧'!$G$76,5,FALSE),"")</f>
        <v/>
      </c>
      <c r="H3184" s="254" t="str">
        <f>IF($D3184&lt;&gt;"",VLOOKUP($D3184,科目一覧!$A$5:'科目一覧'!$G$76,6,FALSE),"")</f>
        <v/>
      </c>
    </row>
    <row r="3185" spans="1:8" x14ac:dyDescent="0.4">
      <c r="A3185" s="8">
        <v>3182</v>
      </c>
      <c r="B3185" s="71"/>
      <c r="C3185" s="15"/>
      <c r="D3185" s="16"/>
      <c r="E3185" s="7">
        <v>0</v>
      </c>
      <c r="F3185" s="7">
        <v>0</v>
      </c>
      <c r="G3185" s="254" t="str">
        <f>IF($D3185&lt;&gt;"",VLOOKUP($D3185,科目一覧!$A$5:'科目一覧'!$G$76,5,FALSE),"")</f>
        <v/>
      </c>
      <c r="H3185" s="254" t="str">
        <f>IF($D3185&lt;&gt;"",VLOOKUP($D3185,科目一覧!$A$5:'科目一覧'!$G$76,6,FALSE),"")</f>
        <v/>
      </c>
    </row>
    <row r="3186" spans="1:8" x14ac:dyDescent="0.4">
      <c r="A3186" s="8">
        <v>3183</v>
      </c>
      <c r="B3186" s="71"/>
      <c r="C3186" s="15"/>
      <c r="D3186" s="16"/>
      <c r="E3186" s="7">
        <v>0</v>
      </c>
      <c r="F3186" s="7">
        <v>0</v>
      </c>
      <c r="G3186" s="254" t="str">
        <f>IF($D3186&lt;&gt;"",VLOOKUP($D3186,科目一覧!$A$5:'科目一覧'!$G$76,5,FALSE),"")</f>
        <v/>
      </c>
      <c r="H3186" s="254" t="str">
        <f>IF($D3186&lt;&gt;"",VLOOKUP($D3186,科目一覧!$A$5:'科目一覧'!$G$76,6,FALSE),"")</f>
        <v/>
      </c>
    </row>
    <row r="3187" spans="1:8" x14ac:dyDescent="0.4">
      <c r="A3187" s="8">
        <v>3184</v>
      </c>
      <c r="B3187" s="71"/>
      <c r="C3187" s="15"/>
      <c r="D3187" s="16"/>
      <c r="E3187" s="7">
        <v>0</v>
      </c>
      <c r="F3187" s="7">
        <v>0</v>
      </c>
      <c r="G3187" s="254" t="str">
        <f>IF($D3187&lt;&gt;"",VLOOKUP($D3187,科目一覧!$A$5:'科目一覧'!$G$76,5,FALSE),"")</f>
        <v/>
      </c>
      <c r="H3187" s="254" t="str">
        <f>IF($D3187&lt;&gt;"",VLOOKUP($D3187,科目一覧!$A$5:'科目一覧'!$G$76,6,FALSE),"")</f>
        <v/>
      </c>
    </row>
    <row r="3188" spans="1:8" x14ac:dyDescent="0.4">
      <c r="A3188" s="8">
        <v>3185</v>
      </c>
      <c r="B3188" s="71"/>
      <c r="C3188" s="15"/>
      <c r="D3188" s="16"/>
      <c r="E3188" s="7">
        <v>0</v>
      </c>
      <c r="F3188" s="7">
        <v>0</v>
      </c>
      <c r="G3188" s="254" t="str">
        <f>IF($D3188&lt;&gt;"",VLOOKUP($D3188,科目一覧!$A$5:'科目一覧'!$G$76,5,FALSE),"")</f>
        <v/>
      </c>
      <c r="H3188" s="254" t="str">
        <f>IF($D3188&lt;&gt;"",VLOOKUP($D3188,科目一覧!$A$5:'科目一覧'!$G$76,6,FALSE),"")</f>
        <v/>
      </c>
    </row>
    <row r="3189" spans="1:8" x14ac:dyDescent="0.4">
      <c r="A3189" s="8">
        <v>3186</v>
      </c>
      <c r="B3189" s="71"/>
      <c r="C3189" s="15"/>
      <c r="D3189" s="16"/>
      <c r="E3189" s="7">
        <v>0</v>
      </c>
      <c r="F3189" s="7">
        <v>0</v>
      </c>
      <c r="G3189" s="254" t="str">
        <f>IF($D3189&lt;&gt;"",VLOOKUP($D3189,科目一覧!$A$5:'科目一覧'!$G$76,5,FALSE),"")</f>
        <v/>
      </c>
      <c r="H3189" s="254" t="str">
        <f>IF($D3189&lt;&gt;"",VLOOKUP($D3189,科目一覧!$A$5:'科目一覧'!$G$76,6,FALSE),"")</f>
        <v/>
      </c>
    </row>
    <row r="3190" spans="1:8" x14ac:dyDescent="0.4">
      <c r="A3190" s="8">
        <v>3187</v>
      </c>
      <c r="B3190" s="71"/>
      <c r="C3190" s="15"/>
      <c r="D3190" s="16"/>
      <c r="E3190" s="7">
        <v>0</v>
      </c>
      <c r="F3190" s="7">
        <v>0</v>
      </c>
      <c r="G3190" s="254" t="str">
        <f>IF($D3190&lt;&gt;"",VLOOKUP($D3190,科目一覧!$A$5:'科目一覧'!$G$76,5,FALSE),"")</f>
        <v/>
      </c>
      <c r="H3190" s="254" t="str">
        <f>IF($D3190&lt;&gt;"",VLOOKUP($D3190,科目一覧!$A$5:'科目一覧'!$G$76,6,FALSE),"")</f>
        <v/>
      </c>
    </row>
    <row r="3191" spans="1:8" x14ac:dyDescent="0.4">
      <c r="A3191" s="8">
        <v>3188</v>
      </c>
      <c r="B3191" s="71"/>
      <c r="C3191" s="15"/>
      <c r="D3191" s="16"/>
      <c r="E3191" s="7">
        <v>0</v>
      </c>
      <c r="F3191" s="7">
        <v>0</v>
      </c>
      <c r="G3191" s="254" t="str">
        <f>IF($D3191&lt;&gt;"",VLOOKUP($D3191,科目一覧!$A$5:'科目一覧'!$G$76,5,FALSE),"")</f>
        <v/>
      </c>
      <c r="H3191" s="254" t="str">
        <f>IF($D3191&lt;&gt;"",VLOOKUP($D3191,科目一覧!$A$5:'科目一覧'!$G$76,6,FALSE),"")</f>
        <v/>
      </c>
    </row>
    <row r="3192" spans="1:8" x14ac:dyDescent="0.4">
      <c r="A3192" s="8">
        <v>3189</v>
      </c>
      <c r="B3192" s="71"/>
      <c r="C3192" s="15"/>
      <c r="D3192" s="16"/>
      <c r="E3192" s="7">
        <v>0</v>
      </c>
      <c r="F3192" s="7">
        <v>0</v>
      </c>
      <c r="G3192" s="254" t="str">
        <f>IF($D3192&lt;&gt;"",VLOOKUP($D3192,科目一覧!$A$5:'科目一覧'!$G$76,5,FALSE),"")</f>
        <v/>
      </c>
      <c r="H3192" s="254" t="str">
        <f>IF($D3192&lt;&gt;"",VLOOKUP($D3192,科目一覧!$A$5:'科目一覧'!$G$76,6,FALSE),"")</f>
        <v/>
      </c>
    </row>
    <row r="3193" spans="1:8" x14ac:dyDescent="0.4">
      <c r="A3193" s="8">
        <v>3190</v>
      </c>
      <c r="B3193" s="71"/>
      <c r="C3193" s="15"/>
      <c r="D3193" s="16"/>
      <c r="E3193" s="7">
        <v>0</v>
      </c>
      <c r="F3193" s="7">
        <v>0</v>
      </c>
      <c r="G3193" s="254" t="str">
        <f>IF($D3193&lt;&gt;"",VLOOKUP($D3193,科目一覧!$A$5:'科目一覧'!$G$76,5,FALSE),"")</f>
        <v/>
      </c>
      <c r="H3193" s="254" t="str">
        <f>IF($D3193&lt;&gt;"",VLOOKUP($D3193,科目一覧!$A$5:'科目一覧'!$G$76,6,FALSE),"")</f>
        <v/>
      </c>
    </row>
    <row r="3194" spans="1:8" x14ac:dyDescent="0.4">
      <c r="A3194" s="8">
        <v>3191</v>
      </c>
      <c r="B3194" s="71"/>
      <c r="C3194" s="15"/>
      <c r="D3194" s="16"/>
      <c r="E3194" s="7">
        <v>0</v>
      </c>
      <c r="F3194" s="7">
        <v>0</v>
      </c>
      <c r="G3194" s="254" t="str">
        <f>IF($D3194&lt;&gt;"",VLOOKUP($D3194,科目一覧!$A$5:'科目一覧'!$G$76,5,FALSE),"")</f>
        <v/>
      </c>
      <c r="H3194" s="254" t="str">
        <f>IF($D3194&lt;&gt;"",VLOOKUP($D3194,科目一覧!$A$5:'科目一覧'!$G$76,6,FALSE),"")</f>
        <v/>
      </c>
    </row>
    <row r="3195" spans="1:8" x14ac:dyDescent="0.4">
      <c r="A3195" s="8">
        <v>3192</v>
      </c>
      <c r="B3195" s="71"/>
      <c r="C3195" s="15"/>
      <c r="D3195" s="16"/>
      <c r="E3195" s="7">
        <v>0</v>
      </c>
      <c r="F3195" s="7">
        <v>0</v>
      </c>
      <c r="G3195" s="254" t="str">
        <f>IF($D3195&lt;&gt;"",VLOOKUP($D3195,科目一覧!$A$5:'科目一覧'!$G$76,5,FALSE),"")</f>
        <v/>
      </c>
      <c r="H3195" s="254" t="str">
        <f>IF($D3195&lt;&gt;"",VLOOKUP($D3195,科目一覧!$A$5:'科目一覧'!$G$76,6,FALSE),"")</f>
        <v/>
      </c>
    </row>
    <row r="3196" spans="1:8" x14ac:dyDescent="0.4">
      <c r="A3196" s="8">
        <v>3193</v>
      </c>
      <c r="B3196" s="71"/>
      <c r="C3196" s="15"/>
      <c r="D3196" s="16"/>
      <c r="E3196" s="7">
        <v>0</v>
      </c>
      <c r="F3196" s="7">
        <v>0</v>
      </c>
      <c r="G3196" s="254" t="str">
        <f>IF($D3196&lt;&gt;"",VLOOKUP($D3196,科目一覧!$A$5:'科目一覧'!$G$76,5,FALSE),"")</f>
        <v/>
      </c>
      <c r="H3196" s="254" t="str">
        <f>IF($D3196&lt;&gt;"",VLOOKUP($D3196,科目一覧!$A$5:'科目一覧'!$G$76,6,FALSE),"")</f>
        <v/>
      </c>
    </row>
    <row r="3197" spans="1:8" x14ac:dyDescent="0.4">
      <c r="A3197" s="8">
        <v>3194</v>
      </c>
      <c r="B3197" s="71"/>
      <c r="C3197" s="15"/>
      <c r="D3197" s="16"/>
      <c r="E3197" s="7">
        <v>0</v>
      </c>
      <c r="F3197" s="7">
        <v>0</v>
      </c>
      <c r="G3197" s="254" t="str">
        <f>IF($D3197&lt;&gt;"",VLOOKUP($D3197,科目一覧!$A$5:'科目一覧'!$G$76,5,FALSE),"")</f>
        <v/>
      </c>
      <c r="H3197" s="254" t="str">
        <f>IF($D3197&lt;&gt;"",VLOOKUP($D3197,科目一覧!$A$5:'科目一覧'!$G$76,6,FALSE),"")</f>
        <v/>
      </c>
    </row>
    <row r="3198" spans="1:8" x14ac:dyDescent="0.4">
      <c r="A3198" s="8">
        <v>3195</v>
      </c>
      <c r="B3198" s="71"/>
      <c r="C3198" s="15"/>
      <c r="D3198" s="16"/>
      <c r="E3198" s="7">
        <v>0</v>
      </c>
      <c r="F3198" s="7">
        <v>0</v>
      </c>
      <c r="G3198" s="254" t="str">
        <f>IF($D3198&lt;&gt;"",VLOOKUP($D3198,科目一覧!$A$5:'科目一覧'!$G$76,5,FALSE),"")</f>
        <v/>
      </c>
      <c r="H3198" s="254" t="str">
        <f>IF($D3198&lt;&gt;"",VLOOKUP($D3198,科目一覧!$A$5:'科目一覧'!$G$76,6,FALSE),"")</f>
        <v/>
      </c>
    </row>
    <row r="3199" spans="1:8" x14ac:dyDescent="0.4">
      <c r="A3199" s="8">
        <v>3196</v>
      </c>
      <c r="B3199" s="71"/>
      <c r="C3199" s="15"/>
      <c r="D3199" s="16"/>
      <c r="E3199" s="7">
        <v>0</v>
      </c>
      <c r="F3199" s="7">
        <v>0</v>
      </c>
      <c r="G3199" s="254" t="str">
        <f>IF($D3199&lt;&gt;"",VLOOKUP($D3199,科目一覧!$A$5:'科目一覧'!$G$76,5,FALSE),"")</f>
        <v/>
      </c>
      <c r="H3199" s="254" t="str">
        <f>IF($D3199&lt;&gt;"",VLOOKUP($D3199,科目一覧!$A$5:'科目一覧'!$G$76,6,FALSE),"")</f>
        <v/>
      </c>
    </row>
    <row r="3200" spans="1:8" x14ac:dyDescent="0.4">
      <c r="A3200" s="8">
        <v>3197</v>
      </c>
      <c r="B3200" s="71"/>
      <c r="C3200" s="15"/>
      <c r="D3200" s="16"/>
      <c r="E3200" s="7">
        <v>0</v>
      </c>
      <c r="F3200" s="7">
        <v>0</v>
      </c>
      <c r="G3200" s="254" t="str">
        <f>IF($D3200&lt;&gt;"",VLOOKUP($D3200,科目一覧!$A$5:'科目一覧'!$G$76,5,FALSE),"")</f>
        <v/>
      </c>
      <c r="H3200" s="254" t="str">
        <f>IF($D3200&lt;&gt;"",VLOOKUP($D3200,科目一覧!$A$5:'科目一覧'!$G$76,6,FALSE),"")</f>
        <v/>
      </c>
    </row>
    <row r="3201" spans="1:8" x14ac:dyDescent="0.4">
      <c r="A3201" s="8">
        <v>3198</v>
      </c>
      <c r="B3201" s="71"/>
      <c r="C3201" s="15"/>
      <c r="D3201" s="16"/>
      <c r="E3201" s="7">
        <v>0</v>
      </c>
      <c r="F3201" s="7">
        <v>0</v>
      </c>
      <c r="G3201" s="254" t="str">
        <f>IF($D3201&lt;&gt;"",VLOOKUP($D3201,科目一覧!$A$5:'科目一覧'!$G$76,5,FALSE),"")</f>
        <v/>
      </c>
      <c r="H3201" s="254" t="str">
        <f>IF($D3201&lt;&gt;"",VLOOKUP($D3201,科目一覧!$A$5:'科目一覧'!$G$76,6,FALSE),"")</f>
        <v/>
      </c>
    </row>
    <row r="3202" spans="1:8" x14ac:dyDescent="0.4">
      <c r="A3202" s="8">
        <v>3199</v>
      </c>
      <c r="B3202" s="71"/>
      <c r="C3202" s="15"/>
      <c r="D3202" s="16"/>
      <c r="E3202" s="7">
        <v>0</v>
      </c>
      <c r="F3202" s="7">
        <v>0</v>
      </c>
      <c r="G3202" s="254" t="str">
        <f>IF($D3202&lt;&gt;"",VLOOKUP($D3202,科目一覧!$A$5:'科目一覧'!$G$76,5,FALSE),"")</f>
        <v/>
      </c>
      <c r="H3202" s="254" t="str">
        <f>IF($D3202&lt;&gt;"",VLOOKUP($D3202,科目一覧!$A$5:'科目一覧'!$G$76,6,FALSE),"")</f>
        <v/>
      </c>
    </row>
    <row r="3203" spans="1:8" x14ac:dyDescent="0.4">
      <c r="A3203" s="8">
        <v>3200</v>
      </c>
      <c r="B3203" s="71"/>
      <c r="C3203" s="15"/>
      <c r="D3203" s="16"/>
      <c r="E3203" s="7">
        <v>0</v>
      </c>
      <c r="F3203" s="7">
        <v>0</v>
      </c>
      <c r="G3203" s="254" t="str">
        <f>IF($D3203&lt;&gt;"",VLOOKUP($D3203,科目一覧!$A$5:'科目一覧'!$G$76,5,FALSE),"")</f>
        <v/>
      </c>
      <c r="H3203" s="254" t="str">
        <f>IF($D3203&lt;&gt;"",VLOOKUP($D3203,科目一覧!$A$5:'科目一覧'!$G$76,6,FALSE),"")</f>
        <v/>
      </c>
    </row>
    <row r="3204" spans="1:8" x14ac:dyDescent="0.4">
      <c r="A3204" s="8">
        <v>3201</v>
      </c>
      <c r="B3204" s="71"/>
      <c r="C3204" s="15"/>
      <c r="D3204" s="16"/>
      <c r="E3204" s="7">
        <v>0</v>
      </c>
      <c r="F3204" s="7">
        <v>0</v>
      </c>
      <c r="G3204" s="254" t="str">
        <f>IF($D3204&lt;&gt;"",VLOOKUP($D3204,科目一覧!$A$5:'科目一覧'!$G$76,5,FALSE),"")</f>
        <v/>
      </c>
      <c r="H3204" s="254" t="str">
        <f>IF($D3204&lt;&gt;"",VLOOKUP($D3204,科目一覧!$A$5:'科目一覧'!$G$76,6,FALSE),"")</f>
        <v/>
      </c>
    </row>
    <row r="3205" spans="1:8" x14ac:dyDescent="0.4">
      <c r="A3205" s="8">
        <v>3202</v>
      </c>
      <c r="B3205" s="71"/>
      <c r="C3205" s="15"/>
      <c r="D3205" s="16"/>
      <c r="E3205" s="7">
        <v>0</v>
      </c>
      <c r="F3205" s="7">
        <v>0</v>
      </c>
      <c r="G3205" s="254" t="str">
        <f>IF($D3205&lt;&gt;"",VLOOKUP($D3205,科目一覧!$A$5:'科目一覧'!$G$76,5,FALSE),"")</f>
        <v/>
      </c>
      <c r="H3205" s="254" t="str">
        <f>IF($D3205&lt;&gt;"",VLOOKUP($D3205,科目一覧!$A$5:'科目一覧'!$G$76,6,FALSE),"")</f>
        <v/>
      </c>
    </row>
    <row r="3206" spans="1:8" x14ac:dyDescent="0.4">
      <c r="A3206" s="8">
        <v>3203</v>
      </c>
      <c r="B3206" s="71"/>
      <c r="C3206" s="15"/>
      <c r="D3206" s="16"/>
      <c r="E3206" s="7">
        <v>0</v>
      </c>
      <c r="F3206" s="7">
        <v>0</v>
      </c>
      <c r="G3206" s="254" t="str">
        <f>IF($D3206&lt;&gt;"",VLOOKUP($D3206,科目一覧!$A$5:'科目一覧'!$G$76,5,FALSE),"")</f>
        <v/>
      </c>
      <c r="H3206" s="254" t="str">
        <f>IF($D3206&lt;&gt;"",VLOOKUP($D3206,科目一覧!$A$5:'科目一覧'!$G$76,6,FALSE),"")</f>
        <v/>
      </c>
    </row>
    <row r="3207" spans="1:8" x14ac:dyDescent="0.4">
      <c r="A3207" s="8">
        <v>3204</v>
      </c>
      <c r="B3207" s="71"/>
      <c r="C3207" s="15"/>
      <c r="D3207" s="16"/>
      <c r="E3207" s="7">
        <v>0</v>
      </c>
      <c r="F3207" s="7">
        <v>0</v>
      </c>
      <c r="G3207" s="254" t="str">
        <f>IF($D3207&lt;&gt;"",VLOOKUP($D3207,科目一覧!$A$5:'科目一覧'!$G$76,5,FALSE),"")</f>
        <v/>
      </c>
      <c r="H3207" s="254" t="str">
        <f>IF($D3207&lt;&gt;"",VLOOKUP($D3207,科目一覧!$A$5:'科目一覧'!$G$76,6,FALSE),"")</f>
        <v/>
      </c>
    </row>
    <row r="3208" spans="1:8" x14ac:dyDescent="0.4">
      <c r="A3208" s="8">
        <v>3205</v>
      </c>
      <c r="B3208" s="71"/>
      <c r="C3208" s="15"/>
      <c r="D3208" s="16"/>
      <c r="E3208" s="7">
        <v>0</v>
      </c>
      <c r="F3208" s="7">
        <v>0</v>
      </c>
      <c r="G3208" s="254" t="str">
        <f>IF($D3208&lt;&gt;"",VLOOKUP($D3208,科目一覧!$A$5:'科目一覧'!$G$76,5,FALSE),"")</f>
        <v/>
      </c>
      <c r="H3208" s="254" t="str">
        <f>IF($D3208&lt;&gt;"",VLOOKUP($D3208,科目一覧!$A$5:'科目一覧'!$G$76,6,FALSE),"")</f>
        <v/>
      </c>
    </row>
    <row r="3209" spans="1:8" x14ac:dyDescent="0.4">
      <c r="A3209" s="8">
        <v>3206</v>
      </c>
      <c r="B3209" s="71"/>
      <c r="C3209" s="15"/>
      <c r="D3209" s="16"/>
      <c r="E3209" s="7">
        <v>0</v>
      </c>
      <c r="F3209" s="7">
        <v>0</v>
      </c>
      <c r="G3209" s="254" t="str">
        <f>IF($D3209&lt;&gt;"",VLOOKUP($D3209,科目一覧!$A$5:'科目一覧'!$G$76,5,FALSE),"")</f>
        <v/>
      </c>
      <c r="H3209" s="254" t="str">
        <f>IF($D3209&lt;&gt;"",VLOOKUP($D3209,科目一覧!$A$5:'科目一覧'!$G$76,6,FALSE),"")</f>
        <v/>
      </c>
    </row>
    <row r="3210" spans="1:8" x14ac:dyDescent="0.4">
      <c r="A3210" s="8">
        <v>3207</v>
      </c>
      <c r="B3210" s="71"/>
      <c r="C3210" s="15"/>
      <c r="D3210" s="16"/>
      <c r="E3210" s="7">
        <v>0</v>
      </c>
      <c r="F3210" s="7">
        <v>0</v>
      </c>
      <c r="G3210" s="254" t="str">
        <f>IF($D3210&lt;&gt;"",VLOOKUP($D3210,科目一覧!$A$5:'科目一覧'!$G$76,5,FALSE),"")</f>
        <v/>
      </c>
      <c r="H3210" s="254" t="str">
        <f>IF($D3210&lt;&gt;"",VLOOKUP($D3210,科目一覧!$A$5:'科目一覧'!$G$76,6,FALSE),"")</f>
        <v/>
      </c>
    </row>
    <row r="3211" spans="1:8" x14ac:dyDescent="0.4">
      <c r="A3211" s="8">
        <v>3208</v>
      </c>
      <c r="B3211" s="71"/>
      <c r="C3211" s="15"/>
      <c r="D3211" s="16"/>
      <c r="E3211" s="7">
        <v>0</v>
      </c>
      <c r="F3211" s="7">
        <v>0</v>
      </c>
      <c r="G3211" s="254" t="str">
        <f>IF($D3211&lt;&gt;"",VLOOKUP($D3211,科目一覧!$A$5:'科目一覧'!$G$76,5,FALSE),"")</f>
        <v/>
      </c>
      <c r="H3211" s="254" t="str">
        <f>IF($D3211&lt;&gt;"",VLOOKUP($D3211,科目一覧!$A$5:'科目一覧'!$G$76,6,FALSE),"")</f>
        <v/>
      </c>
    </row>
    <row r="3212" spans="1:8" x14ac:dyDescent="0.4">
      <c r="A3212" s="8">
        <v>3209</v>
      </c>
      <c r="B3212" s="71"/>
      <c r="C3212" s="15"/>
      <c r="D3212" s="16"/>
      <c r="E3212" s="7">
        <v>0</v>
      </c>
      <c r="F3212" s="7">
        <v>0</v>
      </c>
      <c r="G3212" s="254" t="str">
        <f>IF($D3212&lt;&gt;"",VLOOKUP($D3212,科目一覧!$A$5:'科目一覧'!$G$76,5,FALSE),"")</f>
        <v/>
      </c>
      <c r="H3212" s="254" t="str">
        <f>IF($D3212&lt;&gt;"",VLOOKUP($D3212,科目一覧!$A$5:'科目一覧'!$G$76,6,FALSE),"")</f>
        <v/>
      </c>
    </row>
    <row r="3213" spans="1:8" x14ac:dyDescent="0.4">
      <c r="A3213" s="8">
        <v>3210</v>
      </c>
      <c r="B3213" s="71"/>
      <c r="C3213" s="15"/>
      <c r="D3213" s="16"/>
      <c r="E3213" s="7">
        <v>0</v>
      </c>
      <c r="F3213" s="7">
        <v>0</v>
      </c>
      <c r="G3213" s="254" t="str">
        <f>IF($D3213&lt;&gt;"",VLOOKUP($D3213,科目一覧!$A$5:'科目一覧'!$G$76,5,FALSE),"")</f>
        <v/>
      </c>
      <c r="H3213" s="254" t="str">
        <f>IF($D3213&lt;&gt;"",VLOOKUP($D3213,科目一覧!$A$5:'科目一覧'!$G$76,6,FALSE),"")</f>
        <v/>
      </c>
    </row>
    <row r="3214" spans="1:8" x14ac:dyDescent="0.4">
      <c r="A3214" s="8">
        <v>3211</v>
      </c>
      <c r="B3214" s="71"/>
      <c r="C3214" s="15"/>
      <c r="D3214" s="16"/>
      <c r="E3214" s="7">
        <v>0</v>
      </c>
      <c r="F3214" s="7">
        <v>0</v>
      </c>
      <c r="G3214" s="254" t="str">
        <f>IF($D3214&lt;&gt;"",VLOOKUP($D3214,科目一覧!$A$5:'科目一覧'!$G$76,5,FALSE),"")</f>
        <v/>
      </c>
      <c r="H3214" s="254" t="str">
        <f>IF($D3214&lt;&gt;"",VLOOKUP($D3214,科目一覧!$A$5:'科目一覧'!$G$76,6,FALSE),"")</f>
        <v/>
      </c>
    </row>
    <row r="3215" spans="1:8" x14ac:dyDescent="0.4">
      <c r="A3215" s="8">
        <v>3212</v>
      </c>
      <c r="B3215" s="71"/>
      <c r="C3215" s="15"/>
      <c r="D3215" s="16"/>
      <c r="E3215" s="7">
        <v>0</v>
      </c>
      <c r="F3215" s="7">
        <v>0</v>
      </c>
      <c r="G3215" s="254" t="str">
        <f>IF($D3215&lt;&gt;"",VLOOKUP($D3215,科目一覧!$A$5:'科目一覧'!$G$76,5,FALSE),"")</f>
        <v/>
      </c>
      <c r="H3215" s="254" t="str">
        <f>IF($D3215&lt;&gt;"",VLOOKUP($D3215,科目一覧!$A$5:'科目一覧'!$G$76,6,FALSE),"")</f>
        <v/>
      </c>
    </row>
    <row r="3216" spans="1:8" x14ac:dyDescent="0.4">
      <c r="A3216" s="8">
        <v>3213</v>
      </c>
      <c r="B3216" s="71"/>
      <c r="C3216" s="15"/>
      <c r="D3216" s="16"/>
      <c r="E3216" s="7">
        <v>0</v>
      </c>
      <c r="F3216" s="7">
        <v>0</v>
      </c>
      <c r="G3216" s="254" t="str">
        <f>IF($D3216&lt;&gt;"",VLOOKUP($D3216,科目一覧!$A$5:'科目一覧'!$G$76,5,FALSE),"")</f>
        <v/>
      </c>
      <c r="H3216" s="254" t="str">
        <f>IF($D3216&lt;&gt;"",VLOOKUP($D3216,科目一覧!$A$5:'科目一覧'!$G$76,6,FALSE),"")</f>
        <v/>
      </c>
    </row>
    <row r="3217" spans="1:8" x14ac:dyDescent="0.4">
      <c r="A3217" s="8">
        <v>3214</v>
      </c>
      <c r="B3217" s="71"/>
      <c r="C3217" s="15"/>
      <c r="D3217" s="16"/>
      <c r="E3217" s="7">
        <v>0</v>
      </c>
      <c r="F3217" s="7">
        <v>0</v>
      </c>
      <c r="G3217" s="254" t="str">
        <f>IF($D3217&lt;&gt;"",VLOOKUP($D3217,科目一覧!$A$5:'科目一覧'!$G$76,5,FALSE),"")</f>
        <v/>
      </c>
      <c r="H3217" s="254" t="str">
        <f>IF($D3217&lt;&gt;"",VLOOKUP($D3217,科目一覧!$A$5:'科目一覧'!$G$76,6,FALSE),"")</f>
        <v/>
      </c>
    </row>
    <row r="3218" spans="1:8" x14ac:dyDescent="0.4">
      <c r="A3218" s="8">
        <v>3215</v>
      </c>
      <c r="B3218" s="71"/>
      <c r="C3218" s="15"/>
      <c r="D3218" s="16"/>
      <c r="E3218" s="7">
        <v>0</v>
      </c>
      <c r="F3218" s="7">
        <v>0</v>
      </c>
      <c r="G3218" s="254" t="str">
        <f>IF($D3218&lt;&gt;"",VLOOKUP($D3218,科目一覧!$A$5:'科目一覧'!$G$76,5,FALSE),"")</f>
        <v/>
      </c>
      <c r="H3218" s="254" t="str">
        <f>IF($D3218&lt;&gt;"",VLOOKUP($D3218,科目一覧!$A$5:'科目一覧'!$G$76,6,FALSE),"")</f>
        <v/>
      </c>
    </row>
    <row r="3219" spans="1:8" x14ac:dyDescent="0.4">
      <c r="A3219" s="8">
        <v>3216</v>
      </c>
      <c r="B3219" s="71"/>
      <c r="C3219" s="15"/>
      <c r="D3219" s="16"/>
      <c r="E3219" s="7">
        <v>0</v>
      </c>
      <c r="F3219" s="7">
        <v>0</v>
      </c>
      <c r="G3219" s="254" t="str">
        <f>IF($D3219&lt;&gt;"",VLOOKUP($D3219,科目一覧!$A$5:'科目一覧'!$G$76,5,FALSE),"")</f>
        <v/>
      </c>
      <c r="H3219" s="254" t="str">
        <f>IF($D3219&lt;&gt;"",VLOOKUP($D3219,科目一覧!$A$5:'科目一覧'!$G$76,6,FALSE),"")</f>
        <v/>
      </c>
    </row>
    <row r="3220" spans="1:8" x14ac:dyDescent="0.4">
      <c r="A3220" s="8">
        <v>3217</v>
      </c>
      <c r="B3220" s="71"/>
      <c r="C3220" s="15"/>
      <c r="D3220" s="16"/>
      <c r="E3220" s="7">
        <v>0</v>
      </c>
      <c r="F3220" s="7">
        <v>0</v>
      </c>
      <c r="G3220" s="254" t="str">
        <f>IF($D3220&lt;&gt;"",VLOOKUP($D3220,科目一覧!$A$5:'科目一覧'!$G$76,5,FALSE),"")</f>
        <v/>
      </c>
      <c r="H3220" s="254" t="str">
        <f>IF($D3220&lt;&gt;"",VLOOKUP($D3220,科目一覧!$A$5:'科目一覧'!$G$76,6,FALSE),"")</f>
        <v/>
      </c>
    </row>
    <row r="3221" spans="1:8" x14ac:dyDescent="0.4">
      <c r="A3221" s="8">
        <v>3218</v>
      </c>
      <c r="B3221" s="71"/>
      <c r="C3221" s="15"/>
      <c r="D3221" s="16"/>
      <c r="E3221" s="7">
        <v>0</v>
      </c>
      <c r="F3221" s="7">
        <v>0</v>
      </c>
      <c r="G3221" s="254" t="str">
        <f>IF($D3221&lt;&gt;"",VLOOKUP($D3221,科目一覧!$A$5:'科目一覧'!$G$76,5,FALSE),"")</f>
        <v/>
      </c>
      <c r="H3221" s="254" t="str">
        <f>IF($D3221&lt;&gt;"",VLOOKUP($D3221,科目一覧!$A$5:'科目一覧'!$G$76,6,FALSE),"")</f>
        <v/>
      </c>
    </row>
    <row r="3222" spans="1:8" x14ac:dyDescent="0.4">
      <c r="A3222" s="8">
        <v>3219</v>
      </c>
      <c r="B3222" s="71"/>
      <c r="C3222" s="15"/>
      <c r="D3222" s="16"/>
      <c r="E3222" s="7">
        <v>0</v>
      </c>
      <c r="F3222" s="7">
        <v>0</v>
      </c>
      <c r="G3222" s="254" t="str">
        <f>IF($D3222&lt;&gt;"",VLOOKUP($D3222,科目一覧!$A$5:'科目一覧'!$G$76,5,FALSE),"")</f>
        <v/>
      </c>
      <c r="H3222" s="254" t="str">
        <f>IF($D3222&lt;&gt;"",VLOOKUP($D3222,科目一覧!$A$5:'科目一覧'!$G$76,6,FALSE),"")</f>
        <v/>
      </c>
    </row>
    <row r="3223" spans="1:8" x14ac:dyDescent="0.4">
      <c r="A3223" s="8">
        <v>3220</v>
      </c>
      <c r="B3223" s="71"/>
      <c r="C3223" s="15"/>
      <c r="D3223" s="16"/>
      <c r="E3223" s="7">
        <v>0</v>
      </c>
      <c r="F3223" s="7">
        <v>0</v>
      </c>
      <c r="G3223" s="254" t="str">
        <f>IF($D3223&lt;&gt;"",VLOOKUP($D3223,科目一覧!$A$5:'科目一覧'!$G$76,5,FALSE),"")</f>
        <v/>
      </c>
      <c r="H3223" s="254" t="str">
        <f>IF($D3223&lt;&gt;"",VLOOKUP($D3223,科目一覧!$A$5:'科目一覧'!$G$76,6,FALSE),"")</f>
        <v/>
      </c>
    </row>
    <row r="3224" spans="1:8" x14ac:dyDescent="0.4">
      <c r="A3224" s="8">
        <v>3221</v>
      </c>
      <c r="B3224" s="71"/>
      <c r="C3224" s="15"/>
      <c r="D3224" s="16"/>
      <c r="E3224" s="7">
        <v>0</v>
      </c>
      <c r="F3224" s="7">
        <v>0</v>
      </c>
      <c r="G3224" s="254" t="str">
        <f>IF($D3224&lt;&gt;"",VLOOKUP($D3224,科目一覧!$A$5:'科目一覧'!$G$76,5,FALSE),"")</f>
        <v/>
      </c>
      <c r="H3224" s="254" t="str">
        <f>IF($D3224&lt;&gt;"",VLOOKUP($D3224,科目一覧!$A$5:'科目一覧'!$G$76,6,FALSE),"")</f>
        <v/>
      </c>
    </row>
    <row r="3225" spans="1:8" x14ac:dyDescent="0.4">
      <c r="A3225" s="8">
        <v>3222</v>
      </c>
      <c r="B3225" s="71"/>
      <c r="C3225" s="15"/>
      <c r="D3225" s="16"/>
      <c r="E3225" s="7">
        <v>0</v>
      </c>
      <c r="F3225" s="7">
        <v>0</v>
      </c>
      <c r="G3225" s="254" t="str">
        <f>IF($D3225&lt;&gt;"",VLOOKUP($D3225,科目一覧!$A$5:'科目一覧'!$G$76,5,FALSE),"")</f>
        <v/>
      </c>
      <c r="H3225" s="254" t="str">
        <f>IF($D3225&lt;&gt;"",VLOOKUP($D3225,科目一覧!$A$5:'科目一覧'!$G$76,6,FALSE),"")</f>
        <v/>
      </c>
    </row>
    <row r="3226" spans="1:8" x14ac:dyDescent="0.4">
      <c r="A3226" s="8">
        <v>3223</v>
      </c>
      <c r="B3226" s="71"/>
      <c r="C3226" s="15"/>
      <c r="D3226" s="16"/>
      <c r="E3226" s="7">
        <v>0</v>
      </c>
      <c r="F3226" s="7">
        <v>0</v>
      </c>
      <c r="G3226" s="254" t="str">
        <f>IF($D3226&lt;&gt;"",VLOOKUP($D3226,科目一覧!$A$5:'科目一覧'!$G$76,5,FALSE),"")</f>
        <v/>
      </c>
      <c r="H3226" s="254" t="str">
        <f>IF($D3226&lt;&gt;"",VLOOKUP($D3226,科目一覧!$A$5:'科目一覧'!$G$76,6,FALSE),"")</f>
        <v/>
      </c>
    </row>
    <row r="3227" spans="1:8" x14ac:dyDescent="0.4">
      <c r="A3227" s="8">
        <v>3224</v>
      </c>
      <c r="B3227" s="71"/>
      <c r="C3227" s="15"/>
      <c r="D3227" s="16"/>
      <c r="E3227" s="7">
        <v>0</v>
      </c>
      <c r="F3227" s="7">
        <v>0</v>
      </c>
      <c r="G3227" s="254" t="str">
        <f>IF($D3227&lt;&gt;"",VLOOKUP($D3227,科目一覧!$A$5:'科目一覧'!$G$76,5,FALSE),"")</f>
        <v/>
      </c>
      <c r="H3227" s="254" t="str">
        <f>IF($D3227&lt;&gt;"",VLOOKUP($D3227,科目一覧!$A$5:'科目一覧'!$G$76,6,FALSE),"")</f>
        <v/>
      </c>
    </row>
    <row r="3228" spans="1:8" x14ac:dyDescent="0.4">
      <c r="A3228" s="8">
        <v>3225</v>
      </c>
      <c r="B3228" s="71"/>
      <c r="C3228" s="15"/>
      <c r="D3228" s="16"/>
      <c r="E3228" s="7">
        <v>0</v>
      </c>
      <c r="F3228" s="7">
        <v>0</v>
      </c>
      <c r="G3228" s="254" t="str">
        <f>IF($D3228&lt;&gt;"",VLOOKUP($D3228,科目一覧!$A$5:'科目一覧'!$G$76,5,FALSE),"")</f>
        <v/>
      </c>
      <c r="H3228" s="254" t="str">
        <f>IF($D3228&lt;&gt;"",VLOOKUP($D3228,科目一覧!$A$5:'科目一覧'!$G$76,6,FALSE),"")</f>
        <v/>
      </c>
    </row>
    <row r="3229" spans="1:8" x14ac:dyDescent="0.4">
      <c r="A3229" s="8">
        <v>3226</v>
      </c>
      <c r="B3229" s="71"/>
      <c r="C3229" s="15"/>
      <c r="D3229" s="16"/>
      <c r="E3229" s="7">
        <v>0</v>
      </c>
      <c r="F3229" s="7">
        <v>0</v>
      </c>
      <c r="G3229" s="254" t="str">
        <f>IF($D3229&lt;&gt;"",VLOOKUP($D3229,科目一覧!$A$5:'科目一覧'!$G$76,5,FALSE),"")</f>
        <v/>
      </c>
      <c r="H3229" s="254" t="str">
        <f>IF($D3229&lt;&gt;"",VLOOKUP($D3229,科目一覧!$A$5:'科目一覧'!$G$76,6,FALSE),"")</f>
        <v/>
      </c>
    </row>
    <row r="3230" spans="1:8" x14ac:dyDescent="0.4">
      <c r="A3230" s="8">
        <v>3227</v>
      </c>
      <c r="B3230" s="71"/>
      <c r="C3230" s="15"/>
      <c r="D3230" s="16"/>
      <c r="E3230" s="7">
        <v>0</v>
      </c>
      <c r="F3230" s="7">
        <v>0</v>
      </c>
      <c r="G3230" s="254" t="str">
        <f>IF($D3230&lt;&gt;"",VLOOKUP($D3230,科目一覧!$A$5:'科目一覧'!$G$76,5,FALSE),"")</f>
        <v/>
      </c>
      <c r="H3230" s="254" t="str">
        <f>IF($D3230&lt;&gt;"",VLOOKUP($D3230,科目一覧!$A$5:'科目一覧'!$G$76,6,FALSE),"")</f>
        <v/>
      </c>
    </row>
    <row r="3231" spans="1:8" x14ac:dyDescent="0.4">
      <c r="A3231" s="8">
        <v>3228</v>
      </c>
      <c r="B3231" s="71"/>
      <c r="C3231" s="15"/>
      <c r="D3231" s="16"/>
      <c r="E3231" s="7">
        <v>0</v>
      </c>
      <c r="F3231" s="7">
        <v>0</v>
      </c>
      <c r="G3231" s="254" t="str">
        <f>IF($D3231&lt;&gt;"",VLOOKUP($D3231,科目一覧!$A$5:'科目一覧'!$G$76,5,FALSE),"")</f>
        <v/>
      </c>
      <c r="H3231" s="254" t="str">
        <f>IF($D3231&lt;&gt;"",VLOOKUP($D3231,科目一覧!$A$5:'科目一覧'!$G$76,6,FALSE),"")</f>
        <v/>
      </c>
    </row>
    <row r="3232" spans="1:8" x14ac:dyDescent="0.4">
      <c r="A3232" s="8">
        <v>3229</v>
      </c>
      <c r="B3232" s="71"/>
      <c r="C3232" s="15"/>
      <c r="D3232" s="16"/>
      <c r="E3232" s="7">
        <v>0</v>
      </c>
      <c r="F3232" s="7">
        <v>0</v>
      </c>
      <c r="G3232" s="254" t="str">
        <f>IF($D3232&lt;&gt;"",VLOOKUP($D3232,科目一覧!$A$5:'科目一覧'!$G$76,5,FALSE),"")</f>
        <v/>
      </c>
      <c r="H3232" s="254" t="str">
        <f>IF($D3232&lt;&gt;"",VLOOKUP($D3232,科目一覧!$A$5:'科目一覧'!$G$76,6,FALSE),"")</f>
        <v/>
      </c>
    </row>
    <row r="3233" spans="1:8" x14ac:dyDescent="0.4">
      <c r="A3233" s="8">
        <v>3230</v>
      </c>
      <c r="B3233" s="71"/>
      <c r="C3233" s="15"/>
      <c r="D3233" s="16"/>
      <c r="E3233" s="7">
        <v>0</v>
      </c>
      <c r="F3233" s="7">
        <v>0</v>
      </c>
      <c r="G3233" s="254" t="str">
        <f>IF($D3233&lt;&gt;"",VLOOKUP($D3233,科目一覧!$A$5:'科目一覧'!$G$76,5,FALSE),"")</f>
        <v/>
      </c>
      <c r="H3233" s="254" t="str">
        <f>IF($D3233&lt;&gt;"",VLOOKUP($D3233,科目一覧!$A$5:'科目一覧'!$G$76,6,FALSE),"")</f>
        <v/>
      </c>
    </row>
    <row r="3234" spans="1:8" x14ac:dyDescent="0.4">
      <c r="A3234" s="8">
        <v>3231</v>
      </c>
      <c r="B3234" s="71"/>
      <c r="C3234" s="15"/>
      <c r="D3234" s="16"/>
      <c r="E3234" s="7">
        <v>0</v>
      </c>
      <c r="F3234" s="7">
        <v>0</v>
      </c>
      <c r="G3234" s="254" t="str">
        <f>IF($D3234&lt;&gt;"",VLOOKUP($D3234,科目一覧!$A$5:'科目一覧'!$G$76,5,FALSE),"")</f>
        <v/>
      </c>
      <c r="H3234" s="254" t="str">
        <f>IF($D3234&lt;&gt;"",VLOOKUP($D3234,科目一覧!$A$5:'科目一覧'!$G$76,6,FALSE),"")</f>
        <v/>
      </c>
    </row>
    <row r="3235" spans="1:8" x14ac:dyDescent="0.4">
      <c r="A3235" s="8">
        <v>3232</v>
      </c>
      <c r="B3235" s="71"/>
      <c r="C3235" s="15"/>
      <c r="D3235" s="16"/>
      <c r="E3235" s="7">
        <v>0</v>
      </c>
      <c r="F3235" s="7">
        <v>0</v>
      </c>
      <c r="G3235" s="254" t="str">
        <f>IF($D3235&lt;&gt;"",VLOOKUP($D3235,科目一覧!$A$5:'科目一覧'!$G$76,5,FALSE),"")</f>
        <v/>
      </c>
      <c r="H3235" s="254" t="str">
        <f>IF($D3235&lt;&gt;"",VLOOKUP($D3235,科目一覧!$A$5:'科目一覧'!$G$76,6,FALSE),"")</f>
        <v/>
      </c>
    </row>
    <row r="3236" spans="1:8" x14ac:dyDescent="0.4">
      <c r="A3236" s="8">
        <v>3233</v>
      </c>
      <c r="B3236" s="71"/>
      <c r="C3236" s="15"/>
      <c r="D3236" s="16"/>
      <c r="E3236" s="7">
        <v>0</v>
      </c>
      <c r="F3236" s="7">
        <v>0</v>
      </c>
      <c r="G3236" s="254" t="str">
        <f>IF($D3236&lt;&gt;"",VLOOKUP($D3236,科目一覧!$A$5:'科目一覧'!$G$76,5,FALSE),"")</f>
        <v/>
      </c>
      <c r="H3236" s="254" t="str">
        <f>IF($D3236&lt;&gt;"",VLOOKUP($D3236,科目一覧!$A$5:'科目一覧'!$G$76,6,FALSE),"")</f>
        <v/>
      </c>
    </row>
    <row r="3237" spans="1:8" x14ac:dyDescent="0.4">
      <c r="A3237" s="8">
        <v>3234</v>
      </c>
      <c r="B3237" s="71"/>
      <c r="C3237" s="15"/>
      <c r="D3237" s="16"/>
      <c r="E3237" s="7">
        <v>0</v>
      </c>
      <c r="F3237" s="7">
        <v>0</v>
      </c>
      <c r="G3237" s="254" t="str">
        <f>IF($D3237&lt;&gt;"",VLOOKUP($D3237,科目一覧!$A$5:'科目一覧'!$G$76,5,FALSE),"")</f>
        <v/>
      </c>
      <c r="H3237" s="254" t="str">
        <f>IF($D3237&lt;&gt;"",VLOOKUP($D3237,科目一覧!$A$5:'科目一覧'!$G$76,6,FALSE),"")</f>
        <v/>
      </c>
    </row>
    <row r="3238" spans="1:8" x14ac:dyDescent="0.4">
      <c r="A3238" s="8">
        <v>3235</v>
      </c>
      <c r="B3238" s="71"/>
      <c r="C3238" s="15"/>
      <c r="D3238" s="16"/>
      <c r="E3238" s="7">
        <v>0</v>
      </c>
      <c r="F3238" s="7">
        <v>0</v>
      </c>
      <c r="G3238" s="254" t="str">
        <f>IF($D3238&lt;&gt;"",VLOOKUP($D3238,科目一覧!$A$5:'科目一覧'!$G$76,5,FALSE),"")</f>
        <v/>
      </c>
      <c r="H3238" s="254" t="str">
        <f>IF($D3238&lt;&gt;"",VLOOKUP($D3238,科目一覧!$A$5:'科目一覧'!$G$76,6,FALSE),"")</f>
        <v/>
      </c>
    </row>
    <row r="3239" spans="1:8" x14ac:dyDescent="0.4">
      <c r="A3239" s="8">
        <v>3236</v>
      </c>
      <c r="B3239" s="71"/>
      <c r="C3239" s="15"/>
      <c r="D3239" s="16"/>
      <c r="E3239" s="7">
        <v>0</v>
      </c>
      <c r="F3239" s="7">
        <v>0</v>
      </c>
      <c r="G3239" s="254" t="str">
        <f>IF($D3239&lt;&gt;"",VLOOKUP($D3239,科目一覧!$A$5:'科目一覧'!$G$76,5,FALSE),"")</f>
        <v/>
      </c>
      <c r="H3239" s="254" t="str">
        <f>IF($D3239&lt;&gt;"",VLOOKUP($D3239,科目一覧!$A$5:'科目一覧'!$G$76,6,FALSE),"")</f>
        <v/>
      </c>
    </row>
    <row r="3240" spans="1:8" x14ac:dyDescent="0.4">
      <c r="A3240" s="8">
        <v>3237</v>
      </c>
      <c r="B3240" s="71"/>
      <c r="C3240" s="15"/>
      <c r="D3240" s="16"/>
      <c r="E3240" s="7">
        <v>0</v>
      </c>
      <c r="F3240" s="7">
        <v>0</v>
      </c>
      <c r="G3240" s="254" t="str">
        <f>IF($D3240&lt;&gt;"",VLOOKUP($D3240,科目一覧!$A$5:'科目一覧'!$G$76,5,FALSE),"")</f>
        <v/>
      </c>
      <c r="H3240" s="254" t="str">
        <f>IF($D3240&lt;&gt;"",VLOOKUP($D3240,科目一覧!$A$5:'科目一覧'!$G$76,6,FALSE),"")</f>
        <v/>
      </c>
    </row>
    <row r="3241" spans="1:8" x14ac:dyDescent="0.4">
      <c r="A3241" s="8">
        <v>3238</v>
      </c>
      <c r="B3241" s="71"/>
      <c r="C3241" s="15"/>
      <c r="D3241" s="16"/>
      <c r="E3241" s="7">
        <v>0</v>
      </c>
      <c r="F3241" s="7">
        <v>0</v>
      </c>
      <c r="G3241" s="254" t="str">
        <f>IF($D3241&lt;&gt;"",VLOOKUP($D3241,科目一覧!$A$5:'科目一覧'!$G$76,5,FALSE),"")</f>
        <v/>
      </c>
      <c r="H3241" s="254" t="str">
        <f>IF($D3241&lt;&gt;"",VLOOKUP($D3241,科目一覧!$A$5:'科目一覧'!$G$76,6,FALSE),"")</f>
        <v/>
      </c>
    </row>
    <row r="3242" spans="1:8" x14ac:dyDescent="0.4">
      <c r="A3242" s="8">
        <v>3239</v>
      </c>
      <c r="B3242" s="71"/>
      <c r="C3242" s="15"/>
      <c r="D3242" s="16"/>
      <c r="E3242" s="7">
        <v>0</v>
      </c>
      <c r="F3242" s="7">
        <v>0</v>
      </c>
      <c r="G3242" s="254" t="str">
        <f>IF($D3242&lt;&gt;"",VLOOKUP($D3242,科目一覧!$A$5:'科目一覧'!$G$76,5,FALSE),"")</f>
        <v/>
      </c>
      <c r="H3242" s="254" t="str">
        <f>IF($D3242&lt;&gt;"",VLOOKUP($D3242,科目一覧!$A$5:'科目一覧'!$G$76,6,FALSE),"")</f>
        <v/>
      </c>
    </row>
    <row r="3243" spans="1:8" x14ac:dyDescent="0.4">
      <c r="A3243" s="8">
        <v>3240</v>
      </c>
      <c r="B3243" s="71"/>
      <c r="C3243" s="15"/>
      <c r="D3243" s="16"/>
      <c r="E3243" s="7">
        <v>0</v>
      </c>
      <c r="F3243" s="7">
        <v>0</v>
      </c>
      <c r="G3243" s="254" t="str">
        <f>IF($D3243&lt;&gt;"",VLOOKUP($D3243,科目一覧!$A$5:'科目一覧'!$G$76,5,FALSE),"")</f>
        <v/>
      </c>
      <c r="H3243" s="254" t="str">
        <f>IF($D3243&lt;&gt;"",VLOOKUP($D3243,科目一覧!$A$5:'科目一覧'!$G$76,6,FALSE),"")</f>
        <v/>
      </c>
    </row>
    <row r="3244" spans="1:8" x14ac:dyDescent="0.4">
      <c r="A3244" s="8">
        <v>3241</v>
      </c>
      <c r="B3244" s="71"/>
      <c r="C3244" s="15"/>
      <c r="D3244" s="16"/>
      <c r="E3244" s="7">
        <v>0</v>
      </c>
      <c r="F3244" s="7">
        <v>0</v>
      </c>
      <c r="G3244" s="254" t="str">
        <f>IF($D3244&lt;&gt;"",VLOOKUP($D3244,科目一覧!$A$5:'科目一覧'!$G$76,5,FALSE),"")</f>
        <v/>
      </c>
      <c r="H3244" s="254" t="str">
        <f>IF($D3244&lt;&gt;"",VLOOKUP($D3244,科目一覧!$A$5:'科目一覧'!$G$76,6,FALSE),"")</f>
        <v/>
      </c>
    </row>
    <row r="3245" spans="1:8" x14ac:dyDescent="0.4">
      <c r="A3245" s="8">
        <v>3242</v>
      </c>
      <c r="B3245" s="71"/>
      <c r="C3245" s="15"/>
      <c r="D3245" s="16"/>
      <c r="E3245" s="7">
        <v>0</v>
      </c>
      <c r="F3245" s="7">
        <v>0</v>
      </c>
      <c r="G3245" s="254" t="str">
        <f>IF($D3245&lt;&gt;"",VLOOKUP($D3245,科目一覧!$A$5:'科目一覧'!$G$76,5,FALSE),"")</f>
        <v/>
      </c>
      <c r="H3245" s="254" t="str">
        <f>IF($D3245&lt;&gt;"",VLOOKUP($D3245,科目一覧!$A$5:'科目一覧'!$G$76,6,FALSE),"")</f>
        <v/>
      </c>
    </row>
    <row r="3246" spans="1:8" x14ac:dyDescent="0.4">
      <c r="A3246" s="8">
        <v>3243</v>
      </c>
      <c r="B3246" s="71"/>
      <c r="C3246" s="15"/>
      <c r="D3246" s="16"/>
      <c r="E3246" s="7">
        <v>0</v>
      </c>
      <c r="F3246" s="7">
        <v>0</v>
      </c>
      <c r="G3246" s="254" t="str">
        <f>IF($D3246&lt;&gt;"",VLOOKUP($D3246,科目一覧!$A$5:'科目一覧'!$G$76,5,FALSE),"")</f>
        <v/>
      </c>
      <c r="H3246" s="254" t="str">
        <f>IF($D3246&lt;&gt;"",VLOOKUP($D3246,科目一覧!$A$5:'科目一覧'!$G$76,6,FALSE),"")</f>
        <v/>
      </c>
    </row>
    <row r="3247" spans="1:8" x14ac:dyDescent="0.4">
      <c r="A3247" s="8">
        <v>3244</v>
      </c>
      <c r="B3247" s="71"/>
      <c r="C3247" s="15"/>
      <c r="D3247" s="16"/>
      <c r="E3247" s="7">
        <v>0</v>
      </c>
      <c r="F3247" s="7">
        <v>0</v>
      </c>
      <c r="G3247" s="254" t="str">
        <f>IF($D3247&lt;&gt;"",VLOOKUP($D3247,科目一覧!$A$5:'科目一覧'!$G$76,5,FALSE),"")</f>
        <v/>
      </c>
      <c r="H3247" s="254" t="str">
        <f>IF($D3247&lt;&gt;"",VLOOKUP($D3247,科目一覧!$A$5:'科目一覧'!$G$76,6,FALSE),"")</f>
        <v/>
      </c>
    </row>
    <row r="3248" spans="1:8" x14ac:dyDescent="0.4">
      <c r="A3248" s="8">
        <v>3245</v>
      </c>
      <c r="B3248" s="71"/>
      <c r="C3248" s="15"/>
      <c r="D3248" s="16"/>
      <c r="E3248" s="7">
        <v>0</v>
      </c>
      <c r="F3248" s="7">
        <v>0</v>
      </c>
      <c r="G3248" s="254" t="str">
        <f>IF($D3248&lt;&gt;"",VLOOKUP($D3248,科目一覧!$A$5:'科目一覧'!$G$76,5,FALSE),"")</f>
        <v/>
      </c>
      <c r="H3248" s="254" t="str">
        <f>IF($D3248&lt;&gt;"",VLOOKUP($D3248,科目一覧!$A$5:'科目一覧'!$G$76,6,FALSE),"")</f>
        <v/>
      </c>
    </row>
    <row r="3249" spans="1:8" x14ac:dyDescent="0.4">
      <c r="A3249" s="8">
        <v>3246</v>
      </c>
      <c r="B3249" s="71"/>
      <c r="C3249" s="15"/>
      <c r="D3249" s="16"/>
      <c r="E3249" s="7">
        <v>0</v>
      </c>
      <c r="F3249" s="7">
        <v>0</v>
      </c>
      <c r="G3249" s="254" t="str">
        <f>IF($D3249&lt;&gt;"",VLOOKUP($D3249,科目一覧!$A$5:'科目一覧'!$G$76,5,FALSE),"")</f>
        <v/>
      </c>
      <c r="H3249" s="254" t="str">
        <f>IF($D3249&lt;&gt;"",VLOOKUP($D3249,科目一覧!$A$5:'科目一覧'!$G$76,6,FALSE),"")</f>
        <v/>
      </c>
    </row>
    <row r="3250" spans="1:8" x14ac:dyDescent="0.4">
      <c r="A3250" s="8">
        <v>3247</v>
      </c>
      <c r="B3250" s="71"/>
      <c r="C3250" s="15"/>
      <c r="D3250" s="16"/>
      <c r="E3250" s="7">
        <v>0</v>
      </c>
      <c r="F3250" s="7">
        <v>0</v>
      </c>
      <c r="G3250" s="254" t="str">
        <f>IF($D3250&lt;&gt;"",VLOOKUP($D3250,科目一覧!$A$5:'科目一覧'!$G$76,5,FALSE),"")</f>
        <v/>
      </c>
      <c r="H3250" s="254" t="str">
        <f>IF($D3250&lt;&gt;"",VLOOKUP($D3250,科目一覧!$A$5:'科目一覧'!$G$76,6,FALSE),"")</f>
        <v/>
      </c>
    </row>
    <row r="3251" spans="1:8" x14ac:dyDescent="0.4">
      <c r="A3251" s="8">
        <v>3248</v>
      </c>
      <c r="B3251" s="71"/>
      <c r="C3251" s="15"/>
      <c r="D3251" s="16"/>
      <c r="E3251" s="7">
        <v>0</v>
      </c>
      <c r="F3251" s="7">
        <v>0</v>
      </c>
      <c r="G3251" s="254" t="str">
        <f>IF($D3251&lt;&gt;"",VLOOKUP($D3251,科目一覧!$A$5:'科目一覧'!$G$76,5,FALSE),"")</f>
        <v/>
      </c>
      <c r="H3251" s="254" t="str">
        <f>IF($D3251&lt;&gt;"",VLOOKUP($D3251,科目一覧!$A$5:'科目一覧'!$G$76,6,FALSE),"")</f>
        <v/>
      </c>
    </row>
    <row r="3252" spans="1:8" x14ac:dyDescent="0.4">
      <c r="A3252" s="8">
        <v>3249</v>
      </c>
      <c r="B3252" s="71"/>
      <c r="C3252" s="15"/>
      <c r="D3252" s="16"/>
      <c r="E3252" s="7">
        <v>0</v>
      </c>
      <c r="F3252" s="7">
        <v>0</v>
      </c>
      <c r="G3252" s="254" t="str">
        <f>IF($D3252&lt;&gt;"",VLOOKUP($D3252,科目一覧!$A$5:'科目一覧'!$G$76,5,FALSE),"")</f>
        <v/>
      </c>
      <c r="H3252" s="254" t="str">
        <f>IF($D3252&lt;&gt;"",VLOOKUP($D3252,科目一覧!$A$5:'科目一覧'!$G$76,6,FALSE),"")</f>
        <v/>
      </c>
    </row>
    <row r="3253" spans="1:8" x14ac:dyDescent="0.4">
      <c r="A3253" s="8">
        <v>3250</v>
      </c>
      <c r="B3253" s="71"/>
      <c r="C3253" s="15"/>
      <c r="D3253" s="16"/>
      <c r="E3253" s="7">
        <v>0</v>
      </c>
      <c r="F3253" s="7">
        <v>0</v>
      </c>
      <c r="G3253" s="254" t="str">
        <f>IF($D3253&lt;&gt;"",VLOOKUP($D3253,科目一覧!$A$5:'科目一覧'!$G$76,5,FALSE),"")</f>
        <v/>
      </c>
      <c r="H3253" s="254" t="str">
        <f>IF($D3253&lt;&gt;"",VLOOKUP($D3253,科目一覧!$A$5:'科目一覧'!$G$76,6,FALSE),"")</f>
        <v/>
      </c>
    </row>
    <row r="3254" spans="1:8" x14ac:dyDescent="0.4">
      <c r="A3254" s="8">
        <v>3251</v>
      </c>
      <c r="B3254" s="71"/>
      <c r="C3254" s="15"/>
      <c r="D3254" s="16"/>
      <c r="E3254" s="7">
        <v>0</v>
      </c>
      <c r="F3254" s="7">
        <v>0</v>
      </c>
      <c r="G3254" s="254" t="str">
        <f>IF($D3254&lt;&gt;"",VLOOKUP($D3254,科目一覧!$A$5:'科目一覧'!$G$76,5,FALSE),"")</f>
        <v/>
      </c>
      <c r="H3254" s="254" t="str">
        <f>IF($D3254&lt;&gt;"",VLOOKUP($D3254,科目一覧!$A$5:'科目一覧'!$G$76,6,FALSE),"")</f>
        <v/>
      </c>
    </row>
    <row r="3255" spans="1:8" x14ac:dyDescent="0.4">
      <c r="A3255" s="8">
        <v>3252</v>
      </c>
      <c r="B3255" s="71"/>
      <c r="C3255" s="15"/>
      <c r="D3255" s="16"/>
      <c r="E3255" s="7">
        <v>0</v>
      </c>
      <c r="F3255" s="7">
        <v>0</v>
      </c>
      <c r="G3255" s="254" t="str">
        <f>IF($D3255&lt;&gt;"",VLOOKUP($D3255,科目一覧!$A$5:'科目一覧'!$G$76,5,FALSE),"")</f>
        <v/>
      </c>
      <c r="H3255" s="254" t="str">
        <f>IF($D3255&lt;&gt;"",VLOOKUP($D3255,科目一覧!$A$5:'科目一覧'!$G$76,6,FALSE),"")</f>
        <v/>
      </c>
    </row>
    <row r="3256" spans="1:8" x14ac:dyDescent="0.4">
      <c r="A3256" s="8">
        <v>3253</v>
      </c>
      <c r="B3256" s="71"/>
      <c r="C3256" s="15"/>
      <c r="D3256" s="16"/>
      <c r="E3256" s="7">
        <v>0</v>
      </c>
      <c r="F3256" s="7">
        <v>0</v>
      </c>
      <c r="G3256" s="254" t="str">
        <f>IF($D3256&lt;&gt;"",VLOOKUP($D3256,科目一覧!$A$5:'科目一覧'!$G$76,5,FALSE),"")</f>
        <v/>
      </c>
      <c r="H3256" s="254" t="str">
        <f>IF($D3256&lt;&gt;"",VLOOKUP($D3256,科目一覧!$A$5:'科目一覧'!$G$76,6,FALSE),"")</f>
        <v/>
      </c>
    </row>
    <row r="3257" spans="1:8" x14ac:dyDescent="0.4">
      <c r="A3257" s="8">
        <v>3254</v>
      </c>
      <c r="B3257" s="71"/>
      <c r="C3257" s="15"/>
      <c r="D3257" s="16"/>
      <c r="E3257" s="7">
        <v>0</v>
      </c>
      <c r="F3257" s="7">
        <v>0</v>
      </c>
      <c r="G3257" s="254" t="str">
        <f>IF($D3257&lt;&gt;"",VLOOKUP($D3257,科目一覧!$A$5:'科目一覧'!$G$76,5,FALSE),"")</f>
        <v/>
      </c>
      <c r="H3257" s="254" t="str">
        <f>IF($D3257&lt;&gt;"",VLOOKUP($D3257,科目一覧!$A$5:'科目一覧'!$G$76,6,FALSE),"")</f>
        <v/>
      </c>
    </row>
    <row r="3258" spans="1:8" x14ac:dyDescent="0.4">
      <c r="A3258" s="8">
        <v>3255</v>
      </c>
      <c r="B3258" s="71"/>
      <c r="C3258" s="15"/>
      <c r="D3258" s="16"/>
      <c r="E3258" s="7">
        <v>0</v>
      </c>
      <c r="F3258" s="7">
        <v>0</v>
      </c>
      <c r="G3258" s="254" t="str">
        <f>IF($D3258&lt;&gt;"",VLOOKUP($D3258,科目一覧!$A$5:'科目一覧'!$G$76,5,FALSE),"")</f>
        <v/>
      </c>
      <c r="H3258" s="254" t="str">
        <f>IF($D3258&lt;&gt;"",VLOOKUP($D3258,科目一覧!$A$5:'科目一覧'!$G$76,6,FALSE),"")</f>
        <v/>
      </c>
    </row>
    <row r="3259" spans="1:8" x14ac:dyDescent="0.4">
      <c r="A3259" s="8">
        <v>3256</v>
      </c>
      <c r="B3259" s="71"/>
      <c r="C3259" s="15"/>
      <c r="D3259" s="16"/>
      <c r="E3259" s="7">
        <v>0</v>
      </c>
      <c r="F3259" s="7">
        <v>0</v>
      </c>
      <c r="G3259" s="254" t="str">
        <f>IF($D3259&lt;&gt;"",VLOOKUP($D3259,科目一覧!$A$5:'科目一覧'!$G$76,5,FALSE),"")</f>
        <v/>
      </c>
      <c r="H3259" s="254" t="str">
        <f>IF($D3259&lt;&gt;"",VLOOKUP($D3259,科目一覧!$A$5:'科目一覧'!$G$76,6,FALSE),"")</f>
        <v/>
      </c>
    </row>
    <row r="3260" spans="1:8" x14ac:dyDescent="0.4">
      <c r="A3260" s="8">
        <v>3257</v>
      </c>
      <c r="B3260" s="71"/>
      <c r="C3260" s="15"/>
      <c r="D3260" s="16"/>
      <c r="E3260" s="7">
        <v>0</v>
      </c>
      <c r="F3260" s="7">
        <v>0</v>
      </c>
      <c r="G3260" s="254" t="str">
        <f>IF($D3260&lt;&gt;"",VLOOKUP($D3260,科目一覧!$A$5:'科目一覧'!$G$76,5,FALSE),"")</f>
        <v/>
      </c>
      <c r="H3260" s="254" t="str">
        <f>IF($D3260&lt;&gt;"",VLOOKUP($D3260,科目一覧!$A$5:'科目一覧'!$G$76,6,FALSE),"")</f>
        <v/>
      </c>
    </row>
    <row r="3261" spans="1:8" x14ac:dyDescent="0.4">
      <c r="A3261" s="8">
        <v>3258</v>
      </c>
      <c r="B3261" s="71"/>
      <c r="C3261" s="15"/>
      <c r="D3261" s="16"/>
      <c r="E3261" s="7">
        <v>0</v>
      </c>
      <c r="F3261" s="7">
        <v>0</v>
      </c>
      <c r="G3261" s="254" t="str">
        <f>IF($D3261&lt;&gt;"",VLOOKUP($D3261,科目一覧!$A$5:'科目一覧'!$G$76,5,FALSE),"")</f>
        <v/>
      </c>
      <c r="H3261" s="254" t="str">
        <f>IF($D3261&lt;&gt;"",VLOOKUP($D3261,科目一覧!$A$5:'科目一覧'!$G$76,6,FALSE),"")</f>
        <v/>
      </c>
    </row>
    <row r="3262" spans="1:8" x14ac:dyDescent="0.4">
      <c r="A3262" s="8">
        <v>3259</v>
      </c>
      <c r="B3262" s="71"/>
      <c r="C3262" s="15"/>
      <c r="D3262" s="16"/>
      <c r="E3262" s="7">
        <v>0</v>
      </c>
      <c r="F3262" s="7">
        <v>0</v>
      </c>
      <c r="G3262" s="254" t="str">
        <f>IF($D3262&lt;&gt;"",VLOOKUP($D3262,科目一覧!$A$5:'科目一覧'!$G$76,5,FALSE),"")</f>
        <v/>
      </c>
      <c r="H3262" s="254" t="str">
        <f>IF($D3262&lt;&gt;"",VLOOKUP($D3262,科目一覧!$A$5:'科目一覧'!$G$76,6,FALSE),"")</f>
        <v/>
      </c>
    </row>
    <row r="3263" spans="1:8" x14ac:dyDescent="0.4">
      <c r="A3263" s="8">
        <v>3260</v>
      </c>
      <c r="B3263" s="71"/>
      <c r="C3263" s="15"/>
      <c r="D3263" s="16"/>
      <c r="E3263" s="7">
        <v>0</v>
      </c>
      <c r="F3263" s="7">
        <v>0</v>
      </c>
      <c r="G3263" s="254" t="str">
        <f>IF($D3263&lt;&gt;"",VLOOKUP($D3263,科目一覧!$A$5:'科目一覧'!$G$76,5,FALSE),"")</f>
        <v/>
      </c>
      <c r="H3263" s="254" t="str">
        <f>IF($D3263&lt;&gt;"",VLOOKUP($D3263,科目一覧!$A$5:'科目一覧'!$G$76,6,FALSE),"")</f>
        <v/>
      </c>
    </row>
    <row r="3264" spans="1:8" x14ac:dyDescent="0.4">
      <c r="A3264" s="8">
        <v>3261</v>
      </c>
      <c r="B3264" s="71"/>
      <c r="C3264" s="15"/>
      <c r="D3264" s="16"/>
      <c r="E3264" s="7">
        <v>0</v>
      </c>
      <c r="F3264" s="7">
        <v>0</v>
      </c>
      <c r="G3264" s="254" t="str">
        <f>IF($D3264&lt;&gt;"",VLOOKUP($D3264,科目一覧!$A$5:'科目一覧'!$G$76,5,FALSE),"")</f>
        <v/>
      </c>
      <c r="H3264" s="254" t="str">
        <f>IF($D3264&lt;&gt;"",VLOOKUP($D3264,科目一覧!$A$5:'科目一覧'!$G$76,6,FALSE),"")</f>
        <v/>
      </c>
    </row>
    <row r="3265" spans="1:8" x14ac:dyDescent="0.4">
      <c r="A3265" s="8">
        <v>3262</v>
      </c>
      <c r="B3265" s="71"/>
      <c r="C3265" s="15"/>
      <c r="D3265" s="16"/>
      <c r="E3265" s="7">
        <v>0</v>
      </c>
      <c r="F3265" s="7">
        <v>0</v>
      </c>
      <c r="G3265" s="254" t="str">
        <f>IF($D3265&lt;&gt;"",VLOOKUP($D3265,科目一覧!$A$5:'科目一覧'!$G$76,5,FALSE),"")</f>
        <v/>
      </c>
      <c r="H3265" s="254" t="str">
        <f>IF($D3265&lt;&gt;"",VLOOKUP($D3265,科目一覧!$A$5:'科目一覧'!$G$76,6,FALSE),"")</f>
        <v/>
      </c>
    </row>
    <row r="3266" spans="1:8" x14ac:dyDescent="0.4">
      <c r="A3266" s="8">
        <v>3263</v>
      </c>
      <c r="B3266" s="71"/>
      <c r="C3266" s="15"/>
      <c r="D3266" s="16"/>
      <c r="E3266" s="7">
        <v>0</v>
      </c>
      <c r="F3266" s="7">
        <v>0</v>
      </c>
      <c r="G3266" s="254" t="str">
        <f>IF($D3266&lt;&gt;"",VLOOKUP($D3266,科目一覧!$A$5:'科目一覧'!$G$76,5,FALSE),"")</f>
        <v/>
      </c>
      <c r="H3266" s="254" t="str">
        <f>IF($D3266&lt;&gt;"",VLOOKUP($D3266,科目一覧!$A$5:'科目一覧'!$G$76,6,FALSE),"")</f>
        <v/>
      </c>
    </row>
    <row r="3267" spans="1:8" x14ac:dyDescent="0.4">
      <c r="A3267" s="8">
        <v>3264</v>
      </c>
      <c r="B3267" s="71"/>
      <c r="C3267" s="15"/>
      <c r="D3267" s="16"/>
      <c r="E3267" s="7">
        <v>0</v>
      </c>
      <c r="F3267" s="7">
        <v>0</v>
      </c>
      <c r="G3267" s="254" t="str">
        <f>IF($D3267&lt;&gt;"",VLOOKUP($D3267,科目一覧!$A$5:'科目一覧'!$G$76,5,FALSE),"")</f>
        <v/>
      </c>
      <c r="H3267" s="254" t="str">
        <f>IF($D3267&lt;&gt;"",VLOOKUP($D3267,科目一覧!$A$5:'科目一覧'!$G$76,6,FALSE),"")</f>
        <v/>
      </c>
    </row>
    <row r="3268" spans="1:8" x14ac:dyDescent="0.4">
      <c r="A3268" s="8">
        <v>3265</v>
      </c>
      <c r="B3268" s="71"/>
      <c r="C3268" s="15"/>
      <c r="D3268" s="16"/>
      <c r="E3268" s="7">
        <v>0</v>
      </c>
      <c r="F3268" s="7">
        <v>0</v>
      </c>
      <c r="G3268" s="254" t="str">
        <f>IF($D3268&lt;&gt;"",VLOOKUP($D3268,科目一覧!$A$5:'科目一覧'!$G$76,5,FALSE),"")</f>
        <v/>
      </c>
      <c r="H3268" s="254" t="str">
        <f>IF($D3268&lt;&gt;"",VLOOKUP($D3268,科目一覧!$A$5:'科目一覧'!$G$76,6,FALSE),"")</f>
        <v/>
      </c>
    </row>
    <row r="3269" spans="1:8" x14ac:dyDescent="0.4">
      <c r="A3269" s="8">
        <v>3266</v>
      </c>
      <c r="B3269" s="71"/>
      <c r="C3269" s="15"/>
      <c r="D3269" s="16"/>
      <c r="E3269" s="7">
        <v>0</v>
      </c>
      <c r="F3269" s="7">
        <v>0</v>
      </c>
      <c r="G3269" s="254" t="str">
        <f>IF($D3269&lt;&gt;"",VLOOKUP($D3269,科目一覧!$A$5:'科目一覧'!$G$76,5,FALSE),"")</f>
        <v/>
      </c>
      <c r="H3269" s="254" t="str">
        <f>IF($D3269&lt;&gt;"",VLOOKUP($D3269,科目一覧!$A$5:'科目一覧'!$G$76,6,FALSE),"")</f>
        <v/>
      </c>
    </row>
    <row r="3270" spans="1:8" x14ac:dyDescent="0.4">
      <c r="A3270" s="8">
        <v>3267</v>
      </c>
      <c r="B3270" s="71"/>
      <c r="C3270" s="15"/>
      <c r="D3270" s="16"/>
      <c r="E3270" s="7">
        <v>0</v>
      </c>
      <c r="F3270" s="7">
        <v>0</v>
      </c>
      <c r="G3270" s="254" t="str">
        <f>IF($D3270&lt;&gt;"",VLOOKUP($D3270,科目一覧!$A$5:'科目一覧'!$G$76,5,FALSE),"")</f>
        <v/>
      </c>
      <c r="H3270" s="254" t="str">
        <f>IF($D3270&lt;&gt;"",VLOOKUP($D3270,科目一覧!$A$5:'科目一覧'!$G$76,6,FALSE),"")</f>
        <v/>
      </c>
    </row>
    <row r="3271" spans="1:8" x14ac:dyDescent="0.4">
      <c r="A3271" s="8">
        <v>3268</v>
      </c>
      <c r="B3271" s="71"/>
      <c r="C3271" s="15"/>
      <c r="D3271" s="16"/>
      <c r="E3271" s="7">
        <v>0</v>
      </c>
      <c r="F3271" s="7">
        <v>0</v>
      </c>
      <c r="G3271" s="254" t="str">
        <f>IF($D3271&lt;&gt;"",VLOOKUP($D3271,科目一覧!$A$5:'科目一覧'!$G$76,5,FALSE),"")</f>
        <v/>
      </c>
      <c r="H3271" s="254" t="str">
        <f>IF($D3271&lt;&gt;"",VLOOKUP($D3271,科目一覧!$A$5:'科目一覧'!$G$76,6,FALSE),"")</f>
        <v/>
      </c>
    </row>
    <row r="3272" spans="1:8" x14ac:dyDescent="0.4">
      <c r="A3272" s="8">
        <v>3269</v>
      </c>
      <c r="B3272" s="71"/>
      <c r="C3272" s="15"/>
      <c r="D3272" s="16"/>
      <c r="E3272" s="7">
        <v>0</v>
      </c>
      <c r="F3272" s="7">
        <v>0</v>
      </c>
      <c r="G3272" s="254" t="str">
        <f>IF($D3272&lt;&gt;"",VLOOKUP($D3272,科目一覧!$A$5:'科目一覧'!$G$76,5,FALSE),"")</f>
        <v/>
      </c>
      <c r="H3272" s="254" t="str">
        <f>IF($D3272&lt;&gt;"",VLOOKUP($D3272,科目一覧!$A$5:'科目一覧'!$G$76,6,FALSE),"")</f>
        <v/>
      </c>
    </row>
    <row r="3273" spans="1:8" x14ac:dyDescent="0.4">
      <c r="A3273" s="8">
        <v>3270</v>
      </c>
      <c r="B3273" s="71"/>
      <c r="C3273" s="15"/>
      <c r="D3273" s="16"/>
      <c r="E3273" s="7">
        <v>0</v>
      </c>
      <c r="F3273" s="7">
        <v>0</v>
      </c>
      <c r="G3273" s="254" t="str">
        <f>IF($D3273&lt;&gt;"",VLOOKUP($D3273,科目一覧!$A$5:'科目一覧'!$G$76,5,FALSE),"")</f>
        <v/>
      </c>
      <c r="H3273" s="254" t="str">
        <f>IF($D3273&lt;&gt;"",VLOOKUP($D3273,科目一覧!$A$5:'科目一覧'!$G$76,6,FALSE),"")</f>
        <v/>
      </c>
    </row>
    <row r="3274" spans="1:8" x14ac:dyDescent="0.4">
      <c r="A3274" s="8">
        <v>3271</v>
      </c>
      <c r="B3274" s="71"/>
      <c r="C3274" s="15"/>
      <c r="D3274" s="16"/>
      <c r="E3274" s="7">
        <v>0</v>
      </c>
      <c r="F3274" s="7">
        <v>0</v>
      </c>
      <c r="G3274" s="254" t="str">
        <f>IF($D3274&lt;&gt;"",VLOOKUP($D3274,科目一覧!$A$5:'科目一覧'!$G$76,5,FALSE),"")</f>
        <v/>
      </c>
      <c r="H3274" s="254" t="str">
        <f>IF($D3274&lt;&gt;"",VLOOKUP($D3274,科目一覧!$A$5:'科目一覧'!$G$76,6,FALSE),"")</f>
        <v/>
      </c>
    </row>
    <row r="3275" spans="1:8" x14ac:dyDescent="0.4">
      <c r="A3275" s="8">
        <v>3272</v>
      </c>
      <c r="B3275" s="71"/>
      <c r="C3275" s="15"/>
      <c r="D3275" s="16"/>
      <c r="E3275" s="7">
        <v>0</v>
      </c>
      <c r="F3275" s="7">
        <v>0</v>
      </c>
      <c r="G3275" s="254" t="str">
        <f>IF($D3275&lt;&gt;"",VLOOKUP($D3275,科目一覧!$A$5:'科目一覧'!$G$76,5,FALSE),"")</f>
        <v/>
      </c>
      <c r="H3275" s="254" t="str">
        <f>IF($D3275&lt;&gt;"",VLOOKUP($D3275,科目一覧!$A$5:'科目一覧'!$G$76,6,FALSE),"")</f>
        <v/>
      </c>
    </row>
    <row r="3276" spans="1:8" x14ac:dyDescent="0.4">
      <c r="A3276" s="8">
        <v>3273</v>
      </c>
      <c r="B3276" s="71"/>
      <c r="C3276" s="15"/>
      <c r="D3276" s="16"/>
      <c r="E3276" s="7">
        <v>0</v>
      </c>
      <c r="F3276" s="7">
        <v>0</v>
      </c>
      <c r="G3276" s="254" t="str">
        <f>IF($D3276&lt;&gt;"",VLOOKUP($D3276,科目一覧!$A$5:'科目一覧'!$G$76,5,FALSE),"")</f>
        <v/>
      </c>
      <c r="H3276" s="254" t="str">
        <f>IF($D3276&lt;&gt;"",VLOOKUP($D3276,科目一覧!$A$5:'科目一覧'!$G$76,6,FALSE),"")</f>
        <v/>
      </c>
    </row>
    <row r="3277" spans="1:8" x14ac:dyDescent="0.4">
      <c r="A3277" s="8">
        <v>3274</v>
      </c>
      <c r="B3277" s="71"/>
      <c r="C3277" s="15"/>
      <c r="D3277" s="16"/>
      <c r="E3277" s="7">
        <v>0</v>
      </c>
      <c r="F3277" s="7">
        <v>0</v>
      </c>
      <c r="G3277" s="254" t="str">
        <f>IF($D3277&lt;&gt;"",VLOOKUP($D3277,科目一覧!$A$5:'科目一覧'!$G$76,5,FALSE),"")</f>
        <v/>
      </c>
      <c r="H3277" s="254" t="str">
        <f>IF($D3277&lt;&gt;"",VLOOKUP($D3277,科目一覧!$A$5:'科目一覧'!$G$76,6,FALSE),"")</f>
        <v/>
      </c>
    </row>
    <row r="3278" spans="1:8" x14ac:dyDescent="0.4">
      <c r="A3278" s="8">
        <v>3275</v>
      </c>
      <c r="B3278" s="71"/>
      <c r="C3278" s="15"/>
      <c r="D3278" s="16"/>
      <c r="E3278" s="7">
        <v>0</v>
      </c>
      <c r="F3278" s="7">
        <v>0</v>
      </c>
      <c r="G3278" s="254" t="str">
        <f>IF($D3278&lt;&gt;"",VLOOKUP($D3278,科目一覧!$A$5:'科目一覧'!$G$76,5,FALSE),"")</f>
        <v/>
      </c>
      <c r="H3278" s="254" t="str">
        <f>IF($D3278&lt;&gt;"",VLOOKUP($D3278,科目一覧!$A$5:'科目一覧'!$G$76,6,FALSE),"")</f>
        <v/>
      </c>
    </row>
    <row r="3279" spans="1:8" x14ac:dyDescent="0.4">
      <c r="A3279" s="8">
        <v>3276</v>
      </c>
      <c r="B3279" s="71"/>
      <c r="C3279" s="15"/>
      <c r="D3279" s="16"/>
      <c r="E3279" s="7">
        <v>0</v>
      </c>
      <c r="F3279" s="7">
        <v>0</v>
      </c>
      <c r="G3279" s="254" t="str">
        <f>IF($D3279&lt;&gt;"",VLOOKUP($D3279,科目一覧!$A$5:'科目一覧'!$G$76,5,FALSE),"")</f>
        <v/>
      </c>
      <c r="H3279" s="254" t="str">
        <f>IF($D3279&lt;&gt;"",VLOOKUP($D3279,科目一覧!$A$5:'科目一覧'!$G$76,6,FALSE),"")</f>
        <v/>
      </c>
    </row>
    <row r="3280" spans="1:8" x14ac:dyDescent="0.4">
      <c r="A3280" s="8">
        <v>3277</v>
      </c>
      <c r="B3280" s="71"/>
      <c r="C3280" s="15"/>
      <c r="D3280" s="16"/>
      <c r="E3280" s="7">
        <v>0</v>
      </c>
      <c r="F3280" s="7">
        <v>0</v>
      </c>
      <c r="G3280" s="254" t="str">
        <f>IF($D3280&lt;&gt;"",VLOOKUP($D3280,科目一覧!$A$5:'科目一覧'!$G$76,5,FALSE),"")</f>
        <v/>
      </c>
      <c r="H3280" s="254" t="str">
        <f>IF($D3280&lt;&gt;"",VLOOKUP($D3280,科目一覧!$A$5:'科目一覧'!$G$76,6,FALSE),"")</f>
        <v/>
      </c>
    </row>
    <row r="3281" spans="1:8" x14ac:dyDescent="0.4">
      <c r="A3281" s="8">
        <v>3278</v>
      </c>
      <c r="B3281" s="71"/>
      <c r="C3281" s="15"/>
      <c r="D3281" s="16"/>
      <c r="E3281" s="7">
        <v>0</v>
      </c>
      <c r="F3281" s="7">
        <v>0</v>
      </c>
      <c r="G3281" s="254" t="str">
        <f>IF($D3281&lt;&gt;"",VLOOKUP($D3281,科目一覧!$A$5:'科目一覧'!$G$76,5,FALSE),"")</f>
        <v/>
      </c>
      <c r="H3281" s="254" t="str">
        <f>IF($D3281&lt;&gt;"",VLOOKUP($D3281,科目一覧!$A$5:'科目一覧'!$G$76,6,FALSE),"")</f>
        <v/>
      </c>
    </row>
    <row r="3282" spans="1:8" x14ac:dyDescent="0.4">
      <c r="A3282" s="8">
        <v>3279</v>
      </c>
      <c r="B3282" s="71"/>
      <c r="C3282" s="15"/>
      <c r="D3282" s="16"/>
      <c r="E3282" s="7">
        <v>0</v>
      </c>
      <c r="F3282" s="7">
        <v>0</v>
      </c>
      <c r="G3282" s="254" t="str">
        <f>IF($D3282&lt;&gt;"",VLOOKUP($D3282,科目一覧!$A$5:'科目一覧'!$G$76,5,FALSE),"")</f>
        <v/>
      </c>
      <c r="H3282" s="254" t="str">
        <f>IF($D3282&lt;&gt;"",VLOOKUP($D3282,科目一覧!$A$5:'科目一覧'!$G$76,6,FALSE),"")</f>
        <v/>
      </c>
    </row>
    <row r="3283" spans="1:8" x14ac:dyDescent="0.4">
      <c r="A3283" s="8">
        <v>3280</v>
      </c>
      <c r="B3283" s="71"/>
      <c r="C3283" s="15"/>
      <c r="D3283" s="16"/>
      <c r="E3283" s="7">
        <v>0</v>
      </c>
      <c r="F3283" s="7">
        <v>0</v>
      </c>
      <c r="G3283" s="254" t="str">
        <f>IF($D3283&lt;&gt;"",VLOOKUP($D3283,科目一覧!$A$5:'科目一覧'!$G$76,5,FALSE),"")</f>
        <v/>
      </c>
      <c r="H3283" s="254" t="str">
        <f>IF($D3283&lt;&gt;"",VLOOKUP($D3283,科目一覧!$A$5:'科目一覧'!$G$76,6,FALSE),"")</f>
        <v/>
      </c>
    </row>
    <row r="3284" spans="1:8" x14ac:dyDescent="0.4">
      <c r="A3284" s="8">
        <v>3281</v>
      </c>
      <c r="B3284" s="71"/>
      <c r="C3284" s="15"/>
      <c r="D3284" s="16"/>
      <c r="E3284" s="7">
        <v>0</v>
      </c>
      <c r="F3284" s="7">
        <v>0</v>
      </c>
      <c r="G3284" s="254" t="str">
        <f>IF($D3284&lt;&gt;"",VLOOKUP($D3284,科目一覧!$A$5:'科目一覧'!$G$76,5,FALSE),"")</f>
        <v/>
      </c>
      <c r="H3284" s="254" t="str">
        <f>IF($D3284&lt;&gt;"",VLOOKUP($D3284,科目一覧!$A$5:'科目一覧'!$G$76,6,FALSE),"")</f>
        <v/>
      </c>
    </row>
    <row r="3285" spans="1:8" x14ac:dyDescent="0.4">
      <c r="A3285" s="8">
        <v>3282</v>
      </c>
      <c r="B3285" s="71"/>
      <c r="C3285" s="15"/>
      <c r="D3285" s="16"/>
      <c r="E3285" s="7">
        <v>0</v>
      </c>
      <c r="F3285" s="7">
        <v>0</v>
      </c>
      <c r="G3285" s="254" t="str">
        <f>IF($D3285&lt;&gt;"",VLOOKUP($D3285,科目一覧!$A$5:'科目一覧'!$G$76,5,FALSE),"")</f>
        <v/>
      </c>
      <c r="H3285" s="254" t="str">
        <f>IF($D3285&lt;&gt;"",VLOOKUP($D3285,科目一覧!$A$5:'科目一覧'!$G$76,6,FALSE),"")</f>
        <v/>
      </c>
    </row>
    <row r="3286" spans="1:8" x14ac:dyDescent="0.4">
      <c r="A3286" s="8">
        <v>3283</v>
      </c>
      <c r="B3286" s="71"/>
      <c r="C3286" s="15"/>
      <c r="D3286" s="16"/>
      <c r="E3286" s="7">
        <v>0</v>
      </c>
      <c r="F3286" s="7">
        <v>0</v>
      </c>
      <c r="G3286" s="254" t="str">
        <f>IF($D3286&lt;&gt;"",VLOOKUP($D3286,科目一覧!$A$5:'科目一覧'!$G$76,5,FALSE),"")</f>
        <v/>
      </c>
      <c r="H3286" s="254" t="str">
        <f>IF($D3286&lt;&gt;"",VLOOKUP($D3286,科目一覧!$A$5:'科目一覧'!$G$76,6,FALSE),"")</f>
        <v/>
      </c>
    </row>
    <row r="3287" spans="1:8" x14ac:dyDescent="0.4">
      <c r="A3287" s="8">
        <v>3284</v>
      </c>
      <c r="B3287" s="71"/>
      <c r="C3287" s="15"/>
      <c r="D3287" s="16"/>
      <c r="E3287" s="7">
        <v>0</v>
      </c>
      <c r="F3287" s="7">
        <v>0</v>
      </c>
      <c r="G3287" s="254" t="str">
        <f>IF($D3287&lt;&gt;"",VLOOKUP($D3287,科目一覧!$A$5:'科目一覧'!$G$76,5,FALSE),"")</f>
        <v/>
      </c>
      <c r="H3287" s="254" t="str">
        <f>IF($D3287&lt;&gt;"",VLOOKUP($D3287,科目一覧!$A$5:'科目一覧'!$G$76,6,FALSE),"")</f>
        <v/>
      </c>
    </row>
    <row r="3288" spans="1:8" x14ac:dyDescent="0.4">
      <c r="A3288" s="8">
        <v>3285</v>
      </c>
      <c r="B3288" s="71"/>
      <c r="C3288" s="15"/>
      <c r="D3288" s="16"/>
      <c r="E3288" s="7">
        <v>0</v>
      </c>
      <c r="F3288" s="7">
        <v>0</v>
      </c>
      <c r="G3288" s="254" t="str">
        <f>IF($D3288&lt;&gt;"",VLOOKUP($D3288,科目一覧!$A$5:'科目一覧'!$G$76,5,FALSE),"")</f>
        <v/>
      </c>
      <c r="H3288" s="254" t="str">
        <f>IF($D3288&lt;&gt;"",VLOOKUP($D3288,科目一覧!$A$5:'科目一覧'!$G$76,6,FALSE),"")</f>
        <v/>
      </c>
    </row>
    <row r="3289" spans="1:8" x14ac:dyDescent="0.4">
      <c r="A3289" s="8">
        <v>3286</v>
      </c>
      <c r="B3289" s="71"/>
      <c r="C3289" s="15"/>
      <c r="D3289" s="16"/>
      <c r="E3289" s="7">
        <v>0</v>
      </c>
      <c r="F3289" s="7">
        <v>0</v>
      </c>
      <c r="G3289" s="254" t="str">
        <f>IF($D3289&lt;&gt;"",VLOOKUP($D3289,科目一覧!$A$5:'科目一覧'!$G$76,5,FALSE),"")</f>
        <v/>
      </c>
      <c r="H3289" s="254" t="str">
        <f>IF($D3289&lt;&gt;"",VLOOKUP($D3289,科目一覧!$A$5:'科目一覧'!$G$76,6,FALSE),"")</f>
        <v/>
      </c>
    </row>
    <row r="3290" spans="1:8" x14ac:dyDescent="0.4">
      <c r="A3290" s="8">
        <v>3287</v>
      </c>
      <c r="B3290" s="71"/>
      <c r="C3290" s="15"/>
      <c r="D3290" s="16"/>
      <c r="E3290" s="7">
        <v>0</v>
      </c>
      <c r="F3290" s="7">
        <v>0</v>
      </c>
      <c r="G3290" s="254" t="str">
        <f>IF($D3290&lt;&gt;"",VLOOKUP($D3290,科目一覧!$A$5:'科目一覧'!$G$76,5,FALSE),"")</f>
        <v/>
      </c>
      <c r="H3290" s="254" t="str">
        <f>IF($D3290&lt;&gt;"",VLOOKUP($D3290,科目一覧!$A$5:'科目一覧'!$G$76,6,FALSE),"")</f>
        <v/>
      </c>
    </row>
    <row r="3291" spans="1:8" x14ac:dyDescent="0.4">
      <c r="A3291" s="8">
        <v>3288</v>
      </c>
      <c r="B3291" s="71"/>
      <c r="C3291" s="15"/>
      <c r="D3291" s="16"/>
      <c r="E3291" s="7">
        <v>0</v>
      </c>
      <c r="F3291" s="7">
        <v>0</v>
      </c>
      <c r="G3291" s="254" t="str">
        <f>IF($D3291&lt;&gt;"",VLOOKUP($D3291,科目一覧!$A$5:'科目一覧'!$G$76,5,FALSE),"")</f>
        <v/>
      </c>
      <c r="H3291" s="254" t="str">
        <f>IF($D3291&lt;&gt;"",VLOOKUP($D3291,科目一覧!$A$5:'科目一覧'!$G$76,6,FALSE),"")</f>
        <v/>
      </c>
    </row>
    <row r="3292" spans="1:8" x14ac:dyDescent="0.4">
      <c r="A3292" s="8">
        <v>3289</v>
      </c>
      <c r="B3292" s="71"/>
      <c r="C3292" s="15"/>
      <c r="D3292" s="16"/>
      <c r="E3292" s="7">
        <v>0</v>
      </c>
      <c r="F3292" s="7">
        <v>0</v>
      </c>
      <c r="G3292" s="254" t="str">
        <f>IF($D3292&lt;&gt;"",VLOOKUP($D3292,科目一覧!$A$5:'科目一覧'!$G$76,5,FALSE),"")</f>
        <v/>
      </c>
      <c r="H3292" s="254" t="str">
        <f>IF($D3292&lt;&gt;"",VLOOKUP($D3292,科目一覧!$A$5:'科目一覧'!$G$76,6,FALSE),"")</f>
        <v/>
      </c>
    </row>
    <row r="3293" spans="1:8" x14ac:dyDescent="0.4">
      <c r="A3293" s="8">
        <v>3290</v>
      </c>
      <c r="B3293" s="71"/>
      <c r="C3293" s="15"/>
      <c r="D3293" s="16"/>
      <c r="E3293" s="7">
        <v>0</v>
      </c>
      <c r="F3293" s="7">
        <v>0</v>
      </c>
      <c r="G3293" s="254" t="str">
        <f>IF($D3293&lt;&gt;"",VLOOKUP($D3293,科目一覧!$A$5:'科目一覧'!$G$76,5,FALSE),"")</f>
        <v/>
      </c>
      <c r="H3293" s="254" t="str">
        <f>IF($D3293&lt;&gt;"",VLOOKUP($D3293,科目一覧!$A$5:'科目一覧'!$G$76,6,FALSE),"")</f>
        <v/>
      </c>
    </row>
    <row r="3294" spans="1:8" x14ac:dyDescent="0.4">
      <c r="A3294" s="8">
        <v>3291</v>
      </c>
      <c r="B3294" s="71"/>
      <c r="C3294" s="15"/>
      <c r="D3294" s="16"/>
      <c r="E3294" s="7">
        <v>0</v>
      </c>
      <c r="F3294" s="7">
        <v>0</v>
      </c>
      <c r="G3294" s="254" t="str">
        <f>IF($D3294&lt;&gt;"",VLOOKUP($D3294,科目一覧!$A$5:'科目一覧'!$G$76,5,FALSE),"")</f>
        <v/>
      </c>
      <c r="H3294" s="254" t="str">
        <f>IF($D3294&lt;&gt;"",VLOOKUP($D3294,科目一覧!$A$5:'科目一覧'!$G$76,6,FALSE),"")</f>
        <v/>
      </c>
    </row>
    <row r="3295" spans="1:8" x14ac:dyDescent="0.4">
      <c r="A3295" s="8">
        <v>3292</v>
      </c>
      <c r="B3295" s="71"/>
      <c r="C3295" s="15"/>
      <c r="D3295" s="16"/>
      <c r="E3295" s="7">
        <v>0</v>
      </c>
      <c r="F3295" s="7">
        <v>0</v>
      </c>
      <c r="G3295" s="254" t="str">
        <f>IF($D3295&lt;&gt;"",VLOOKUP($D3295,科目一覧!$A$5:'科目一覧'!$G$76,5,FALSE),"")</f>
        <v/>
      </c>
      <c r="H3295" s="254" t="str">
        <f>IF($D3295&lt;&gt;"",VLOOKUP($D3295,科目一覧!$A$5:'科目一覧'!$G$76,6,FALSE),"")</f>
        <v/>
      </c>
    </row>
    <row r="3296" spans="1:8" x14ac:dyDescent="0.4">
      <c r="A3296" s="8">
        <v>3293</v>
      </c>
      <c r="B3296" s="71"/>
      <c r="C3296" s="15"/>
      <c r="D3296" s="16"/>
      <c r="E3296" s="7">
        <v>0</v>
      </c>
      <c r="F3296" s="7">
        <v>0</v>
      </c>
      <c r="G3296" s="254" t="str">
        <f>IF($D3296&lt;&gt;"",VLOOKUP($D3296,科目一覧!$A$5:'科目一覧'!$G$76,5,FALSE),"")</f>
        <v/>
      </c>
      <c r="H3296" s="254" t="str">
        <f>IF($D3296&lt;&gt;"",VLOOKUP($D3296,科目一覧!$A$5:'科目一覧'!$G$76,6,FALSE),"")</f>
        <v/>
      </c>
    </row>
    <row r="3297" spans="1:8" x14ac:dyDescent="0.4">
      <c r="A3297" s="8">
        <v>3294</v>
      </c>
      <c r="B3297" s="71"/>
      <c r="C3297" s="15"/>
      <c r="D3297" s="16"/>
      <c r="E3297" s="7">
        <v>0</v>
      </c>
      <c r="F3297" s="7">
        <v>0</v>
      </c>
      <c r="G3297" s="254" t="str">
        <f>IF($D3297&lt;&gt;"",VLOOKUP($D3297,科目一覧!$A$5:'科目一覧'!$G$76,5,FALSE),"")</f>
        <v/>
      </c>
      <c r="H3297" s="254" t="str">
        <f>IF($D3297&lt;&gt;"",VLOOKUP($D3297,科目一覧!$A$5:'科目一覧'!$G$76,6,FALSE),"")</f>
        <v/>
      </c>
    </row>
    <row r="3298" spans="1:8" x14ac:dyDescent="0.4">
      <c r="A3298" s="8">
        <v>3295</v>
      </c>
      <c r="B3298" s="71"/>
      <c r="C3298" s="15"/>
      <c r="D3298" s="16"/>
      <c r="E3298" s="7">
        <v>0</v>
      </c>
      <c r="F3298" s="7">
        <v>0</v>
      </c>
      <c r="G3298" s="254" t="str">
        <f>IF($D3298&lt;&gt;"",VLOOKUP($D3298,科目一覧!$A$5:'科目一覧'!$G$76,5,FALSE),"")</f>
        <v/>
      </c>
      <c r="H3298" s="254" t="str">
        <f>IF($D3298&lt;&gt;"",VLOOKUP($D3298,科目一覧!$A$5:'科目一覧'!$G$76,6,FALSE),"")</f>
        <v/>
      </c>
    </row>
    <row r="3299" spans="1:8" x14ac:dyDescent="0.4">
      <c r="A3299" s="8">
        <v>3296</v>
      </c>
      <c r="B3299" s="71"/>
      <c r="C3299" s="15"/>
      <c r="D3299" s="16"/>
      <c r="E3299" s="7">
        <v>0</v>
      </c>
      <c r="F3299" s="7">
        <v>0</v>
      </c>
      <c r="G3299" s="254" t="str">
        <f>IF($D3299&lt;&gt;"",VLOOKUP($D3299,科目一覧!$A$5:'科目一覧'!$G$76,5,FALSE),"")</f>
        <v/>
      </c>
      <c r="H3299" s="254" t="str">
        <f>IF($D3299&lt;&gt;"",VLOOKUP($D3299,科目一覧!$A$5:'科目一覧'!$G$76,6,FALSE),"")</f>
        <v/>
      </c>
    </row>
    <row r="3300" spans="1:8" x14ac:dyDescent="0.4">
      <c r="A3300" s="8">
        <v>3297</v>
      </c>
      <c r="B3300" s="71"/>
      <c r="C3300" s="15"/>
      <c r="D3300" s="16"/>
      <c r="E3300" s="7">
        <v>0</v>
      </c>
      <c r="F3300" s="7">
        <v>0</v>
      </c>
      <c r="G3300" s="254" t="str">
        <f>IF($D3300&lt;&gt;"",VLOOKUP($D3300,科目一覧!$A$5:'科目一覧'!$G$76,5,FALSE),"")</f>
        <v/>
      </c>
      <c r="H3300" s="254" t="str">
        <f>IF($D3300&lt;&gt;"",VLOOKUP($D3300,科目一覧!$A$5:'科目一覧'!$G$76,6,FALSE),"")</f>
        <v/>
      </c>
    </row>
    <row r="3301" spans="1:8" x14ac:dyDescent="0.4">
      <c r="A3301" s="8">
        <v>3298</v>
      </c>
      <c r="B3301" s="71"/>
      <c r="C3301" s="15"/>
      <c r="D3301" s="16"/>
      <c r="E3301" s="7">
        <v>0</v>
      </c>
      <c r="F3301" s="7">
        <v>0</v>
      </c>
      <c r="G3301" s="254" t="str">
        <f>IF($D3301&lt;&gt;"",VLOOKUP($D3301,科目一覧!$A$5:'科目一覧'!$G$76,5,FALSE),"")</f>
        <v/>
      </c>
      <c r="H3301" s="254" t="str">
        <f>IF($D3301&lt;&gt;"",VLOOKUP($D3301,科目一覧!$A$5:'科目一覧'!$G$76,6,FALSE),"")</f>
        <v/>
      </c>
    </row>
    <row r="3302" spans="1:8" x14ac:dyDescent="0.4">
      <c r="A3302" s="8">
        <v>3299</v>
      </c>
      <c r="B3302" s="71"/>
      <c r="C3302" s="15"/>
      <c r="D3302" s="16"/>
      <c r="E3302" s="7">
        <v>0</v>
      </c>
      <c r="F3302" s="7">
        <v>0</v>
      </c>
      <c r="G3302" s="254" t="str">
        <f>IF($D3302&lt;&gt;"",VLOOKUP($D3302,科目一覧!$A$5:'科目一覧'!$G$76,5,FALSE),"")</f>
        <v/>
      </c>
      <c r="H3302" s="254" t="str">
        <f>IF($D3302&lt;&gt;"",VLOOKUP($D3302,科目一覧!$A$5:'科目一覧'!$G$76,6,FALSE),"")</f>
        <v/>
      </c>
    </row>
    <row r="3303" spans="1:8" x14ac:dyDescent="0.4">
      <c r="A3303" s="8">
        <v>3300</v>
      </c>
      <c r="B3303" s="71"/>
      <c r="C3303" s="15"/>
      <c r="D3303" s="16"/>
      <c r="E3303" s="7">
        <v>0</v>
      </c>
      <c r="F3303" s="7">
        <v>0</v>
      </c>
      <c r="G3303" s="254" t="str">
        <f>IF($D3303&lt;&gt;"",VLOOKUP($D3303,科目一覧!$A$5:'科目一覧'!$G$76,5,FALSE),"")</f>
        <v/>
      </c>
      <c r="H3303" s="254" t="str">
        <f>IF($D3303&lt;&gt;"",VLOOKUP($D3303,科目一覧!$A$5:'科目一覧'!$G$76,6,FALSE),"")</f>
        <v/>
      </c>
    </row>
    <row r="3304" spans="1:8" x14ac:dyDescent="0.4">
      <c r="A3304" s="8">
        <v>3301</v>
      </c>
      <c r="B3304" s="71"/>
      <c r="C3304" s="15"/>
      <c r="D3304" s="16"/>
      <c r="E3304" s="7">
        <v>0</v>
      </c>
      <c r="F3304" s="7">
        <v>0</v>
      </c>
      <c r="G3304" s="254" t="str">
        <f>IF($D3304&lt;&gt;"",VLOOKUP($D3304,科目一覧!$A$5:'科目一覧'!$G$76,5,FALSE),"")</f>
        <v/>
      </c>
      <c r="H3304" s="254" t="str">
        <f>IF($D3304&lt;&gt;"",VLOOKUP($D3304,科目一覧!$A$5:'科目一覧'!$G$76,6,FALSE),"")</f>
        <v/>
      </c>
    </row>
    <row r="3305" spans="1:8" x14ac:dyDescent="0.4">
      <c r="A3305" s="8">
        <v>3302</v>
      </c>
      <c r="B3305" s="71"/>
      <c r="C3305" s="15"/>
      <c r="D3305" s="16"/>
      <c r="E3305" s="7">
        <v>0</v>
      </c>
      <c r="F3305" s="7">
        <v>0</v>
      </c>
      <c r="G3305" s="254" t="str">
        <f>IF($D3305&lt;&gt;"",VLOOKUP($D3305,科目一覧!$A$5:'科目一覧'!$G$76,5,FALSE),"")</f>
        <v/>
      </c>
      <c r="H3305" s="254" t="str">
        <f>IF($D3305&lt;&gt;"",VLOOKUP($D3305,科目一覧!$A$5:'科目一覧'!$G$76,6,FALSE),"")</f>
        <v/>
      </c>
    </row>
    <row r="3306" spans="1:8" x14ac:dyDescent="0.4">
      <c r="A3306" s="8">
        <v>3303</v>
      </c>
      <c r="B3306" s="71"/>
      <c r="C3306" s="15"/>
      <c r="D3306" s="16"/>
      <c r="E3306" s="7">
        <v>0</v>
      </c>
      <c r="F3306" s="7">
        <v>0</v>
      </c>
      <c r="G3306" s="254" t="str">
        <f>IF($D3306&lt;&gt;"",VLOOKUP($D3306,科目一覧!$A$5:'科目一覧'!$G$76,5,FALSE),"")</f>
        <v/>
      </c>
      <c r="H3306" s="254" t="str">
        <f>IF($D3306&lt;&gt;"",VLOOKUP($D3306,科目一覧!$A$5:'科目一覧'!$G$76,6,FALSE),"")</f>
        <v/>
      </c>
    </row>
    <row r="3307" spans="1:8" x14ac:dyDescent="0.4">
      <c r="A3307" s="8">
        <v>3304</v>
      </c>
      <c r="B3307" s="71"/>
      <c r="C3307" s="15"/>
      <c r="D3307" s="16"/>
      <c r="E3307" s="7">
        <v>0</v>
      </c>
      <c r="F3307" s="7">
        <v>0</v>
      </c>
      <c r="G3307" s="254" t="str">
        <f>IF($D3307&lt;&gt;"",VLOOKUP($D3307,科目一覧!$A$5:'科目一覧'!$G$76,5,FALSE),"")</f>
        <v/>
      </c>
      <c r="H3307" s="254" t="str">
        <f>IF($D3307&lt;&gt;"",VLOOKUP($D3307,科目一覧!$A$5:'科目一覧'!$G$76,6,FALSE),"")</f>
        <v/>
      </c>
    </row>
    <row r="3308" spans="1:8" x14ac:dyDescent="0.4">
      <c r="A3308" s="8">
        <v>3305</v>
      </c>
      <c r="B3308" s="71"/>
      <c r="C3308" s="15"/>
      <c r="D3308" s="16"/>
      <c r="E3308" s="7">
        <v>0</v>
      </c>
      <c r="F3308" s="7">
        <v>0</v>
      </c>
      <c r="G3308" s="254" t="str">
        <f>IF($D3308&lt;&gt;"",VLOOKUP($D3308,科目一覧!$A$5:'科目一覧'!$G$76,5,FALSE),"")</f>
        <v/>
      </c>
      <c r="H3308" s="254" t="str">
        <f>IF($D3308&lt;&gt;"",VLOOKUP($D3308,科目一覧!$A$5:'科目一覧'!$G$76,6,FALSE),"")</f>
        <v/>
      </c>
    </row>
    <row r="3309" spans="1:8" x14ac:dyDescent="0.4">
      <c r="A3309" s="8">
        <v>3306</v>
      </c>
      <c r="B3309" s="71"/>
      <c r="C3309" s="15"/>
      <c r="D3309" s="16"/>
      <c r="E3309" s="7">
        <v>0</v>
      </c>
      <c r="F3309" s="7">
        <v>0</v>
      </c>
      <c r="G3309" s="254" t="str">
        <f>IF($D3309&lt;&gt;"",VLOOKUP($D3309,科目一覧!$A$5:'科目一覧'!$G$76,5,FALSE),"")</f>
        <v/>
      </c>
      <c r="H3309" s="254" t="str">
        <f>IF($D3309&lt;&gt;"",VLOOKUP($D3309,科目一覧!$A$5:'科目一覧'!$G$76,6,FALSE),"")</f>
        <v/>
      </c>
    </row>
    <row r="3310" spans="1:8" x14ac:dyDescent="0.4">
      <c r="A3310" s="8">
        <v>3307</v>
      </c>
      <c r="B3310" s="71"/>
      <c r="C3310" s="15"/>
      <c r="D3310" s="16"/>
      <c r="E3310" s="7">
        <v>0</v>
      </c>
      <c r="F3310" s="7">
        <v>0</v>
      </c>
      <c r="G3310" s="254" t="str">
        <f>IF($D3310&lt;&gt;"",VLOOKUP($D3310,科目一覧!$A$5:'科目一覧'!$G$76,5,FALSE),"")</f>
        <v/>
      </c>
      <c r="H3310" s="254" t="str">
        <f>IF($D3310&lt;&gt;"",VLOOKUP($D3310,科目一覧!$A$5:'科目一覧'!$G$76,6,FALSE),"")</f>
        <v/>
      </c>
    </row>
    <row r="3311" spans="1:8" x14ac:dyDescent="0.4">
      <c r="A3311" s="8">
        <v>3308</v>
      </c>
      <c r="B3311" s="71"/>
      <c r="C3311" s="15"/>
      <c r="D3311" s="16"/>
      <c r="E3311" s="7">
        <v>0</v>
      </c>
      <c r="F3311" s="7">
        <v>0</v>
      </c>
      <c r="G3311" s="254" t="str">
        <f>IF($D3311&lt;&gt;"",VLOOKUP($D3311,科目一覧!$A$5:'科目一覧'!$G$76,5,FALSE),"")</f>
        <v/>
      </c>
      <c r="H3311" s="254" t="str">
        <f>IF($D3311&lt;&gt;"",VLOOKUP($D3311,科目一覧!$A$5:'科目一覧'!$G$76,6,FALSE),"")</f>
        <v/>
      </c>
    </row>
    <row r="3312" spans="1:8" x14ac:dyDescent="0.4">
      <c r="A3312" s="8">
        <v>3309</v>
      </c>
      <c r="B3312" s="71"/>
      <c r="C3312" s="15"/>
      <c r="D3312" s="16"/>
      <c r="E3312" s="7">
        <v>0</v>
      </c>
      <c r="F3312" s="7">
        <v>0</v>
      </c>
      <c r="G3312" s="254" t="str">
        <f>IF($D3312&lt;&gt;"",VLOOKUP($D3312,科目一覧!$A$5:'科目一覧'!$G$76,5,FALSE),"")</f>
        <v/>
      </c>
      <c r="H3312" s="254" t="str">
        <f>IF($D3312&lt;&gt;"",VLOOKUP($D3312,科目一覧!$A$5:'科目一覧'!$G$76,6,FALSE),"")</f>
        <v/>
      </c>
    </row>
    <row r="3313" spans="1:8" x14ac:dyDescent="0.4">
      <c r="A3313" s="8">
        <v>3310</v>
      </c>
      <c r="B3313" s="71"/>
      <c r="C3313" s="15"/>
      <c r="D3313" s="16"/>
      <c r="E3313" s="7">
        <v>0</v>
      </c>
      <c r="F3313" s="7">
        <v>0</v>
      </c>
      <c r="G3313" s="254" t="str">
        <f>IF($D3313&lt;&gt;"",VLOOKUP($D3313,科目一覧!$A$5:'科目一覧'!$G$76,5,FALSE),"")</f>
        <v/>
      </c>
      <c r="H3313" s="254" t="str">
        <f>IF($D3313&lt;&gt;"",VLOOKUP($D3313,科目一覧!$A$5:'科目一覧'!$G$76,6,FALSE),"")</f>
        <v/>
      </c>
    </row>
    <row r="3314" spans="1:8" x14ac:dyDescent="0.4">
      <c r="A3314" s="8">
        <v>3311</v>
      </c>
      <c r="B3314" s="71"/>
      <c r="C3314" s="15"/>
      <c r="D3314" s="16"/>
      <c r="E3314" s="7">
        <v>0</v>
      </c>
      <c r="F3314" s="7">
        <v>0</v>
      </c>
      <c r="G3314" s="254" t="str">
        <f>IF($D3314&lt;&gt;"",VLOOKUP($D3314,科目一覧!$A$5:'科目一覧'!$G$76,5,FALSE),"")</f>
        <v/>
      </c>
      <c r="H3314" s="254" t="str">
        <f>IF($D3314&lt;&gt;"",VLOOKUP($D3314,科目一覧!$A$5:'科目一覧'!$G$76,6,FALSE),"")</f>
        <v/>
      </c>
    </row>
    <row r="3315" spans="1:8" x14ac:dyDescent="0.4">
      <c r="A3315" s="8">
        <v>3312</v>
      </c>
      <c r="B3315" s="71"/>
      <c r="C3315" s="15"/>
      <c r="D3315" s="16"/>
      <c r="E3315" s="7">
        <v>0</v>
      </c>
      <c r="F3315" s="7">
        <v>0</v>
      </c>
      <c r="G3315" s="254" t="str">
        <f>IF($D3315&lt;&gt;"",VLOOKUP($D3315,科目一覧!$A$5:'科目一覧'!$G$76,5,FALSE),"")</f>
        <v/>
      </c>
      <c r="H3315" s="254" t="str">
        <f>IF($D3315&lt;&gt;"",VLOOKUP($D3315,科目一覧!$A$5:'科目一覧'!$G$76,6,FALSE),"")</f>
        <v/>
      </c>
    </row>
    <row r="3316" spans="1:8" x14ac:dyDescent="0.4">
      <c r="A3316" s="8">
        <v>3313</v>
      </c>
      <c r="B3316" s="71"/>
      <c r="C3316" s="15"/>
      <c r="D3316" s="16"/>
      <c r="E3316" s="7">
        <v>0</v>
      </c>
      <c r="F3316" s="7">
        <v>0</v>
      </c>
      <c r="G3316" s="254" t="str">
        <f>IF($D3316&lt;&gt;"",VLOOKUP($D3316,科目一覧!$A$5:'科目一覧'!$G$76,5,FALSE),"")</f>
        <v/>
      </c>
      <c r="H3316" s="254" t="str">
        <f>IF($D3316&lt;&gt;"",VLOOKUP($D3316,科目一覧!$A$5:'科目一覧'!$G$76,6,FALSE),"")</f>
        <v/>
      </c>
    </row>
    <row r="3317" spans="1:8" x14ac:dyDescent="0.4">
      <c r="A3317" s="8">
        <v>3314</v>
      </c>
      <c r="B3317" s="71"/>
      <c r="C3317" s="15"/>
      <c r="D3317" s="16"/>
      <c r="E3317" s="7">
        <v>0</v>
      </c>
      <c r="F3317" s="7">
        <v>0</v>
      </c>
      <c r="G3317" s="254" t="str">
        <f>IF($D3317&lt;&gt;"",VLOOKUP($D3317,科目一覧!$A$5:'科目一覧'!$G$76,5,FALSE),"")</f>
        <v/>
      </c>
      <c r="H3317" s="254" t="str">
        <f>IF($D3317&lt;&gt;"",VLOOKUP($D3317,科目一覧!$A$5:'科目一覧'!$G$76,6,FALSE),"")</f>
        <v/>
      </c>
    </row>
    <row r="3318" spans="1:8" x14ac:dyDescent="0.4">
      <c r="A3318" s="8">
        <v>3315</v>
      </c>
      <c r="B3318" s="71"/>
      <c r="C3318" s="15"/>
      <c r="D3318" s="16"/>
      <c r="E3318" s="7">
        <v>0</v>
      </c>
      <c r="F3318" s="7">
        <v>0</v>
      </c>
      <c r="G3318" s="254" t="str">
        <f>IF($D3318&lt;&gt;"",VLOOKUP($D3318,科目一覧!$A$5:'科目一覧'!$G$76,5,FALSE),"")</f>
        <v/>
      </c>
      <c r="H3318" s="254" t="str">
        <f>IF($D3318&lt;&gt;"",VLOOKUP($D3318,科目一覧!$A$5:'科目一覧'!$G$76,6,FALSE),"")</f>
        <v/>
      </c>
    </row>
    <row r="3319" spans="1:8" x14ac:dyDescent="0.4">
      <c r="A3319" s="8">
        <v>3316</v>
      </c>
      <c r="B3319" s="71"/>
      <c r="C3319" s="15"/>
      <c r="D3319" s="16"/>
      <c r="E3319" s="7">
        <v>0</v>
      </c>
      <c r="F3319" s="7">
        <v>0</v>
      </c>
      <c r="G3319" s="254" t="str">
        <f>IF($D3319&lt;&gt;"",VLOOKUP($D3319,科目一覧!$A$5:'科目一覧'!$G$76,5,FALSE),"")</f>
        <v/>
      </c>
      <c r="H3319" s="254" t="str">
        <f>IF($D3319&lt;&gt;"",VLOOKUP($D3319,科目一覧!$A$5:'科目一覧'!$G$76,6,FALSE),"")</f>
        <v/>
      </c>
    </row>
    <row r="3320" spans="1:8" x14ac:dyDescent="0.4">
      <c r="A3320" s="8">
        <v>3317</v>
      </c>
      <c r="B3320" s="71"/>
      <c r="C3320" s="15"/>
      <c r="D3320" s="16"/>
      <c r="E3320" s="7">
        <v>0</v>
      </c>
      <c r="F3320" s="7">
        <v>0</v>
      </c>
      <c r="G3320" s="254" t="str">
        <f>IF($D3320&lt;&gt;"",VLOOKUP($D3320,科目一覧!$A$5:'科目一覧'!$G$76,5,FALSE),"")</f>
        <v/>
      </c>
      <c r="H3320" s="254" t="str">
        <f>IF($D3320&lt;&gt;"",VLOOKUP($D3320,科目一覧!$A$5:'科目一覧'!$G$76,6,FALSE),"")</f>
        <v/>
      </c>
    </row>
    <row r="3321" spans="1:8" x14ac:dyDescent="0.4">
      <c r="A3321" s="8">
        <v>3318</v>
      </c>
      <c r="B3321" s="71"/>
      <c r="C3321" s="15"/>
      <c r="D3321" s="16"/>
      <c r="E3321" s="7">
        <v>0</v>
      </c>
      <c r="F3321" s="7">
        <v>0</v>
      </c>
      <c r="G3321" s="254" t="str">
        <f>IF($D3321&lt;&gt;"",VLOOKUP($D3321,科目一覧!$A$5:'科目一覧'!$G$76,5,FALSE),"")</f>
        <v/>
      </c>
      <c r="H3321" s="254" t="str">
        <f>IF($D3321&lt;&gt;"",VLOOKUP($D3321,科目一覧!$A$5:'科目一覧'!$G$76,6,FALSE),"")</f>
        <v/>
      </c>
    </row>
    <row r="3322" spans="1:8" x14ac:dyDescent="0.4">
      <c r="A3322" s="8">
        <v>3319</v>
      </c>
      <c r="B3322" s="71"/>
      <c r="C3322" s="15"/>
      <c r="D3322" s="16"/>
      <c r="E3322" s="7">
        <v>0</v>
      </c>
      <c r="F3322" s="7">
        <v>0</v>
      </c>
      <c r="G3322" s="254" t="str">
        <f>IF($D3322&lt;&gt;"",VLOOKUP($D3322,科目一覧!$A$5:'科目一覧'!$G$76,5,FALSE),"")</f>
        <v/>
      </c>
      <c r="H3322" s="254" t="str">
        <f>IF($D3322&lt;&gt;"",VLOOKUP($D3322,科目一覧!$A$5:'科目一覧'!$G$76,6,FALSE),"")</f>
        <v/>
      </c>
    </row>
    <row r="3323" spans="1:8" x14ac:dyDescent="0.4">
      <c r="A3323" s="8">
        <v>3320</v>
      </c>
      <c r="B3323" s="71"/>
      <c r="C3323" s="15"/>
      <c r="D3323" s="16"/>
      <c r="E3323" s="7">
        <v>0</v>
      </c>
      <c r="F3323" s="7">
        <v>0</v>
      </c>
      <c r="G3323" s="254" t="str">
        <f>IF($D3323&lt;&gt;"",VLOOKUP($D3323,科目一覧!$A$5:'科目一覧'!$G$76,5,FALSE),"")</f>
        <v/>
      </c>
      <c r="H3323" s="254" t="str">
        <f>IF($D3323&lt;&gt;"",VLOOKUP($D3323,科目一覧!$A$5:'科目一覧'!$G$76,6,FALSE),"")</f>
        <v/>
      </c>
    </row>
    <row r="3324" spans="1:8" x14ac:dyDescent="0.4">
      <c r="A3324" s="8">
        <v>3321</v>
      </c>
      <c r="B3324" s="71"/>
      <c r="C3324" s="15"/>
      <c r="D3324" s="16"/>
      <c r="E3324" s="7">
        <v>0</v>
      </c>
      <c r="F3324" s="7">
        <v>0</v>
      </c>
      <c r="G3324" s="254" t="str">
        <f>IF($D3324&lt;&gt;"",VLOOKUP($D3324,科目一覧!$A$5:'科目一覧'!$G$76,5,FALSE),"")</f>
        <v/>
      </c>
      <c r="H3324" s="254" t="str">
        <f>IF($D3324&lt;&gt;"",VLOOKUP($D3324,科目一覧!$A$5:'科目一覧'!$G$76,6,FALSE),"")</f>
        <v/>
      </c>
    </row>
    <row r="3325" spans="1:8" x14ac:dyDescent="0.4">
      <c r="A3325" s="8">
        <v>3322</v>
      </c>
      <c r="B3325" s="71"/>
      <c r="C3325" s="15"/>
      <c r="D3325" s="16"/>
      <c r="E3325" s="7">
        <v>0</v>
      </c>
      <c r="F3325" s="7">
        <v>0</v>
      </c>
      <c r="G3325" s="254" t="str">
        <f>IF($D3325&lt;&gt;"",VLOOKUP($D3325,科目一覧!$A$5:'科目一覧'!$G$76,5,FALSE),"")</f>
        <v/>
      </c>
      <c r="H3325" s="254" t="str">
        <f>IF($D3325&lt;&gt;"",VLOOKUP($D3325,科目一覧!$A$5:'科目一覧'!$G$76,6,FALSE),"")</f>
        <v/>
      </c>
    </row>
    <row r="3326" spans="1:8" x14ac:dyDescent="0.4">
      <c r="A3326" s="8">
        <v>3323</v>
      </c>
      <c r="B3326" s="71"/>
      <c r="C3326" s="15"/>
      <c r="D3326" s="16"/>
      <c r="E3326" s="7">
        <v>0</v>
      </c>
      <c r="F3326" s="7">
        <v>0</v>
      </c>
      <c r="G3326" s="254" t="str">
        <f>IF($D3326&lt;&gt;"",VLOOKUP($D3326,科目一覧!$A$5:'科目一覧'!$G$76,5,FALSE),"")</f>
        <v/>
      </c>
      <c r="H3326" s="254" t="str">
        <f>IF($D3326&lt;&gt;"",VLOOKUP($D3326,科目一覧!$A$5:'科目一覧'!$G$76,6,FALSE),"")</f>
        <v/>
      </c>
    </row>
    <row r="3327" spans="1:8" x14ac:dyDescent="0.4">
      <c r="A3327" s="8">
        <v>3324</v>
      </c>
      <c r="B3327" s="71"/>
      <c r="C3327" s="15"/>
      <c r="D3327" s="16"/>
      <c r="E3327" s="7">
        <v>0</v>
      </c>
      <c r="F3327" s="7">
        <v>0</v>
      </c>
      <c r="G3327" s="254" t="str">
        <f>IF($D3327&lt;&gt;"",VLOOKUP($D3327,科目一覧!$A$5:'科目一覧'!$G$76,5,FALSE),"")</f>
        <v/>
      </c>
      <c r="H3327" s="254" t="str">
        <f>IF($D3327&lt;&gt;"",VLOOKUP($D3327,科目一覧!$A$5:'科目一覧'!$G$76,6,FALSE),"")</f>
        <v/>
      </c>
    </row>
    <row r="3328" spans="1:8" x14ac:dyDescent="0.4">
      <c r="A3328" s="8">
        <v>3325</v>
      </c>
      <c r="B3328" s="71"/>
      <c r="C3328" s="15"/>
      <c r="D3328" s="16"/>
      <c r="E3328" s="7">
        <v>0</v>
      </c>
      <c r="F3328" s="7">
        <v>0</v>
      </c>
      <c r="G3328" s="254" t="str">
        <f>IF($D3328&lt;&gt;"",VLOOKUP($D3328,科目一覧!$A$5:'科目一覧'!$G$76,5,FALSE),"")</f>
        <v/>
      </c>
      <c r="H3328" s="254" t="str">
        <f>IF($D3328&lt;&gt;"",VLOOKUP($D3328,科目一覧!$A$5:'科目一覧'!$G$76,6,FALSE),"")</f>
        <v/>
      </c>
    </row>
    <row r="3329" spans="1:8" x14ac:dyDescent="0.4">
      <c r="A3329" s="8">
        <v>3326</v>
      </c>
      <c r="B3329" s="71"/>
      <c r="C3329" s="15"/>
      <c r="D3329" s="16"/>
      <c r="E3329" s="7">
        <v>0</v>
      </c>
      <c r="F3329" s="7">
        <v>0</v>
      </c>
      <c r="G3329" s="254" t="str">
        <f>IF($D3329&lt;&gt;"",VLOOKUP($D3329,科目一覧!$A$5:'科目一覧'!$G$76,5,FALSE),"")</f>
        <v/>
      </c>
      <c r="H3329" s="254" t="str">
        <f>IF($D3329&lt;&gt;"",VLOOKUP($D3329,科目一覧!$A$5:'科目一覧'!$G$76,6,FALSE),"")</f>
        <v/>
      </c>
    </row>
    <row r="3330" spans="1:8" x14ac:dyDescent="0.4">
      <c r="A3330" s="8">
        <v>3327</v>
      </c>
      <c r="B3330" s="71"/>
      <c r="C3330" s="15"/>
      <c r="D3330" s="16"/>
      <c r="E3330" s="7">
        <v>0</v>
      </c>
      <c r="F3330" s="7">
        <v>0</v>
      </c>
      <c r="G3330" s="254" t="str">
        <f>IF($D3330&lt;&gt;"",VLOOKUP($D3330,科目一覧!$A$5:'科目一覧'!$G$76,5,FALSE),"")</f>
        <v/>
      </c>
      <c r="H3330" s="254" t="str">
        <f>IF($D3330&lt;&gt;"",VLOOKUP($D3330,科目一覧!$A$5:'科目一覧'!$G$76,6,FALSE),"")</f>
        <v/>
      </c>
    </row>
    <row r="3331" spans="1:8" x14ac:dyDescent="0.4">
      <c r="A3331" s="8">
        <v>3328</v>
      </c>
      <c r="B3331" s="71"/>
      <c r="C3331" s="15"/>
      <c r="D3331" s="16"/>
      <c r="E3331" s="7">
        <v>0</v>
      </c>
      <c r="F3331" s="7">
        <v>0</v>
      </c>
      <c r="G3331" s="254" t="str">
        <f>IF($D3331&lt;&gt;"",VLOOKUP($D3331,科目一覧!$A$5:'科目一覧'!$G$76,5,FALSE),"")</f>
        <v/>
      </c>
      <c r="H3331" s="254" t="str">
        <f>IF($D3331&lt;&gt;"",VLOOKUP($D3331,科目一覧!$A$5:'科目一覧'!$G$76,6,FALSE),"")</f>
        <v/>
      </c>
    </row>
    <row r="3332" spans="1:8" x14ac:dyDescent="0.4">
      <c r="A3332" s="8">
        <v>3329</v>
      </c>
      <c r="B3332" s="71"/>
      <c r="C3332" s="15"/>
      <c r="D3332" s="16"/>
      <c r="E3332" s="7">
        <v>0</v>
      </c>
      <c r="F3332" s="7">
        <v>0</v>
      </c>
      <c r="G3332" s="254" t="str">
        <f>IF($D3332&lt;&gt;"",VLOOKUP($D3332,科目一覧!$A$5:'科目一覧'!$G$76,5,FALSE),"")</f>
        <v/>
      </c>
      <c r="H3332" s="254" t="str">
        <f>IF($D3332&lt;&gt;"",VLOOKUP($D3332,科目一覧!$A$5:'科目一覧'!$G$76,6,FALSE),"")</f>
        <v/>
      </c>
    </row>
    <row r="3333" spans="1:8" x14ac:dyDescent="0.4">
      <c r="A3333" s="8">
        <v>3330</v>
      </c>
      <c r="B3333" s="71"/>
      <c r="C3333" s="15"/>
      <c r="D3333" s="16"/>
      <c r="E3333" s="7">
        <v>0</v>
      </c>
      <c r="F3333" s="7">
        <v>0</v>
      </c>
      <c r="G3333" s="254" t="str">
        <f>IF($D3333&lt;&gt;"",VLOOKUP($D3333,科目一覧!$A$5:'科目一覧'!$G$76,5,FALSE),"")</f>
        <v/>
      </c>
      <c r="H3333" s="254" t="str">
        <f>IF($D3333&lt;&gt;"",VLOOKUP($D3333,科目一覧!$A$5:'科目一覧'!$G$76,6,FALSE),"")</f>
        <v/>
      </c>
    </row>
    <row r="3334" spans="1:8" x14ac:dyDescent="0.4">
      <c r="A3334" s="8">
        <v>3331</v>
      </c>
      <c r="B3334" s="71"/>
      <c r="C3334" s="15"/>
      <c r="D3334" s="16"/>
      <c r="E3334" s="7">
        <v>0</v>
      </c>
      <c r="F3334" s="7">
        <v>0</v>
      </c>
      <c r="G3334" s="254" t="str">
        <f>IF($D3334&lt;&gt;"",VLOOKUP($D3334,科目一覧!$A$5:'科目一覧'!$G$76,5,FALSE),"")</f>
        <v/>
      </c>
      <c r="H3334" s="254" t="str">
        <f>IF($D3334&lt;&gt;"",VLOOKUP($D3334,科目一覧!$A$5:'科目一覧'!$G$76,6,FALSE),"")</f>
        <v/>
      </c>
    </row>
    <row r="3335" spans="1:8" x14ac:dyDescent="0.4">
      <c r="A3335" s="8">
        <v>3332</v>
      </c>
      <c r="B3335" s="71"/>
      <c r="C3335" s="15"/>
      <c r="D3335" s="16"/>
      <c r="E3335" s="7">
        <v>0</v>
      </c>
      <c r="F3335" s="7">
        <v>0</v>
      </c>
      <c r="G3335" s="254" t="str">
        <f>IF($D3335&lt;&gt;"",VLOOKUP($D3335,科目一覧!$A$5:'科目一覧'!$G$76,5,FALSE),"")</f>
        <v/>
      </c>
      <c r="H3335" s="254" t="str">
        <f>IF($D3335&lt;&gt;"",VLOOKUP($D3335,科目一覧!$A$5:'科目一覧'!$G$76,6,FALSE),"")</f>
        <v/>
      </c>
    </row>
    <row r="3336" spans="1:8" x14ac:dyDescent="0.4">
      <c r="A3336" s="8">
        <v>3333</v>
      </c>
      <c r="B3336" s="71"/>
      <c r="C3336" s="15"/>
      <c r="D3336" s="16"/>
      <c r="E3336" s="7">
        <v>0</v>
      </c>
      <c r="F3336" s="7">
        <v>0</v>
      </c>
      <c r="G3336" s="254" t="str">
        <f>IF($D3336&lt;&gt;"",VLOOKUP($D3336,科目一覧!$A$5:'科目一覧'!$G$76,5,FALSE),"")</f>
        <v/>
      </c>
      <c r="H3336" s="254" t="str">
        <f>IF($D3336&lt;&gt;"",VLOOKUP($D3336,科目一覧!$A$5:'科目一覧'!$G$76,6,FALSE),"")</f>
        <v/>
      </c>
    </row>
    <row r="3337" spans="1:8" x14ac:dyDescent="0.4">
      <c r="A3337" s="8">
        <v>3334</v>
      </c>
      <c r="B3337" s="71"/>
      <c r="C3337" s="15"/>
      <c r="D3337" s="16"/>
      <c r="E3337" s="7">
        <v>0</v>
      </c>
      <c r="F3337" s="7">
        <v>0</v>
      </c>
      <c r="G3337" s="254" t="str">
        <f>IF($D3337&lt;&gt;"",VLOOKUP($D3337,科目一覧!$A$5:'科目一覧'!$G$76,5,FALSE),"")</f>
        <v/>
      </c>
      <c r="H3337" s="254" t="str">
        <f>IF($D3337&lt;&gt;"",VLOOKUP($D3337,科目一覧!$A$5:'科目一覧'!$G$76,6,FALSE),"")</f>
        <v/>
      </c>
    </row>
    <row r="3338" spans="1:8" x14ac:dyDescent="0.4">
      <c r="A3338" s="8">
        <v>3335</v>
      </c>
      <c r="B3338" s="71"/>
      <c r="C3338" s="15"/>
      <c r="D3338" s="16"/>
      <c r="E3338" s="7">
        <v>0</v>
      </c>
      <c r="F3338" s="7">
        <v>0</v>
      </c>
      <c r="G3338" s="254" t="str">
        <f>IF($D3338&lt;&gt;"",VLOOKUP($D3338,科目一覧!$A$5:'科目一覧'!$G$76,5,FALSE),"")</f>
        <v/>
      </c>
      <c r="H3338" s="254" t="str">
        <f>IF($D3338&lt;&gt;"",VLOOKUP($D3338,科目一覧!$A$5:'科目一覧'!$G$76,6,FALSE),"")</f>
        <v/>
      </c>
    </row>
    <row r="3339" spans="1:8" x14ac:dyDescent="0.4">
      <c r="A3339" s="8">
        <v>3336</v>
      </c>
      <c r="B3339" s="71"/>
      <c r="C3339" s="15"/>
      <c r="D3339" s="16"/>
      <c r="E3339" s="7">
        <v>0</v>
      </c>
      <c r="F3339" s="7">
        <v>0</v>
      </c>
      <c r="G3339" s="254" t="str">
        <f>IF($D3339&lt;&gt;"",VLOOKUP($D3339,科目一覧!$A$5:'科目一覧'!$G$76,5,FALSE),"")</f>
        <v/>
      </c>
      <c r="H3339" s="254" t="str">
        <f>IF($D3339&lt;&gt;"",VLOOKUP($D3339,科目一覧!$A$5:'科目一覧'!$G$76,6,FALSE),"")</f>
        <v/>
      </c>
    </row>
    <row r="3340" spans="1:8" x14ac:dyDescent="0.4">
      <c r="A3340" s="8">
        <v>3337</v>
      </c>
      <c r="B3340" s="71"/>
      <c r="C3340" s="15"/>
      <c r="D3340" s="16"/>
      <c r="E3340" s="7">
        <v>0</v>
      </c>
      <c r="F3340" s="7">
        <v>0</v>
      </c>
      <c r="G3340" s="254" t="str">
        <f>IF($D3340&lt;&gt;"",VLOOKUP($D3340,科目一覧!$A$5:'科目一覧'!$G$76,5,FALSE),"")</f>
        <v/>
      </c>
      <c r="H3340" s="254" t="str">
        <f>IF($D3340&lt;&gt;"",VLOOKUP($D3340,科目一覧!$A$5:'科目一覧'!$G$76,6,FALSE),"")</f>
        <v/>
      </c>
    </row>
    <row r="3341" spans="1:8" x14ac:dyDescent="0.4">
      <c r="A3341" s="8">
        <v>3338</v>
      </c>
      <c r="B3341" s="71"/>
      <c r="C3341" s="15"/>
      <c r="D3341" s="16"/>
      <c r="E3341" s="7">
        <v>0</v>
      </c>
      <c r="F3341" s="7">
        <v>0</v>
      </c>
      <c r="G3341" s="254" t="str">
        <f>IF($D3341&lt;&gt;"",VLOOKUP($D3341,科目一覧!$A$5:'科目一覧'!$G$76,5,FALSE),"")</f>
        <v/>
      </c>
      <c r="H3341" s="254" t="str">
        <f>IF($D3341&lt;&gt;"",VLOOKUP($D3341,科目一覧!$A$5:'科目一覧'!$G$76,6,FALSE),"")</f>
        <v/>
      </c>
    </row>
    <row r="3342" spans="1:8" x14ac:dyDescent="0.4">
      <c r="A3342" s="8">
        <v>3339</v>
      </c>
      <c r="B3342" s="71"/>
      <c r="C3342" s="15"/>
      <c r="D3342" s="16"/>
      <c r="E3342" s="7">
        <v>0</v>
      </c>
      <c r="F3342" s="7">
        <v>0</v>
      </c>
      <c r="G3342" s="254" t="str">
        <f>IF($D3342&lt;&gt;"",VLOOKUP($D3342,科目一覧!$A$5:'科目一覧'!$G$76,5,FALSE),"")</f>
        <v/>
      </c>
      <c r="H3342" s="254" t="str">
        <f>IF($D3342&lt;&gt;"",VLOOKUP($D3342,科目一覧!$A$5:'科目一覧'!$G$76,6,FALSE),"")</f>
        <v/>
      </c>
    </row>
    <row r="3343" spans="1:8" x14ac:dyDescent="0.4">
      <c r="A3343" s="8">
        <v>3340</v>
      </c>
      <c r="B3343" s="71"/>
      <c r="C3343" s="15"/>
      <c r="D3343" s="16"/>
      <c r="E3343" s="7">
        <v>0</v>
      </c>
      <c r="F3343" s="7">
        <v>0</v>
      </c>
      <c r="G3343" s="254" t="str">
        <f>IF($D3343&lt;&gt;"",VLOOKUP($D3343,科目一覧!$A$5:'科目一覧'!$G$76,5,FALSE),"")</f>
        <v/>
      </c>
      <c r="H3343" s="254" t="str">
        <f>IF($D3343&lt;&gt;"",VLOOKUP($D3343,科目一覧!$A$5:'科目一覧'!$G$76,6,FALSE),"")</f>
        <v/>
      </c>
    </row>
    <row r="3344" spans="1:8" x14ac:dyDescent="0.4">
      <c r="A3344" s="8">
        <v>3341</v>
      </c>
      <c r="B3344" s="71"/>
      <c r="C3344" s="15"/>
      <c r="D3344" s="16"/>
      <c r="E3344" s="7">
        <v>0</v>
      </c>
      <c r="F3344" s="7">
        <v>0</v>
      </c>
      <c r="G3344" s="254" t="str">
        <f>IF($D3344&lt;&gt;"",VLOOKUP($D3344,科目一覧!$A$5:'科目一覧'!$G$76,5,FALSE),"")</f>
        <v/>
      </c>
      <c r="H3344" s="254" t="str">
        <f>IF($D3344&lt;&gt;"",VLOOKUP($D3344,科目一覧!$A$5:'科目一覧'!$G$76,6,FALSE),"")</f>
        <v/>
      </c>
    </row>
    <row r="3345" spans="1:8" x14ac:dyDescent="0.4">
      <c r="A3345" s="8">
        <v>3342</v>
      </c>
      <c r="B3345" s="71"/>
      <c r="C3345" s="15"/>
      <c r="D3345" s="16"/>
      <c r="E3345" s="7">
        <v>0</v>
      </c>
      <c r="F3345" s="7">
        <v>0</v>
      </c>
      <c r="G3345" s="254" t="str">
        <f>IF($D3345&lt;&gt;"",VLOOKUP($D3345,科目一覧!$A$5:'科目一覧'!$G$76,5,FALSE),"")</f>
        <v/>
      </c>
      <c r="H3345" s="254" t="str">
        <f>IF($D3345&lt;&gt;"",VLOOKUP($D3345,科目一覧!$A$5:'科目一覧'!$G$76,6,FALSE),"")</f>
        <v/>
      </c>
    </row>
    <row r="3346" spans="1:8" x14ac:dyDescent="0.4">
      <c r="A3346" s="8">
        <v>3343</v>
      </c>
      <c r="B3346" s="71"/>
      <c r="C3346" s="15"/>
      <c r="D3346" s="16"/>
      <c r="E3346" s="7">
        <v>0</v>
      </c>
      <c r="F3346" s="7">
        <v>0</v>
      </c>
      <c r="G3346" s="254" t="str">
        <f>IF($D3346&lt;&gt;"",VLOOKUP($D3346,科目一覧!$A$5:'科目一覧'!$G$76,5,FALSE),"")</f>
        <v/>
      </c>
      <c r="H3346" s="254" t="str">
        <f>IF($D3346&lt;&gt;"",VLOOKUP($D3346,科目一覧!$A$5:'科目一覧'!$G$76,6,FALSE),"")</f>
        <v/>
      </c>
    </row>
    <row r="3347" spans="1:8" x14ac:dyDescent="0.4">
      <c r="A3347" s="8">
        <v>3344</v>
      </c>
      <c r="B3347" s="71"/>
      <c r="C3347" s="15"/>
      <c r="D3347" s="16"/>
      <c r="E3347" s="7">
        <v>0</v>
      </c>
      <c r="F3347" s="7">
        <v>0</v>
      </c>
      <c r="G3347" s="254" t="str">
        <f>IF($D3347&lt;&gt;"",VLOOKUP($D3347,科目一覧!$A$5:'科目一覧'!$G$76,5,FALSE),"")</f>
        <v/>
      </c>
      <c r="H3347" s="254" t="str">
        <f>IF($D3347&lt;&gt;"",VLOOKUP($D3347,科目一覧!$A$5:'科目一覧'!$G$76,6,FALSE),"")</f>
        <v/>
      </c>
    </row>
    <row r="3348" spans="1:8" x14ac:dyDescent="0.4">
      <c r="A3348" s="8">
        <v>3345</v>
      </c>
      <c r="B3348" s="71"/>
      <c r="C3348" s="15"/>
      <c r="D3348" s="16"/>
      <c r="E3348" s="7">
        <v>0</v>
      </c>
      <c r="F3348" s="7">
        <v>0</v>
      </c>
      <c r="G3348" s="254" t="str">
        <f>IF($D3348&lt;&gt;"",VLOOKUP($D3348,科目一覧!$A$5:'科目一覧'!$G$76,5,FALSE),"")</f>
        <v/>
      </c>
      <c r="H3348" s="254" t="str">
        <f>IF($D3348&lt;&gt;"",VLOOKUP($D3348,科目一覧!$A$5:'科目一覧'!$G$76,6,FALSE),"")</f>
        <v/>
      </c>
    </row>
    <row r="3349" spans="1:8" x14ac:dyDescent="0.4">
      <c r="A3349" s="8">
        <v>3346</v>
      </c>
      <c r="B3349" s="71"/>
      <c r="C3349" s="15"/>
      <c r="D3349" s="16"/>
      <c r="E3349" s="7">
        <v>0</v>
      </c>
      <c r="F3349" s="7">
        <v>0</v>
      </c>
      <c r="G3349" s="254" t="str">
        <f>IF($D3349&lt;&gt;"",VLOOKUP($D3349,科目一覧!$A$5:'科目一覧'!$G$76,5,FALSE),"")</f>
        <v/>
      </c>
      <c r="H3349" s="254" t="str">
        <f>IF($D3349&lt;&gt;"",VLOOKUP($D3349,科目一覧!$A$5:'科目一覧'!$G$76,6,FALSE),"")</f>
        <v/>
      </c>
    </row>
    <row r="3350" spans="1:8" x14ac:dyDescent="0.4">
      <c r="A3350" s="8">
        <v>3347</v>
      </c>
      <c r="B3350" s="71"/>
      <c r="C3350" s="15"/>
      <c r="D3350" s="16"/>
      <c r="E3350" s="7">
        <v>0</v>
      </c>
      <c r="F3350" s="7">
        <v>0</v>
      </c>
      <c r="G3350" s="254" t="str">
        <f>IF($D3350&lt;&gt;"",VLOOKUP($D3350,科目一覧!$A$5:'科目一覧'!$G$76,5,FALSE),"")</f>
        <v/>
      </c>
      <c r="H3350" s="254" t="str">
        <f>IF($D3350&lt;&gt;"",VLOOKUP($D3350,科目一覧!$A$5:'科目一覧'!$G$76,6,FALSE),"")</f>
        <v/>
      </c>
    </row>
    <row r="3351" spans="1:8" x14ac:dyDescent="0.4">
      <c r="A3351" s="8">
        <v>3348</v>
      </c>
      <c r="B3351" s="71"/>
      <c r="C3351" s="15"/>
      <c r="D3351" s="16"/>
      <c r="E3351" s="7">
        <v>0</v>
      </c>
      <c r="F3351" s="7">
        <v>0</v>
      </c>
      <c r="G3351" s="254" t="str">
        <f>IF($D3351&lt;&gt;"",VLOOKUP($D3351,科目一覧!$A$5:'科目一覧'!$G$76,5,FALSE),"")</f>
        <v/>
      </c>
      <c r="H3351" s="254" t="str">
        <f>IF($D3351&lt;&gt;"",VLOOKUP($D3351,科目一覧!$A$5:'科目一覧'!$G$76,6,FALSE),"")</f>
        <v/>
      </c>
    </row>
    <row r="3352" spans="1:8" x14ac:dyDescent="0.4">
      <c r="A3352" s="8">
        <v>3349</v>
      </c>
      <c r="B3352" s="71"/>
      <c r="C3352" s="15"/>
      <c r="D3352" s="16"/>
      <c r="E3352" s="7">
        <v>0</v>
      </c>
      <c r="F3352" s="7">
        <v>0</v>
      </c>
      <c r="G3352" s="254" t="str">
        <f>IF($D3352&lt;&gt;"",VLOOKUP($D3352,科目一覧!$A$5:'科目一覧'!$G$76,5,FALSE),"")</f>
        <v/>
      </c>
      <c r="H3352" s="254" t="str">
        <f>IF($D3352&lt;&gt;"",VLOOKUP($D3352,科目一覧!$A$5:'科目一覧'!$G$76,6,FALSE),"")</f>
        <v/>
      </c>
    </row>
    <row r="3353" spans="1:8" x14ac:dyDescent="0.4">
      <c r="A3353" s="8">
        <v>3350</v>
      </c>
      <c r="B3353" s="71"/>
      <c r="C3353" s="15"/>
      <c r="D3353" s="16"/>
      <c r="E3353" s="7">
        <v>0</v>
      </c>
      <c r="F3353" s="7">
        <v>0</v>
      </c>
      <c r="G3353" s="254" t="str">
        <f>IF($D3353&lt;&gt;"",VLOOKUP($D3353,科目一覧!$A$5:'科目一覧'!$G$76,5,FALSE),"")</f>
        <v/>
      </c>
      <c r="H3353" s="254" t="str">
        <f>IF($D3353&lt;&gt;"",VLOOKUP($D3353,科目一覧!$A$5:'科目一覧'!$G$76,6,FALSE),"")</f>
        <v/>
      </c>
    </row>
    <row r="3354" spans="1:8" x14ac:dyDescent="0.4">
      <c r="A3354" s="8">
        <v>3351</v>
      </c>
      <c r="B3354" s="71"/>
      <c r="C3354" s="15"/>
      <c r="D3354" s="16"/>
      <c r="E3354" s="7">
        <v>0</v>
      </c>
      <c r="F3354" s="7">
        <v>0</v>
      </c>
      <c r="G3354" s="254" t="str">
        <f>IF($D3354&lt;&gt;"",VLOOKUP($D3354,科目一覧!$A$5:'科目一覧'!$G$76,5,FALSE),"")</f>
        <v/>
      </c>
      <c r="H3354" s="254" t="str">
        <f>IF($D3354&lt;&gt;"",VLOOKUP($D3354,科目一覧!$A$5:'科目一覧'!$G$76,6,FALSE),"")</f>
        <v/>
      </c>
    </row>
    <row r="3355" spans="1:8" x14ac:dyDescent="0.4">
      <c r="A3355" s="8">
        <v>3352</v>
      </c>
      <c r="B3355" s="71"/>
      <c r="C3355" s="15"/>
      <c r="D3355" s="16"/>
      <c r="E3355" s="7">
        <v>0</v>
      </c>
      <c r="F3355" s="7">
        <v>0</v>
      </c>
      <c r="G3355" s="254" t="str">
        <f>IF($D3355&lt;&gt;"",VLOOKUP($D3355,科目一覧!$A$5:'科目一覧'!$G$76,5,FALSE),"")</f>
        <v/>
      </c>
      <c r="H3355" s="254" t="str">
        <f>IF($D3355&lt;&gt;"",VLOOKUP($D3355,科目一覧!$A$5:'科目一覧'!$G$76,6,FALSE),"")</f>
        <v/>
      </c>
    </row>
    <row r="3356" spans="1:8" x14ac:dyDescent="0.4">
      <c r="A3356" s="8">
        <v>3353</v>
      </c>
      <c r="B3356" s="71"/>
      <c r="C3356" s="15"/>
      <c r="D3356" s="16"/>
      <c r="E3356" s="7">
        <v>0</v>
      </c>
      <c r="F3356" s="7">
        <v>0</v>
      </c>
      <c r="G3356" s="254" t="str">
        <f>IF($D3356&lt;&gt;"",VLOOKUP($D3356,科目一覧!$A$5:'科目一覧'!$G$76,5,FALSE),"")</f>
        <v/>
      </c>
      <c r="H3356" s="254" t="str">
        <f>IF($D3356&lt;&gt;"",VLOOKUP($D3356,科目一覧!$A$5:'科目一覧'!$G$76,6,FALSE),"")</f>
        <v/>
      </c>
    </row>
    <row r="3357" spans="1:8" x14ac:dyDescent="0.4">
      <c r="A3357" s="8">
        <v>3354</v>
      </c>
      <c r="B3357" s="71"/>
      <c r="C3357" s="15"/>
      <c r="D3357" s="16"/>
      <c r="E3357" s="7">
        <v>0</v>
      </c>
      <c r="F3357" s="7">
        <v>0</v>
      </c>
      <c r="G3357" s="254" t="str">
        <f>IF($D3357&lt;&gt;"",VLOOKUP($D3357,科目一覧!$A$5:'科目一覧'!$G$76,5,FALSE),"")</f>
        <v/>
      </c>
      <c r="H3357" s="254" t="str">
        <f>IF($D3357&lt;&gt;"",VLOOKUP($D3357,科目一覧!$A$5:'科目一覧'!$G$76,6,FALSE),"")</f>
        <v/>
      </c>
    </row>
    <row r="3358" spans="1:8" x14ac:dyDescent="0.4">
      <c r="A3358" s="8">
        <v>3355</v>
      </c>
      <c r="B3358" s="71"/>
      <c r="C3358" s="15"/>
      <c r="D3358" s="16"/>
      <c r="E3358" s="7">
        <v>0</v>
      </c>
      <c r="F3358" s="7">
        <v>0</v>
      </c>
      <c r="G3358" s="254" t="str">
        <f>IF($D3358&lt;&gt;"",VLOOKUP($D3358,科目一覧!$A$5:'科目一覧'!$G$76,5,FALSE),"")</f>
        <v/>
      </c>
      <c r="H3358" s="254" t="str">
        <f>IF($D3358&lt;&gt;"",VLOOKUP($D3358,科目一覧!$A$5:'科目一覧'!$G$76,6,FALSE),"")</f>
        <v/>
      </c>
    </row>
    <row r="3359" spans="1:8" x14ac:dyDescent="0.4">
      <c r="A3359" s="8">
        <v>3356</v>
      </c>
      <c r="B3359" s="71"/>
      <c r="C3359" s="15"/>
      <c r="D3359" s="16"/>
      <c r="E3359" s="7">
        <v>0</v>
      </c>
      <c r="F3359" s="7">
        <v>0</v>
      </c>
      <c r="G3359" s="254" t="str">
        <f>IF($D3359&lt;&gt;"",VLOOKUP($D3359,科目一覧!$A$5:'科目一覧'!$G$76,5,FALSE),"")</f>
        <v/>
      </c>
      <c r="H3359" s="254" t="str">
        <f>IF($D3359&lt;&gt;"",VLOOKUP($D3359,科目一覧!$A$5:'科目一覧'!$G$76,6,FALSE),"")</f>
        <v/>
      </c>
    </row>
    <row r="3360" spans="1:8" x14ac:dyDescent="0.4">
      <c r="A3360" s="8">
        <v>3357</v>
      </c>
      <c r="B3360" s="71"/>
      <c r="C3360" s="15"/>
      <c r="D3360" s="16"/>
      <c r="E3360" s="7">
        <v>0</v>
      </c>
      <c r="F3360" s="7">
        <v>0</v>
      </c>
      <c r="G3360" s="254" t="str">
        <f>IF($D3360&lt;&gt;"",VLOOKUP($D3360,科目一覧!$A$5:'科目一覧'!$G$76,5,FALSE),"")</f>
        <v/>
      </c>
      <c r="H3360" s="254" t="str">
        <f>IF($D3360&lt;&gt;"",VLOOKUP($D3360,科目一覧!$A$5:'科目一覧'!$G$76,6,FALSE),"")</f>
        <v/>
      </c>
    </row>
    <row r="3361" spans="1:8" x14ac:dyDescent="0.4">
      <c r="A3361" s="8">
        <v>3358</v>
      </c>
      <c r="B3361" s="71"/>
      <c r="C3361" s="15"/>
      <c r="D3361" s="16"/>
      <c r="E3361" s="7">
        <v>0</v>
      </c>
      <c r="F3361" s="7">
        <v>0</v>
      </c>
      <c r="G3361" s="254" t="str">
        <f>IF($D3361&lt;&gt;"",VLOOKUP($D3361,科目一覧!$A$5:'科目一覧'!$G$76,5,FALSE),"")</f>
        <v/>
      </c>
      <c r="H3361" s="254" t="str">
        <f>IF($D3361&lt;&gt;"",VLOOKUP($D3361,科目一覧!$A$5:'科目一覧'!$G$76,6,FALSE),"")</f>
        <v/>
      </c>
    </row>
    <row r="3362" spans="1:8" x14ac:dyDescent="0.4">
      <c r="A3362" s="8">
        <v>3359</v>
      </c>
      <c r="B3362" s="71"/>
      <c r="C3362" s="15"/>
      <c r="D3362" s="16"/>
      <c r="E3362" s="7">
        <v>0</v>
      </c>
      <c r="F3362" s="7">
        <v>0</v>
      </c>
      <c r="G3362" s="254" t="str">
        <f>IF($D3362&lt;&gt;"",VLOOKUP($D3362,科目一覧!$A$5:'科目一覧'!$G$76,5,FALSE),"")</f>
        <v/>
      </c>
      <c r="H3362" s="254" t="str">
        <f>IF($D3362&lt;&gt;"",VLOOKUP($D3362,科目一覧!$A$5:'科目一覧'!$G$76,6,FALSE),"")</f>
        <v/>
      </c>
    </row>
    <row r="3363" spans="1:8" x14ac:dyDescent="0.4">
      <c r="A3363" s="8">
        <v>3360</v>
      </c>
      <c r="B3363" s="71"/>
      <c r="C3363" s="15"/>
      <c r="D3363" s="16"/>
      <c r="E3363" s="7">
        <v>0</v>
      </c>
      <c r="F3363" s="7">
        <v>0</v>
      </c>
      <c r="G3363" s="254" t="str">
        <f>IF($D3363&lt;&gt;"",VLOOKUP($D3363,科目一覧!$A$5:'科目一覧'!$G$76,5,FALSE),"")</f>
        <v/>
      </c>
      <c r="H3363" s="254" t="str">
        <f>IF($D3363&lt;&gt;"",VLOOKUP($D3363,科目一覧!$A$5:'科目一覧'!$G$76,6,FALSE),"")</f>
        <v/>
      </c>
    </row>
    <row r="3364" spans="1:8" x14ac:dyDescent="0.4">
      <c r="A3364" s="8">
        <v>3361</v>
      </c>
      <c r="B3364" s="71"/>
      <c r="C3364" s="15"/>
      <c r="D3364" s="16"/>
      <c r="E3364" s="7">
        <v>0</v>
      </c>
      <c r="F3364" s="7">
        <v>0</v>
      </c>
      <c r="G3364" s="254" t="str">
        <f>IF($D3364&lt;&gt;"",VLOOKUP($D3364,科目一覧!$A$5:'科目一覧'!$G$76,5,FALSE),"")</f>
        <v/>
      </c>
      <c r="H3364" s="254" t="str">
        <f>IF($D3364&lt;&gt;"",VLOOKUP($D3364,科目一覧!$A$5:'科目一覧'!$G$76,6,FALSE),"")</f>
        <v/>
      </c>
    </row>
    <row r="3365" spans="1:8" x14ac:dyDescent="0.4">
      <c r="A3365" s="8">
        <v>3362</v>
      </c>
      <c r="B3365" s="71"/>
      <c r="C3365" s="15"/>
      <c r="D3365" s="16"/>
      <c r="E3365" s="7">
        <v>0</v>
      </c>
      <c r="F3365" s="7">
        <v>0</v>
      </c>
      <c r="G3365" s="254" t="str">
        <f>IF($D3365&lt;&gt;"",VLOOKUP($D3365,科目一覧!$A$5:'科目一覧'!$G$76,5,FALSE),"")</f>
        <v/>
      </c>
      <c r="H3365" s="254" t="str">
        <f>IF($D3365&lt;&gt;"",VLOOKUP($D3365,科目一覧!$A$5:'科目一覧'!$G$76,6,FALSE),"")</f>
        <v/>
      </c>
    </row>
    <row r="3366" spans="1:8" x14ac:dyDescent="0.4">
      <c r="A3366" s="8">
        <v>3363</v>
      </c>
      <c r="B3366" s="71"/>
      <c r="C3366" s="15"/>
      <c r="D3366" s="16"/>
      <c r="E3366" s="7">
        <v>0</v>
      </c>
      <c r="F3366" s="7">
        <v>0</v>
      </c>
      <c r="G3366" s="254" t="str">
        <f>IF($D3366&lt;&gt;"",VLOOKUP($D3366,科目一覧!$A$5:'科目一覧'!$G$76,5,FALSE),"")</f>
        <v/>
      </c>
      <c r="H3366" s="254" t="str">
        <f>IF($D3366&lt;&gt;"",VLOOKUP($D3366,科目一覧!$A$5:'科目一覧'!$G$76,6,FALSE),"")</f>
        <v/>
      </c>
    </row>
    <row r="3367" spans="1:8" x14ac:dyDescent="0.4">
      <c r="A3367" s="8">
        <v>3364</v>
      </c>
      <c r="B3367" s="71"/>
      <c r="C3367" s="15"/>
      <c r="D3367" s="16"/>
      <c r="E3367" s="7">
        <v>0</v>
      </c>
      <c r="F3367" s="7">
        <v>0</v>
      </c>
      <c r="G3367" s="254" t="str">
        <f>IF($D3367&lt;&gt;"",VLOOKUP($D3367,科目一覧!$A$5:'科目一覧'!$G$76,5,FALSE),"")</f>
        <v/>
      </c>
      <c r="H3367" s="254" t="str">
        <f>IF($D3367&lt;&gt;"",VLOOKUP($D3367,科目一覧!$A$5:'科目一覧'!$G$76,6,FALSE),"")</f>
        <v/>
      </c>
    </row>
    <row r="3368" spans="1:8" x14ac:dyDescent="0.4">
      <c r="A3368" s="8">
        <v>3365</v>
      </c>
      <c r="B3368" s="71"/>
      <c r="C3368" s="15"/>
      <c r="D3368" s="16"/>
      <c r="E3368" s="7">
        <v>0</v>
      </c>
      <c r="F3368" s="7">
        <v>0</v>
      </c>
      <c r="G3368" s="254" t="str">
        <f>IF($D3368&lt;&gt;"",VLOOKUP($D3368,科目一覧!$A$5:'科目一覧'!$G$76,5,FALSE),"")</f>
        <v/>
      </c>
      <c r="H3368" s="254" t="str">
        <f>IF($D3368&lt;&gt;"",VLOOKUP($D3368,科目一覧!$A$5:'科目一覧'!$G$76,6,FALSE),"")</f>
        <v/>
      </c>
    </row>
    <row r="3369" spans="1:8" x14ac:dyDescent="0.4">
      <c r="A3369" s="8">
        <v>3366</v>
      </c>
      <c r="B3369" s="71"/>
      <c r="C3369" s="15"/>
      <c r="D3369" s="16"/>
      <c r="E3369" s="7">
        <v>0</v>
      </c>
      <c r="F3369" s="7">
        <v>0</v>
      </c>
      <c r="G3369" s="254" t="str">
        <f>IF($D3369&lt;&gt;"",VLOOKUP($D3369,科目一覧!$A$5:'科目一覧'!$G$76,5,FALSE),"")</f>
        <v/>
      </c>
      <c r="H3369" s="254" t="str">
        <f>IF($D3369&lt;&gt;"",VLOOKUP($D3369,科目一覧!$A$5:'科目一覧'!$G$76,6,FALSE),"")</f>
        <v/>
      </c>
    </row>
    <row r="3370" spans="1:8" x14ac:dyDescent="0.4">
      <c r="A3370" s="8">
        <v>3367</v>
      </c>
      <c r="B3370" s="71"/>
      <c r="C3370" s="15"/>
      <c r="D3370" s="16"/>
      <c r="E3370" s="7">
        <v>0</v>
      </c>
      <c r="F3370" s="7">
        <v>0</v>
      </c>
      <c r="G3370" s="254" t="str">
        <f>IF($D3370&lt;&gt;"",VLOOKUP($D3370,科目一覧!$A$5:'科目一覧'!$G$76,5,FALSE),"")</f>
        <v/>
      </c>
      <c r="H3370" s="254" t="str">
        <f>IF($D3370&lt;&gt;"",VLOOKUP($D3370,科目一覧!$A$5:'科目一覧'!$G$76,6,FALSE),"")</f>
        <v/>
      </c>
    </row>
    <row r="3371" spans="1:8" x14ac:dyDescent="0.4">
      <c r="A3371" s="8">
        <v>3368</v>
      </c>
      <c r="B3371" s="71"/>
      <c r="C3371" s="15"/>
      <c r="D3371" s="16"/>
      <c r="E3371" s="7">
        <v>0</v>
      </c>
      <c r="F3371" s="7">
        <v>0</v>
      </c>
      <c r="G3371" s="254" t="str">
        <f>IF($D3371&lt;&gt;"",VLOOKUP($D3371,科目一覧!$A$5:'科目一覧'!$G$76,5,FALSE),"")</f>
        <v/>
      </c>
      <c r="H3371" s="254" t="str">
        <f>IF($D3371&lt;&gt;"",VLOOKUP($D3371,科目一覧!$A$5:'科目一覧'!$G$76,6,FALSE),"")</f>
        <v/>
      </c>
    </row>
    <row r="3372" spans="1:8" x14ac:dyDescent="0.4">
      <c r="A3372" s="8">
        <v>3369</v>
      </c>
      <c r="B3372" s="71"/>
      <c r="C3372" s="15"/>
      <c r="D3372" s="16"/>
      <c r="E3372" s="7">
        <v>0</v>
      </c>
      <c r="F3372" s="7">
        <v>0</v>
      </c>
      <c r="G3372" s="254" t="str">
        <f>IF($D3372&lt;&gt;"",VLOOKUP($D3372,科目一覧!$A$5:'科目一覧'!$G$76,5,FALSE),"")</f>
        <v/>
      </c>
      <c r="H3372" s="254" t="str">
        <f>IF($D3372&lt;&gt;"",VLOOKUP($D3372,科目一覧!$A$5:'科目一覧'!$G$76,6,FALSE),"")</f>
        <v/>
      </c>
    </row>
    <row r="3373" spans="1:8" x14ac:dyDescent="0.4">
      <c r="A3373" s="8">
        <v>3370</v>
      </c>
      <c r="B3373" s="71"/>
      <c r="C3373" s="15"/>
      <c r="D3373" s="16"/>
      <c r="E3373" s="7">
        <v>0</v>
      </c>
      <c r="F3373" s="7">
        <v>0</v>
      </c>
      <c r="G3373" s="254" t="str">
        <f>IF($D3373&lt;&gt;"",VLOOKUP($D3373,科目一覧!$A$5:'科目一覧'!$G$76,5,FALSE),"")</f>
        <v/>
      </c>
      <c r="H3373" s="254" t="str">
        <f>IF($D3373&lt;&gt;"",VLOOKUP($D3373,科目一覧!$A$5:'科目一覧'!$G$76,6,FALSE),"")</f>
        <v/>
      </c>
    </row>
    <row r="3374" spans="1:8" x14ac:dyDescent="0.4">
      <c r="A3374" s="8">
        <v>3371</v>
      </c>
      <c r="B3374" s="71"/>
      <c r="C3374" s="15"/>
      <c r="D3374" s="16"/>
      <c r="E3374" s="7">
        <v>0</v>
      </c>
      <c r="F3374" s="7">
        <v>0</v>
      </c>
      <c r="G3374" s="254" t="str">
        <f>IF($D3374&lt;&gt;"",VLOOKUP($D3374,科目一覧!$A$5:'科目一覧'!$G$76,5,FALSE),"")</f>
        <v/>
      </c>
      <c r="H3374" s="254" t="str">
        <f>IF($D3374&lt;&gt;"",VLOOKUP($D3374,科目一覧!$A$5:'科目一覧'!$G$76,6,FALSE),"")</f>
        <v/>
      </c>
    </row>
    <row r="3375" spans="1:8" x14ac:dyDescent="0.4">
      <c r="A3375" s="8">
        <v>3372</v>
      </c>
      <c r="B3375" s="71"/>
      <c r="C3375" s="15"/>
      <c r="D3375" s="16"/>
      <c r="E3375" s="7">
        <v>0</v>
      </c>
      <c r="F3375" s="7">
        <v>0</v>
      </c>
      <c r="G3375" s="254" t="str">
        <f>IF($D3375&lt;&gt;"",VLOOKUP($D3375,科目一覧!$A$5:'科目一覧'!$G$76,5,FALSE),"")</f>
        <v/>
      </c>
      <c r="H3375" s="254" t="str">
        <f>IF($D3375&lt;&gt;"",VLOOKUP($D3375,科目一覧!$A$5:'科目一覧'!$G$76,6,FALSE),"")</f>
        <v/>
      </c>
    </row>
    <row r="3376" spans="1:8" x14ac:dyDescent="0.4">
      <c r="A3376" s="8">
        <v>3373</v>
      </c>
      <c r="B3376" s="71"/>
      <c r="C3376" s="15"/>
      <c r="D3376" s="16"/>
      <c r="E3376" s="7">
        <v>0</v>
      </c>
      <c r="F3376" s="7">
        <v>0</v>
      </c>
      <c r="G3376" s="254" t="str">
        <f>IF($D3376&lt;&gt;"",VLOOKUP($D3376,科目一覧!$A$5:'科目一覧'!$G$76,5,FALSE),"")</f>
        <v/>
      </c>
      <c r="H3376" s="254" t="str">
        <f>IF($D3376&lt;&gt;"",VLOOKUP($D3376,科目一覧!$A$5:'科目一覧'!$G$76,6,FALSE),"")</f>
        <v/>
      </c>
    </row>
    <row r="3377" spans="1:8" x14ac:dyDescent="0.4">
      <c r="A3377" s="8">
        <v>3374</v>
      </c>
      <c r="B3377" s="71"/>
      <c r="C3377" s="15"/>
      <c r="D3377" s="16"/>
      <c r="E3377" s="7">
        <v>0</v>
      </c>
      <c r="F3377" s="7">
        <v>0</v>
      </c>
      <c r="G3377" s="254" t="str">
        <f>IF($D3377&lt;&gt;"",VLOOKUP($D3377,科目一覧!$A$5:'科目一覧'!$G$76,5,FALSE),"")</f>
        <v/>
      </c>
      <c r="H3377" s="254" t="str">
        <f>IF($D3377&lt;&gt;"",VLOOKUP($D3377,科目一覧!$A$5:'科目一覧'!$G$76,6,FALSE),"")</f>
        <v/>
      </c>
    </row>
    <row r="3378" spans="1:8" x14ac:dyDescent="0.4">
      <c r="A3378" s="8">
        <v>3375</v>
      </c>
      <c r="B3378" s="71"/>
      <c r="C3378" s="15"/>
      <c r="D3378" s="16"/>
      <c r="E3378" s="7">
        <v>0</v>
      </c>
      <c r="F3378" s="7">
        <v>0</v>
      </c>
      <c r="G3378" s="254" t="str">
        <f>IF($D3378&lt;&gt;"",VLOOKUP($D3378,科目一覧!$A$5:'科目一覧'!$G$76,5,FALSE),"")</f>
        <v/>
      </c>
      <c r="H3378" s="254" t="str">
        <f>IF($D3378&lt;&gt;"",VLOOKUP($D3378,科目一覧!$A$5:'科目一覧'!$G$76,6,FALSE),"")</f>
        <v/>
      </c>
    </row>
    <row r="3379" spans="1:8" x14ac:dyDescent="0.4">
      <c r="A3379" s="8">
        <v>3376</v>
      </c>
      <c r="B3379" s="71"/>
      <c r="C3379" s="15"/>
      <c r="D3379" s="16"/>
      <c r="E3379" s="7">
        <v>0</v>
      </c>
      <c r="F3379" s="7">
        <v>0</v>
      </c>
      <c r="G3379" s="254" t="str">
        <f>IF($D3379&lt;&gt;"",VLOOKUP($D3379,科目一覧!$A$5:'科目一覧'!$G$76,5,FALSE),"")</f>
        <v/>
      </c>
      <c r="H3379" s="254" t="str">
        <f>IF($D3379&lt;&gt;"",VLOOKUP($D3379,科目一覧!$A$5:'科目一覧'!$G$76,6,FALSE),"")</f>
        <v/>
      </c>
    </row>
    <row r="3380" spans="1:8" x14ac:dyDescent="0.4">
      <c r="A3380" s="8">
        <v>3377</v>
      </c>
      <c r="B3380" s="71"/>
      <c r="C3380" s="15"/>
      <c r="D3380" s="16"/>
      <c r="E3380" s="7">
        <v>0</v>
      </c>
      <c r="F3380" s="7">
        <v>0</v>
      </c>
      <c r="G3380" s="254" t="str">
        <f>IF($D3380&lt;&gt;"",VLOOKUP($D3380,科目一覧!$A$5:'科目一覧'!$G$76,5,FALSE),"")</f>
        <v/>
      </c>
      <c r="H3380" s="254" t="str">
        <f>IF($D3380&lt;&gt;"",VLOOKUP($D3380,科目一覧!$A$5:'科目一覧'!$G$76,6,FALSE),"")</f>
        <v/>
      </c>
    </row>
    <row r="3381" spans="1:8" x14ac:dyDescent="0.4">
      <c r="A3381" s="8">
        <v>3378</v>
      </c>
      <c r="B3381" s="71"/>
      <c r="C3381" s="15"/>
      <c r="D3381" s="16"/>
      <c r="E3381" s="7">
        <v>0</v>
      </c>
      <c r="F3381" s="7">
        <v>0</v>
      </c>
      <c r="G3381" s="254" t="str">
        <f>IF($D3381&lt;&gt;"",VLOOKUP($D3381,科目一覧!$A$5:'科目一覧'!$G$76,5,FALSE),"")</f>
        <v/>
      </c>
      <c r="H3381" s="254" t="str">
        <f>IF($D3381&lt;&gt;"",VLOOKUP($D3381,科目一覧!$A$5:'科目一覧'!$G$76,6,FALSE),"")</f>
        <v/>
      </c>
    </row>
    <row r="3382" spans="1:8" x14ac:dyDescent="0.4">
      <c r="A3382" s="8">
        <v>3379</v>
      </c>
      <c r="B3382" s="71"/>
      <c r="C3382" s="15"/>
      <c r="D3382" s="16"/>
      <c r="E3382" s="7">
        <v>0</v>
      </c>
      <c r="F3382" s="7">
        <v>0</v>
      </c>
      <c r="G3382" s="254" t="str">
        <f>IF($D3382&lt;&gt;"",VLOOKUP($D3382,科目一覧!$A$5:'科目一覧'!$G$76,5,FALSE),"")</f>
        <v/>
      </c>
      <c r="H3382" s="254" t="str">
        <f>IF($D3382&lt;&gt;"",VLOOKUP($D3382,科目一覧!$A$5:'科目一覧'!$G$76,6,FALSE),"")</f>
        <v/>
      </c>
    </row>
    <row r="3383" spans="1:8" x14ac:dyDescent="0.4">
      <c r="A3383" s="8">
        <v>3380</v>
      </c>
      <c r="B3383" s="71"/>
      <c r="C3383" s="15"/>
      <c r="D3383" s="16"/>
      <c r="E3383" s="7">
        <v>0</v>
      </c>
      <c r="F3383" s="7">
        <v>0</v>
      </c>
      <c r="G3383" s="254" t="str">
        <f>IF($D3383&lt;&gt;"",VLOOKUP($D3383,科目一覧!$A$5:'科目一覧'!$G$76,5,FALSE),"")</f>
        <v/>
      </c>
      <c r="H3383" s="254" t="str">
        <f>IF($D3383&lt;&gt;"",VLOOKUP($D3383,科目一覧!$A$5:'科目一覧'!$G$76,6,FALSE),"")</f>
        <v/>
      </c>
    </row>
    <row r="3384" spans="1:8" x14ac:dyDescent="0.4">
      <c r="A3384" s="8">
        <v>3381</v>
      </c>
      <c r="B3384" s="71"/>
      <c r="C3384" s="15"/>
      <c r="D3384" s="16"/>
      <c r="E3384" s="7">
        <v>0</v>
      </c>
      <c r="F3384" s="7">
        <v>0</v>
      </c>
      <c r="G3384" s="254" t="str">
        <f>IF($D3384&lt;&gt;"",VLOOKUP($D3384,科目一覧!$A$5:'科目一覧'!$G$76,5,FALSE),"")</f>
        <v/>
      </c>
      <c r="H3384" s="254" t="str">
        <f>IF($D3384&lt;&gt;"",VLOOKUP($D3384,科目一覧!$A$5:'科目一覧'!$G$76,6,FALSE),"")</f>
        <v/>
      </c>
    </row>
    <row r="3385" spans="1:8" x14ac:dyDescent="0.4">
      <c r="A3385" s="8">
        <v>3382</v>
      </c>
      <c r="B3385" s="71"/>
      <c r="C3385" s="15"/>
      <c r="D3385" s="16"/>
      <c r="E3385" s="7">
        <v>0</v>
      </c>
      <c r="F3385" s="7">
        <v>0</v>
      </c>
      <c r="G3385" s="254" t="str">
        <f>IF($D3385&lt;&gt;"",VLOOKUP($D3385,科目一覧!$A$5:'科目一覧'!$G$76,5,FALSE),"")</f>
        <v/>
      </c>
      <c r="H3385" s="254" t="str">
        <f>IF($D3385&lt;&gt;"",VLOOKUP($D3385,科目一覧!$A$5:'科目一覧'!$G$76,6,FALSE),"")</f>
        <v/>
      </c>
    </row>
    <row r="3386" spans="1:8" x14ac:dyDescent="0.4">
      <c r="A3386" s="8">
        <v>3383</v>
      </c>
      <c r="B3386" s="71"/>
      <c r="C3386" s="15"/>
      <c r="D3386" s="16"/>
      <c r="E3386" s="7">
        <v>0</v>
      </c>
      <c r="F3386" s="7">
        <v>0</v>
      </c>
      <c r="G3386" s="254" t="str">
        <f>IF($D3386&lt;&gt;"",VLOOKUP($D3386,科目一覧!$A$5:'科目一覧'!$G$76,5,FALSE),"")</f>
        <v/>
      </c>
      <c r="H3386" s="254" t="str">
        <f>IF($D3386&lt;&gt;"",VLOOKUP($D3386,科目一覧!$A$5:'科目一覧'!$G$76,6,FALSE),"")</f>
        <v/>
      </c>
    </row>
    <row r="3387" spans="1:8" x14ac:dyDescent="0.4">
      <c r="A3387" s="8">
        <v>3384</v>
      </c>
      <c r="B3387" s="71"/>
      <c r="C3387" s="15"/>
      <c r="D3387" s="16"/>
      <c r="E3387" s="7">
        <v>0</v>
      </c>
      <c r="F3387" s="7">
        <v>0</v>
      </c>
      <c r="G3387" s="254" t="str">
        <f>IF($D3387&lt;&gt;"",VLOOKUP($D3387,科目一覧!$A$5:'科目一覧'!$G$76,5,FALSE),"")</f>
        <v/>
      </c>
      <c r="H3387" s="254" t="str">
        <f>IF($D3387&lt;&gt;"",VLOOKUP($D3387,科目一覧!$A$5:'科目一覧'!$G$76,6,FALSE),"")</f>
        <v/>
      </c>
    </row>
    <row r="3388" spans="1:8" x14ac:dyDescent="0.4">
      <c r="A3388" s="8">
        <v>3385</v>
      </c>
      <c r="B3388" s="71"/>
      <c r="C3388" s="15"/>
      <c r="D3388" s="16"/>
      <c r="E3388" s="7">
        <v>0</v>
      </c>
      <c r="F3388" s="7">
        <v>0</v>
      </c>
      <c r="G3388" s="254" t="str">
        <f>IF($D3388&lt;&gt;"",VLOOKUP($D3388,科目一覧!$A$5:'科目一覧'!$G$76,5,FALSE),"")</f>
        <v/>
      </c>
      <c r="H3388" s="254" t="str">
        <f>IF($D3388&lt;&gt;"",VLOOKUP($D3388,科目一覧!$A$5:'科目一覧'!$G$76,6,FALSE),"")</f>
        <v/>
      </c>
    </row>
    <row r="3389" spans="1:8" x14ac:dyDescent="0.4">
      <c r="A3389" s="8">
        <v>3386</v>
      </c>
      <c r="B3389" s="71"/>
      <c r="C3389" s="15"/>
      <c r="D3389" s="16"/>
      <c r="E3389" s="7">
        <v>0</v>
      </c>
      <c r="F3389" s="7">
        <v>0</v>
      </c>
      <c r="G3389" s="254" t="str">
        <f>IF($D3389&lt;&gt;"",VLOOKUP($D3389,科目一覧!$A$5:'科目一覧'!$G$76,5,FALSE),"")</f>
        <v/>
      </c>
      <c r="H3389" s="254" t="str">
        <f>IF($D3389&lt;&gt;"",VLOOKUP($D3389,科目一覧!$A$5:'科目一覧'!$G$76,6,FALSE),"")</f>
        <v/>
      </c>
    </row>
    <row r="3390" spans="1:8" x14ac:dyDescent="0.4">
      <c r="A3390" s="8">
        <v>3387</v>
      </c>
      <c r="B3390" s="71"/>
      <c r="C3390" s="15"/>
      <c r="D3390" s="16"/>
      <c r="E3390" s="7">
        <v>0</v>
      </c>
      <c r="F3390" s="7">
        <v>0</v>
      </c>
      <c r="G3390" s="254" t="str">
        <f>IF($D3390&lt;&gt;"",VLOOKUP($D3390,科目一覧!$A$5:'科目一覧'!$G$76,5,FALSE),"")</f>
        <v/>
      </c>
      <c r="H3390" s="254" t="str">
        <f>IF($D3390&lt;&gt;"",VLOOKUP($D3390,科目一覧!$A$5:'科目一覧'!$G$76,6,FALSE),"")</f>
        <v/>
      </c>
    </row>
    <row r="3391" spans="1:8" x14ac:dyDescent="0.4">
      <c r="A3391" s="8">
        <v>3388</v>
      </c>
      <c r="B3391" s="71"/>
      <c r="C3391" s="15"/>
      <c r="D3391" s="16"/>
      <c r="E3391" s="7">
        <v>0</v>
      </c>
      <c r="F3391" s="7">
        <v>0</v>
      </c>
      <c r="G3391" s="254" t="str">
        <f>IF($D3391&lt;&gt;"",VLOOKUP($D3391,科目一覧!$A$5:'科目一覧'!$G$76,5,FALSE),"")</f>
        <v/>
      </c>
      <c r="H3391" s="254" t="str">
        <f>IF($D3391&lt;&gt;"",VLOOKUP($D3391,科目一覧!$A$5:'科目一覧'!$G$76,6,FALSE),"")</f>
        <v/>
      </c>
    </row>
    <row r="3392" spans="1:8" x14ac:dyDescent="0.4">
      <c r="A3392" s="8">
        <v>3389</v>
      </c>
      <c r="B3392" s="71"/>
      <c r="C3392" s="15"/>
      <c r="D3392" s="16"/>
      <c r="E3392" s="7">
        <v>0</v>
      </c>
      <c r="F3392" s="7">
        <v>0</v>
      </c>
      <c r="G3392" s="254" t="str">
        <f>IF($D3392&lt;&gt;"",VLOOKUP($D3392,科目一覧!$A$5:'科目一覧'!$G$76,5,FALSE),"")</f>
        <v/>
      </c>
      <c r="H3392" s="254" t="str">
        <f>IF($D3392&lt;&gt;"",VLOOKUP($D3392,科目一覧!$A$5:'科目一覧'!$G$76,6,FALSE),"")</f>
        <v/>
      </c>
    </row>
    <row r="3393" spans="1:8" x14ac:dyDescent="0.4">
      <c r="A3393" s="8">
        <v>3390</v>
      </c>
      <c r="B3393" s="71"/>
      <c r="C3393" s="15"/>
      <c r="D3393" s="16"/>
      <c r="E3393" s="7">
        <v>0</v>
      </c>
      <c r="F3393" s="7">
        <v>0</v>
      </c>
      <c r="G3393" s="254" t="str">
        <f>IF($D3393&lt;&gt;"",VLOOKUP($D3393,科目一覧!$A$5:'科目一覧'!$G$76,5,FALSE),"")</f>
        <v/>
      </c>
      <c r="H3393" s="254" t="str">
        <f>IF($D3393&lt;&gt;"",VLOOKUP($D3393,科目一覧!$A$5:'科目一覧'!$G$76,6,FALSE),"")</f>
        <v/>
      </c>
    </row>
    <row r="3394" spans="1:8" x14ac:dyDescent="0.4">
      <c r="A3394" s="8">
        <v>3391</v>
      </c>
      <c r="B3394" s="71"/>
      <c r="C3394" s="15"/>
      <c r="D3394" s="16"/>
      <c r="E3394" s="7">
        <v>0</v>
      </c>
      <c r="F3394" s="7">
        <v>0</v>
      </c>
      <c r="G3394" s="254" t="str">
        <f>IF($D3394&lt;&gt;"",VLOOKUP($D3394,科目一覧!$A$5:'科目一覧'!$G$76,5,FALSE),"")</f>
        <v/>
      </c>
      <c r="H3394" s="254" t="str">
        <f>IF($D3394&lt;&gt;"",VLOOKUP($D3394,科目一覧!$A$5:'科目一覧'!$G$76,6,FALSE),"")</f>
        <v/>
      </c>
    </row>
    <row r="3395" spans="1:8" x14ac:dyDescent="0.4">
      <c r="A3395" s="8">
        <v>3392</v>
      </c>
      <c r="B3395" s="71"/>
      <c r="C3395" s="15"/>
      <c r="D3395" s="16"/>
      <c r="E3395" s="7">
        <v>0</v>
      </c>
      <c r="F3395" s="7">
        <v>0</v>
      </c>
      <c r="G3395" s="254" t="str">
        <f>IF($D3395&lt;&gt;"",VLOOKUP($D3395,科目一覧!$A$5:'科目一覧'!$G$76,5,FALSE),"")</f>
        <v/>
      </c>
      <c r="H3395" s="254" t="str">
        <f>IF($D3395&lt;&gt;"",VLOOKUP($D3395,科目一覧!$A$5:'科目一覧'!$G$76,6,FALSE),"")</f>
        <v/>
      </c>
    </row>
    <row r="3396" spans="1:8" x14ac:dyDescent="0.4">
      <c r="A3396" s="8">
        <v>3393</v>
      </c>
      <c r="B3396" s="71"/>
      <c r="C3396" s="15"/>
      <c r="D3396" s="16"/>
      <c r="E3396" s="7">
        <v>0</v>
      </c>
      <c r="F3396" s="7">
        <v>0</v>
      </c>
      <c r="G3396" s="254" t="str">
        <f>IF($D3396&lt;&gt;"",VLOOKUP($D3396,科目一覧!$A$5:'科目一覧'!$G$76,5,FALSE),"")</f>
        <v/>
      </c>
      <c r="H3396" s="254" t="str">
        <f>IF($D3396&lt;&gt;"",VLOOKUP($D3396,科目一覧!$A$5:'科目一覧'!$G$76,6,FALSE),"")</f>
        <v/>
      </c>
    </row>
    <row r="3397" spans="1:8" x14ac:dyDescent="0.4">
      <c r="A3397" s="8">
        <v>3394</v>
      </c>
      <c r="B3397" s="71"/>
      <c r="C3397" s="15"/>
      <c r="D3397" s="16"/>
      <c r="E3397" s="7">
        <v>0</v>
      </c>
      <c r="F3397" s="7">
        <v>0</v>
      </c>
      <c r="G3397" s="254" t="str">
        <f>IF($D3397&lt;&gt;"",VLOOKUP($D3397,科目一覧!$A$5:'科目一覧'!$G$76,5,FALSE),"")</f>
        <v/>
      </c>
      <c r="H3397" s="254" t="str">
        <f>IF($D3397&lt;&gt;"",VLOOKUP($D3397,科目一覧!$A$5:'科目一覧'!$G$76,6,FALSE),"")</f>
        <v/>
      </c>
    </row>
    <row r="3398" spans="1:8" x14ac:dyDescent="0.4">
      <c r="A3398" s="8">
        <v>3395</v>
      </c>
      <c r="B3398" s="71"/>
      <c r="C3398" s="15"/>
      <c r="D3398" s="16"/>
      <c r="E3398" s="7">
        <v>0</v>
      </c>
      <c r="F3398" s="7">
        <v>0</v>
      </c>
      <c r="G3398" s="254" t="str">
        <f>IF($D3398&lt;&gt;"",VLOOKUP($D3398,科目一覧!$A$5:'科目一覧'!$G$76,5,FALSE),"")</f>
        <v/>
      </c>
      <c r="H3398" s="254" t="str">
        <f>IF($D3398&lt;&gt;"",VLOOKUP($D3398,科目一覧!$A$5:'科目一覧'!$G$76,6,FALSE),"")</f>
        <v/>
      </c>
    </row>
    <row r="3399" spans="1:8" x14ac:dyDescent="0.4">
      <c r="A3399" s="8">
        <v>3396</v>
      </c>
      <c r="B3399" s="71"/>
      <c r="C3399" s="15"/>
      <c r="D3399" s="16"/>
      <c r="E3399" s="7">
        <v>0</v>
      </c>
      <c r="F3399" s="7">
        <v>0</v>
      </c>
      <c r="G3399" s="254" t="str">
        <f>IF($D3399&lt;&gt;"",VLOOKUP($D3399,科目一覧!$A$5:'科目一覧'!$G$76,5,FALSE),"")</f>
        <v/>
      </c>
      <c r="H3399" s="254" t="str">
        <f>IF($D3399&lt;&gt;"",VLOOKUP($D3399,科目一覧!$A$5:'科目一覧'!$G$76,6,FALSE),"")</f>
        <v/>
      </c>
    </row>
    <row r="3400" spans="1:8" x14ac:dyDescent="0.4">
      <c r="A3400" s="8">
        <v>3397</v>
      </c>
      <c r="B3400" s="71"/>
      <c r="C3400" s="15"/>
      <c r="D3400" s="16"/>
      <c r="E3400" s="7">
        <v>0</v>
      </c>
      <c r="F3400" s="7">
        <v>0</v>
      </c>
      <c r="G3400" s="254" t="str">
        <f>IF($D3400&lt;&gt;"",VLOOKUP($D3400,科目一覧!$A$5:'科目一覧'!$G$76,5,FALSE),"")</f>
        <v/>
      </c>
      <c r="H3400" s="254" t="str">
        <f>IF($D3400&lt;&gt;"",VLOOKUP($D3400,科目一覧!$A$5:'科目一覧'!$G$76,6,FALSE),"")</f>
        <v/>
      </c>
    </row>
    <row r="3401" spans="1:8" x14ac:dyDescent="0.4">
      <c r="A3401" s="8">
        <v>3398</v>
      </c>
      <c r="B3401" s="71"/>
      <c r="C3401" s="15"/>
      <c r="D3401" s="16"/>
      <c r="E3401" s="7">
        <v>0</v>
      </c>
      <c r="F3401" s="7">
        <v>0</v>
      </c>
      <c r="G3401" s="254" t="str">
        <f>IF($D3401&lt;&gt;"",VLOOKUP($D3401,科目一覧!$A$5:'科目一覧'!$G$76,5,FALSE),"")</f>
        <v/>
      </c>
      <c r="H3401" s="254" t="str">
        <f>IF($D3401&lt;&gt;"",VLOOKUP($D3401,科目一覧!$A$5:'科目一覧'!$G$76,6,FALSE),"")</f>
        <v/>
      </c>
    </row>
    <row r="3402" spans="1:8" x14ac:dyDescent="0.4">
      <c r="A3402" s="8">
        <v>3399</v>
      </c>
      <c r="B3402" s="71"/>
      <c r="C3402" s="15"/>
      <c r="D3402" s="16"/>
      <c r="E3402" s="7">
        <v>0</v>
      </c>
      <c r="F3402" s="7">
        <v>0</v>
      </c>
      <c r="G3402" s="254" t="str">
        <f>IF($D3402&lt;&gt;"",VLOOKUP($D3402,科目一覧!$A$5:'科目一覧'!$G$76,5,FALSE),"")</f>
        <v/>
      </c>
      <c r="H3402" s="254" t="str">
        <f>IF($D3402&lt;&gt;"",VLOOKUP($D3402,科目一覧!$A$5:'科目一覧'!$G$76,6,FALSE),"")</f>
        <v/>
      </c>
    </row>
    <row r="3403" spans="1:8" x14ac:dyDescent="0.4">
      <c r="A3403" s="8">
        <v>3400</v>
      </c>
      <c r="B3403" s="71"/>
      <c r="C3403" s="15"/>
      <c r="D3403" s="16"/>
      <c r="E3403" s="7">
        <v>0</v>
      </c>
      <c r="F3403" s="7">
        <v>0</v>
      </c>
      <c r="G3403" s="254" t="str">
        <f>IF($D3403&lt;&gt;"",VLOOKUP($D3403,科目一覧!$A$5:'科目一覧'!$G$76,5,FALSE),"")</f>
        <v/>
      </c>
      <c r="H3403" s="254" t="str">
        <f>IF($D3403&lt;&gt;"",VLOOKUP($D3403,科目一覧!$A$5:'科目一覧'!$G$76,6,FALSE),"")</f>
        <v/>
      </c>
    </row>
    <row r="3404" spans="1:8" x14ac:dyDescent="0.4">
      <c r="A3404" s="8">
        <v>3401</v>
      </c>
      <c r="B3404" s="71"/>
      <c r="C3404" s="15"/>
      <c r="D3404" s="16"/>
      <c r="E3404" s="7">
        <v>0</v>
      </c>
      <c r="F3404" s="7">
        <v>0</v>
      </c>
      <c r="G3404" s="254" t="str">
        <f>IF($D3404&lt;&gt;"",VLOOKUP($D3404,科目一覧!$A$5:'科目一覧'!$G$76,5,FALSE),"")</f>
        <v/>
      </c>
      <c r="H3404" s="254" t="str">
        <f>IF($D3404&lt;&gt;"",VLOOKUP($D3404,科目一覧!$A$5:'科目一覧'!$G$76,6,FALSE),"")</f>
        <v/>
      </c>
    </row>
    <row r="3405" spans="1:8" x14ac:dyDescent="0.4">
      <c r="A3405" s="8">
        <v>3402</v>
      </c>
      <c r="B3405" s="71"/>
      <c r="C3405" s="15"/>
      <c r="D3405" s="16"/>
      <c r="E3405" s="7">
        <v>0</v>
      </c>
      <c r="F3405" s="7">
        <v>0</v>
      </c>
      <c r="G3405" s="254" t="str">
        <f>IF($D3405&lt;&gt;"",VLOOKUP($D3405,科目一覧!$A$5:'科目一覧'!$G$76,5,FALSE),"")</f>
        <v/>
      </c>
      <c r="H3405" s="254" t="str">
        <f>IF($D3405&lt;&gt;"",VLOOKUP($D3405,科目一覧!$A$5:'科目一覧'!$G$76,6,FALSE),"")</f>
        <v/>
      </c>
    </row>
    <row r="3406" spans="1:8" x14ac:dyDescent="0.4">
      <c r="A3406" s="8">
        <v>3403</v>
      </c>
      <c r="B3406" s="71"/>
      <c r="C3406" s="15"/>
      <c r="D3406" s="16"/>
      <c r="E3406" s="7">
        <v>0</v>
      </c>
      <c r="F3406" s="7">
        <v>0</v>
      </c>
      <c r="G3406" s="254" t="str">
        <f>IF($D3406&lt;&gt;"",VLOOKUP($D3406,科目一覧!$A$5:'科目一覧'!$G$76,5,FALSE),"")</f>
        <v/>
      </c>
      <c r="H3406" s="254" t="str">
        <f>IF($D3406&lt;&gt;"",VLOOKUP($D3406,科目一覧!$A$5:'科目一覧'!$G$76,6,FALSE),"")</f>
        <v/>
      </c>
    </row>
    <row r="3407" spans="1:8" x14ac:dyDescent="0.4">
      <c r="A3407" s="8">
        <v>3404</v>
      </c>
      <c r="B3407" s="71"/>
      <c r="C3407" s="15"/>
      <c r="D3407" s="16"/>
      <c r="E3407" s="7">
        <v>0</v>
      </c>
      <c r="F3407" s="7">
        <v>0</v>
      </c>
      <c r="G3407" s="254" t="str">
        <f>IF($D3407&lt;&gt;"",VLOOKUP($D3407,科目一覧!$A$5:'科目一覧'!$G$76,5,FALSE),"")</f>
        <v/>
      </c>
      <c r="H3407" s="254" t="str">
        <f>IF($D3407&lt;&gt;"",VLOOKUP($D3407,科目一覧!$A$5:'科目一覧'!$G$76,6,FALSE),"")</f>
        <v/>
      </c>
    </row>
    <row r="3408" spans="1:8" x14ac:dyDescent="0.4">
      <c r="A3408" s="8">
        <v>3405</v>
      </c>
      <c r="B3408" s="71"/>
      <c r="C3408" s="15"/>
      <c r="D3408" s="16"/>
      <c r="E3408" s="7">
        <v>0</v>
      </c>
      <c r="F3408" s="7">
        <v>0</v>
      </c>
      <c r="G3408" s="254" t="str">
        <f>IF($D3408&lt;&gt;"",VLOOKUP($D3408,科目一覧!$A$5:'科目一覧'!$G$76,5,FALSE),"")</f>
        <v/>
      </c>
      <c r="H3408" s="254" t="str">
        <f>IF($D3408&lt;&gt;"",VLOOKUP($D3408,科目一覧!$A$5:'科目一覧'!$G$76,6,FALSE),"")</f>
        <v/>
      </c>
    </row>
    <row r="3409" spans="1:8" x14ac:dyDescent="0.4">
      <c r="A3409" s="8">
        <v>3406</v>
      </c>
      <c r="B3409" s="71"/>
      <c r="C3409" s="15"/>
      <c r="D3409" s="16"/>
      <c r="E3409" s="7">
        <v>0</v>
      </c>
      <c r="F3409" s="7">
        <v>0</v>
      </c>
      <c r="G3409" s="254" t="str">
        <f>IF($D3409&lt;&gt;"",VLOOKUP($D3409,科目一覧!$A$5:'科目一覧'!$G$76,5,FALSE),"")</f>
        <v/>
      </c>
      <c r="H3409" s="254" t="str">
        <f>IF($D3409&lt;&gt;"",VLOOKUP($D3409,科目一覧!$A$5:'科目一覧'!$G$76,6,FALSE),"")</f>
        <v/>
      </c>
    </row>
    <row r="3410" spans="1:8" x14ac:dyDescent="0.4">
      <c r="A3410" s="8">
        <v>3407</v>
      </c>
      <c r="B3410" s="71"/>
      <c r="C3410" s="15"/>
      <c r="D3410" s="16"/>
      <c r="E3410" s="7">
        <v>0</v>
      </c>
      <c r="F3410" s="7">
        <v>0</v>
      </c>
      <c r="G3410" s="254" t="str">
        <f>IF($D3410&lt;&gt;"",VLOOKUP($D3410,科目一覧!$A$5:'科目一覧'!$G$76,5,FALSE),"")</f>
        <v/>
      </c>
      <c r="H3410" s="254" t="str">
        <f>IF($D3410&lt;&gt;"",VLOOKUP($D3410,科目一覧!$A$5:'科目一覧'!$G$76,6,FALSE),"")</f>
        <v/>
      </c>
    </row>
    <row r="3411" spans="1:8" x14ac:dyDescent="0.4">
      <c r="A3411" s="8">
        <v>3408</v>
      </c>
      <c r="B3411" s="71"/>
      <c r="C3411" s="15"/>
      <c r="D3411" s="16"/>
      <c r="E3411" s="7">
        <v>0</v>
      </c>
      <c r="F3411" s="7">
        <v>0</v>
      </c>
      <c r="G3411" s="254" t="str">
        <f>IF($D3411&lt;&gt;"",VLOOKUP($D3411,科目一覧!$A$5:'科目一覧'!$G$76,5,FALSE),"")</f>
        <v/>
      </c>
      <c r="H3411" s="254" t="str">
        <f>IF($D3411&lt;&gt;"",VLOOKUP($D3411,科目一覧!$A$5:'科目一覧'!$G$76,6,FALSE),"")</f>
        <v/>
      </c>
    </row>
    <row r="3412" spans="1:8" x14ac:dyDescent="0.4">
      <c r="A3412" s="8">
        <v>3409</v>
      </c>
      <c r="B3412" s="71"/>
      <c r="C3412" s="15"/>
      <c r="D3412" s="16"/>
      <c r="E3412" s="7">
        <v>0</v>
      </c>
      <c r="F3412" s="7">
        <v>0</v>
      </c>
      <c r="G3412" s="254" t="str">
        <f>IF($D3412&lt;&gt;"",VLOOKUP($D3412,科目一覧!$A$5:'科目一覧'!$G$76,5,FALSE),"")</f>
        <v/>
      </c>
      <c r="H3412" s="254" t="str">
        <f>IF($D3412&lt;&gt;"",VLOOKUP($D3412,科目一覧!$A$5:'科目一覧'!$G$76,6,FALSE),"")</f>
        <v/>
      </c>
    </row>
    <row r="3413" spans="1:8" x14ac:dyDescent="0.4">
      <c r="A3413" s="8">
        <v>3410</v>
      </c>
      <c r="B3413" s="71"/>
      <c r="C3413" s="15"/>
      <c r="D3413" s="16"/>
      <c r="E3413" s="7">
        <v>0</v>
      </c>
      <c r="F3413" s="7">
        <v>0</v>
      </c>
      <c r="G3413" s="254" t="str">
        <f>IF($D3413&lt;&gt;"",VLOOKUP($D3413,科目一覧!$A$5:'科目一覧'!$G$76,5,FALSE),"")</f>
        <v/>
      </c>
      <c r="H3413" s="254" t="str">
        <f>IF($D3413&lt;&gt;"",VLOOKUP($D3413,科目一覧!$A$5:'科目一覧'!$G$76,6,FALSE),"")</f>
        <v/>
      </c>
    </row>
    <row r="3414" spans="1:8" x14ac:dyDescent="0.4">
      <c r="A3414" s="8">
        <v>3411</v>
      </c>
      <c r="B3414" s="71"/>
      <c r="C3414" s="15"/>
      <c r="D3414" s="16"/>
      <c r="E3414" s="7">
        <v>0</v>
      </c>
      <c r="F3414" s="7">
        <v>0</v>
      </c>
      <c r="G3414" s="254" t="str">
        <f>IF($D3414&lt;&gt;"",VLOOKUP($D3414,科目一覧!$A$5:'科目一覧'!$G$76,5,FALSE),"")</f>
        <v/>
      </c>
      <c r="H3414" s="254" t="str">
        <f>IF($D3414&lt;&gt;"",VLOOKUP($D3414,科目一覧!$A$5:'科目一覧'!$G$76,6,FALSE),"")</f>
        <v/>
      </c>
    </row>
    <row r="3415" spans="1:8" x14ac:dyDescent="0.4">
      <c r="A3415" s="8">
        <v>3412</v>
      </c>
      <c r="B3415" s="71"/>
      <c r="C3415" s="15"/>
      <c r="D3415" s="16"/>
      <c r="E3415" s="7">
        <v>0</v>
      </c>
      <c r="F3415" s="7">
        <v>0</v>
      </c>
      <c r="G3415" s="254" t="str">
        <f>IF($D3415&lt;&gt;"",VLOOKUP($D3415,科目一覧!$A$5:'科目一覧'!$G$76,5,FALSE),"")</f>
        <v/>
      </c>
      <c r="H3415" s="254" t="str">
        <f>IF($D3415&lt;&gt;"",VLOOKUP($D3415,科目一覧!$A$5:'科目一覧'!$G$76,6,FALSE),"")</f>
        <v/>
      </c>
    </row>
    <row r="3416" spans="1:8" x14ac:dyDescent="0.4">
      <c r="A3416" s="8">
        <v>3413</v>
      </c>
      <c r="B3416" s="71"/>
      <c r="C3416" s="15"/>
      <c r="D3416" s="16"/>
      <c r="E3416" s="7">
        <v>0</v>
      </c>
      <c r="F3416" s="7">
        <v>0</v>
      </c>
      <c r="G3416" s="254" t="str">
        <f>IF($D3416&lt;&gt;"",VLOOKUP($D3416,科目一覧!$A$5:'科目一覧'!$G$76,5,FALSE),"")</f>
        <v/>
      </c>
      <c r="H3416" s="254" t="str">
        <f>IF($D3416&lt;&gt;"",VLOOKUP($D3416,科目一覧!$A$5:'科目一覧'!$G$76,6,FALSE),"")</f>
        <v/>
      </c>
    </row>
    <row r="3417" spans="1:8" x14ac:dyDescent="0.4">
      <c r="A3417" s="8">
        <v>3414</v>
      </c>
      <c r="B3417" s="71"/>
      <c r="C3417" s="15"/>
      <c r="D3417" s="16"/>
      <c r="E3417" s="7">
        <v>0</v>
      </c>
      <c r="F3417" s="7">
        <v>0</v>
      </c>
      <c r="G3417" s="254" t="str">
        <f>IF($D3417&lt;&gt;"",VLOOKUP($D3417,科目一覧!$A$5:'科目一覧'!$G$76,5,FALSE),"")</f>
        <v/>
      </c>
      <c r="H3417" s="254" t="str">
        <f>IF($D3417&lt;&gt;"",VLOOKUP($D3417,科目一覧!$A$5:'科目一覧'!$G$76,6,FALSE),"")</f>
        <v/>
      </c>
    </row>
    <row r="3418" spans="1:8" x14ac:dyDescent="0.4">
      <c r="A3418" s="8">
        <v>3415</v>
      </c>
      <c r="B3418" s="71"/>
      <c r="C3418" s="15"/>
      <c r="D3418" s="16"/>
      <c r="E3418" s="7">
        <v>0</v>
      </c>
      <c r="F3418" s="7">
        <v>0</v>
      </c>
      <c r="G3418" s="254" t="str">
        <f>IF($D3418&lt;&gt;"",VLOOKUP($D3418,科目一覧!$A$5:'科目一覧'!$G$76,5,FALSE),"")</f>
        <v/>
      </c>
      <c r="H3418" s="254" t="str">
        <f>IF($D3418&lt;&gt;"",VLOOKUP($D3418,科目一覧!$A$5:'科目一覧'!$G$76,6,FALSE),"")</f>
        <v/>
      </c>
    </row>
    <row r="3419" spans="1:8" x14ac:dyDescent="0.4">
      <c r="A3419" s="8">
        <v>3416</v>
      </c>
      <c r="B3419" s="71"/>
      <c r="C3419" s="15"/>
      <c r="D3419" s="16"/>
      <c r="E3419" s="7">
        <v>0</v>
      </c>
      <c r="F3419" s="7">
        <v>0</v>
      </c>
      <c r="G3419" s="254" t="str">
        <f>IF($D3419&lt;&gt;"",VLOOKUP($D3419,科目一覧!$A$5:'科目一覧'!$G$76,5,FALSE),"")</f>
        <v/>
      </c>
      <c r="H3419" s="254" t="str">
        <f>IF($D3419&lt;&gt;"",VLOOKUP($D3419,科目一覧!$A$5:'科目一覧'!$G$76,6,FALSE),"")</f>
        <v/>
      </c>
    </row>
    <row r="3420" spans="1:8" x14ac:dyDescent="0.4">
      <c r="A3420" s="8">
        <v>3417</v>
      </c>
      <c r="B3420" s="71"/>
      <c r="C3420" s="15"/>
      <c r="D3420" s="16"/>
      <c r="E3420" s="7">
        <v>0</v>
      </c>
      <c r="F3420" s="7">
        <v>0</v>
      </c>
      <c r="G3420" s="254" t="str">
        <f>IF($D3420&lt;&gt;"",VLOOKUP($D3420,科目一覧!$A$5:'科目一覧'!$G$76,5,FALSE),"")</f>
        <v/>
      </c>
      <c r="H3420" s="254" t="str">
        <f>IF($D3420&lt;&gt;"",VLOOKUP($D3420,科目一覧!$A$5:'科目一覧'!$G$76,6,FALSE),"")</f>
        <v/>
      </c>
    </row>
    <row r="3421" spans="1:8" x14ac:dyDescent="0.4">
      <c r="A3421" s="8">
        <v>3418</v>
      </c>
      <c r="B3421" s="71"/>
      <c r="C3421" s="15"/>
      <c r="D3421" s="16"/>
      <c r="E3421" s="7">
        <v>0</v>
      </c>
      <c r="F3421" s="7">
        <v>0</v>
      </c>
      <c r="G3421" s="254" t="str">
        <f>IF($D3421&lt;&gt;"",VLOOKUP($D3421,科目一覧!$A$5:'科目一覧'!$G$76,5,FALSE),"")</f>
        <v/>
      </c>
      <c r="H3421" s="254" t="str">
        <f>IF($D3421&lt;&gt;"",VLOOKUP($D3421,科目一覧!$A$5:'科目一覧'!$G$76,6,FALSE),"")</f>
        <v/>
      </c>
    </row>
    <row r="3422" spans="1:8" x14ac:dyDescent="0.4">
      <c r="A3422" s="8">
        <v>3419</v>
      </c>
      <c r="B3422" s="71"/>
      <c r="C3422" s="15"/>
      <c r="D3422" s="16"/>
      <c r="E3422" s="7">
        <v>0</v>
      </c>
      <c r="F3422" s="7">
        <v>0</v>
      </c>
      <c r="G3422" s="254" t="str">
        <f>IF($D3422&lt;&gt;"",VLOOKUP($D3422,科目一覧!$A$5:'科目一覧'!$G$76,5,FALSE),"")</f>
        <v/>
      </c>
      <c r="H3422" s="254" t="str">
        <f>IF($D3422&lt;&gt;"",VLOOKUP($D3422,科目一覧!$A$5:'科目一覧'!$G$76,6,FALSE),"")</f>
        <v/>
      </c>
    </row>
    <row r="3423" spans="1:8" x14ac:dyDescent="0.4">
      <c r="A3423" s="8">
        <v>3420</v>
      </c>
      <c r="B3423" s="71"/>
      <c r="C3423" s="15"/>
      <c r="D3423" s="16"/>
      <c r="E3423" s="7">
        <v>0</v>
      </c>
      <c r="F3423" s="7">
        <v>0</v>
      </c>
      <c r="G3423" s="254" t="str">
        <f>IF($D3423&lt;&gt;"",VLOOKUP($D3423,科目一覧!$A$5:'科目一覧'!$G$76,5,FALSE),"")</f>
        <v/>
      </c>
      <c r="H3423" s="254" t="str">
        <f>IF($D3423&lt;&gt;"",VLOOKUP($D3423,科目一覧!$A$5:'科目一覧'!$G$76,6,FALSE),"")</f>
        <v/>
      </c>
    </row>
    <row r="3424" spans="1:8" x14ac:dyDescent="0.4">
      <c r="A3424" s="8">
        <v>3421</v>
      </c>
      <c r="B3424" s="71"/>
      <c r="C3424" s="15"/>
      <c r="D3424" s="16"/>
      <c r="E3424" s="7">
        <v>0</v>
      </c>
      <c r="F3424" s="7">
        <v>0</v>
      </c>
      <c r="G3424" s="254" t="str">
        <f>IF($D3424&lt;&gt;"",VLOOKUP($D3424,科目一覧!$A$5:'科目一覧'!$G$76,5,FALSE),"")</f>
        <v/>
      </c>
      <c r="H3424" s="254" t="str">
        <f>IF($D3424&lt;&gt;"",VLOOKUP($D3424,科目一覧!$A$5:'科目一覧'!$G$76,6,FALSE),"")</f>
        <v/>
      </c>
    </row>
    <row r="3425" spans="1:8" x14ac:dyDescent="0.4">
      <c r="A3425" s="8">
        <v>3422</v>
      </c>
      <c r="B3425" s="71"/>
      <c r="C3425" s="15"/>
      <c r="D3425" s="16"/>
      <c r="E3425" s="7">
        <v>0</v>
      </c>
      <c r="F3425" s="7">
        <v>0</v>
      </c>
      <c r="G3425" s="254" t="str">
        <f>IF($D3425&lt;&gt;"",VLOOKUP($D3425,科目一覧!$A$5:'科目一覧'!$G$76,5,FALSE),"")</f>
        <v/>
      </c>
      <c r="H3425" s="254" t="str">
        <f>IF($D3425&lt;&gt;"",VLOOKUP($D3425,科目一覧!$A$5:'科目一覧'!$G$76,6,FALSE),"")</f>
        <v/>
      </c>
    </row>
    <row r="3426" spans="1:8" x14ac:dyDescent="0.4">
      <c r="A3426" s="8">
        <v>3423</v>
      </c>
      <c r="B3426" s="71"/>
      <c r="C3426" s="15"/>
      <c r="D3426" s="16"/>
      <c r="E3426" s="7">
        <v>0</v>
      </c>
      <c r="F3426" s="7">
        <v>0</v>
      </c>
      <c r="G3426" s="254" t="str">
        <f>IF($D3426&lt;&gt;"",VLOOKUP($D3426,科目一覧!$A$5:'科目一覧'!$G$76,5,FALSE),"")</f>
        <v/>
      </c>
      <c r="H3426" s="254" t="str">
        <f>IF($D3426&lt;&gt;"",VLOOKUP($D3426,科目一覧!$A$5:'科目一覧'!$G$76,6,FALSE),"")</f>
        <v/>
      </c>
    </row>
    <row r="3427" spans="1:8" x14ac:dyDescent="0.4">
      <c r="A3427" s="8">
        <v>3424</v>
      </c>
      <c r="B3427" s="71"/>
      <c r="C3427" s="15"/>
      <c r="D3427" s="16"/>
      <c r="E3427" s="7">
        <v>0</v>
      </c>
      <c r="F3427" s="7">
        <v>0</v>
      </c>
      <c r="G3427" s="254" t="str">
        <f>IF($D3427&lt;&gt;"",VLOOKUP($D3427,科目一覧!$A$5:'科目一覧'!$G$76,5,FALSE),"")</f>
        <v/>
      </c>
      <c r="H3427" s="254" t="str">
        <f>IF($D3427&lt;&gt;"",VLOOKUP($D3427,科目一覧!$A$5:'科目一覧'!$G$76,6,FALSE),"")</f>
        <v/>
      </c>
    </row>
    <row r="3428" spans="1:8" x14ac:dyDescent="0.4">
      <c r="A3428" s="8">
        <v>3425</v>
      </c>
      <c r="B3428" s="71"/>
      <c r="C3428" s="15"/>
      <c r="D3428" s="16"/>
      <c r="E3428" s="7">
        <v>0</v>
      </c>
      <c r="F3428" s="7">
        <v>0</v>
      </c>
      <c r="G3428" s="254" t="str">
        <f>IF($D3428&lt;&gt;"",VLOOKUP($D3428,科目一覧!$A$5:'科目一覧'!$G$76,5,FALSE),"")</f>
        <v/>
      </c>
      <c r="H3428" s="254" t="str">
        <f>IF($D3428&lt;&gt;"",VLOOKUP($D3428,科目一覧!$A$5:'科目一覧'!$G$76,6,FALSE),"")</f>
        <v/>
      </c>
    </row>
    <row r="3429" spans="1:8" x14ac:dyDescent="0.4">
      <c r="A3429" s="8">
        <v>3426</v>
      </c>
      <c r="B3429" s="71"/>
      <c r="C3429" s="15"/>
      <c r="D3429" s="16"/>
      <c r="E3429" s="7">
        <v>0</v>
      </c>
      <c r="F3429" s="7">
        <v>0</v>
      </c>
      <c r="G3429" s="254" t="str">
        <f>IF($D3429&lt;&gt;"",VLOOKUP($D3429,科目一覧!$A$5:'科目一覧'!$G$76,5,FALSE),"")</f>
        <v/>
      </c>
      <c r="H3429" s="254" t="str">
        <f>IF($D3429&lt;&gt;"",VLOOKUP($D3429,科目一覧!$A$5:'科目一覧'!$G$76,6,FALSE),"")</f>
        <v/>
      </c>
    </row>
    <row r="3430" spans="1:8" x14ac:dyDescent="0.4">
      <c r="A3430" s="8">
        <v>3427</v>
      </c>
      <c r="B3430" s="71"/>
      <c r="C3430" s="15"/>
      <c r="D3430" s="16"/>
      <c r="E3430" s="7">
        <v>0</v>
      </c>
      <c r="F3430" s="7">
        <v>0</v>
      </c>
      <c r="G3430" s="254" t="str">
        <f>IF($D3430&lt;&gt;"",VLOOKUP($D3430,科目一覧!$A$5:'科目一覧'!$G$76,5,FALSE),"")</f>
        <v/>
      </c>
      <c r="H3430" s="254" t="str">
        <f>IF($D3430&lt;&gt;"",VLOOKUP($D3430,科目一覧!$A$5:'科目一覧'!$G$76,6,FALSE),"")</f>
        <v/>
      </c>
    </row>
    <row r="3431" spans="1:8" x14ac:dyDescent="0.4">
      <c r="A3431" s="8">
        <v>3428</v>
      </c>
      <c r="B3431" s="71"/>
      <c r="C3431" s="15"/>
      <c r="D3431" s="16"/>
      <c r="E3431" s="7">
        <v>0</v>
      </c>
      <c r="F3431" s="7">
        <v>0</v>
      </c>
      <c r="G3431" s="254" t="str">
        <f>IF($D3431&lt;&gt;"",VLOOKUP($D3431,科目一覧!$A$5:'科目一覧'!$G$76,5,FALSE),"")</f>
        <v/>
      </c>
      <c r="H3431" s="254" t="str">
        <f>IF($D3431&lt;&gt;"",VLOOKUP($D3431,科目一覧!$A$5:'科目一覧'!$G$76,6,FALSE),"")</f>
        <v/>
      </c>
    </row>
    <row r="3432" spans="1:8" x14ac:dyDescent="0.4">
      <c r="A3432" s="8">
        <v>3429</v>
      </c>
      <c r="B3432" s="71"/>
      <c r="C3432" s="15"/>
      <c r="D3432" s="16"/>
      <c r="E3432" s="7">
        <v>0</v>
      </c>
      <c r="F3432" s="7">
        <v>0</v>
      </c>
      <c r="G3432" s="254" t="str">
        <f>IF($D3432&lt;&gt;"",VLOOKUP($D3432,科目一覧!$A$5:'科目一覧'!$G$76,5,FALSE),"")</f>
        <v/>
      </c>
      <c r="H3432" s="254" t="str">
        <f>IF($D3432&lt;&gt;"",VLOOKUP($D3432,科目一覧!$A$5:'科目一覧'!$G$76,6,FALSE),"")</f>
        <v/>
      </c>
    </row>
    <row r="3433" spans="1:8" x14ac:dyDescent="0.4">
      <c r="A3433" s="8">
        <v>3430</v>
      </c>
      <c r="B3433" s="71"/>
      <c r="C3433" s="15"/>
      <c r="D3433" s="16"/>
      <c r="E3433" s="7">
        <v>0</v>
      </c>
      <c r="F3433" s="7">
        <v>0</v>
      </c>
      <c r="G3433" s="254" t="str">
        <f>IF($D3433&lt;&gt;"",VLOOKUP($D3433,科目一覧!$A$5:'科目一覧'!$G$76,5,FALSE),"")</f>
        <v/>
      </c>
      <c r="H3433" s="254" t="str">
        <f>IF($D3433&lt;&gt;"",VLOOKUP($D3433,科目一覧!$A$5:'科目一覧'!$G$76,6,FALSE),"")</f>
        <v/>
      </c>
    </row>
    <row r="3434" spans="1:8" x14ac:dyDescent="0.4">
      <c r="A3434" s="8">
        <v>3431</v>
      </c>
      <c r="B3434" s="71"/>
      <c r="C3434" s="15"/>
      <c r="D3434" s="16"/>
      <c r="E3434" s="7">
        <v>0</v>
      </c>
      <c r="F3434" s="7">
        <v>0</v>
      </c>
      <c r="G3434" s="254" t="str">
        <f>IF($D3434&lt;&gt;"",VLOOKUP($D3434,科目一覧!$A$5:'科目一覧'!$G$76,5,FALSE),"")</f>
        <v/>
      </c>
      <c r="H3434" s="254" t="str">
        <f>IF($D3434&lt;&gt;"",VLOOKUP($D3434,科目一覧!$A$5:'科目一覧'!$G$76,6,FALSE),"")</f>
        <v/>
      </c>
    </row>
    <row r="3435" spans="1:8" x14ac:dyDescent="0.4">
      <c r="A3435" s="8">
        <v>3432</v>
      </c>
      <c r="B3435" s="71"/>
      <c r="C3435" s="15"/>
      <c r="D3435" s="16"/>
      <c r="E3435" s="7">
        <v>0</v>
      </c>
      <c r="F3435" s="7">
        <v>0</v>
      </c>
      <c r="G3435" s="254" t="str">
        <f>IF($D3435&lt;&gt;"",VLOOKUP($D3435,科目一覧!$A$5:'科目一覧'!$G$76,5,FALSE),"")</f>
        <v/>
      </c>
      <c r="H3435" s="254" t="str">
        <f>IF($D3435&lt;&gt;"",VLOOKUP($D3435,科目一覧!$A$5:'科目一覧'!$G$76,6,FALSE),"")</f>
        <v/>
      </c>
    </row>
    <row r="3436" spans="1:8" x14ac:dyDescent="0.4">
      <c r="A3436" s="8">
        <v>3433</v>
      </c>
      <c r="B3436" s="71"/>
      <c r="C3436" s="15"/>
      <c r="D3436" s="16"/>
      <c r="E3436" s="7">
        <v>0</v>
      </c>
      <c r="F3436" s="7">
        <v>0</v>
      </c>
      <c r="G3436" s="254" t="str">
        <f>IF($D3436&lt;&gt;"",VLOOKUP($D3436,科目一覧!$A$5:'科目一覧'!$G$76,5,FALSE),"")</f>
        <v/>
      </c>
      <c r="H3436" s="254" t="str">
        <f>IF($D3436&lt;&gt;"",VLOOKUP($D3436,科目一覧!$A$5:'科目一覧'!$G$76,6,FALSE),"")</f>
        <v/>
      </c>
    </row>
    <row r="3437" spans="1:8" x14ac:dyDescent="0.4">
      <c r="A3437" s="8">
        <v>3434</v>
      </c>
      <c r="B3437" s="71"/>
      <c r="C3437" s="15"/>
      <c r="D3437" s="16"/>
      <c r="E3437" s="7">
        <v>0</v>
      </c>
      <c r="F3437" s="7">
        <v>0</v>
      </c>
      <c r="G3437" s="254" t="str">
        <f>IF($D3437&lt;&gt;"",VLOOKUP($D3437,科目一覧!$A$5:'科目一覧'!$G$76,5,FALSE),"")</f>
        <v/>
      </c>
      <c r="H3437" s="254" t="str">
        <f>IF($D3437&lt;&gt;"",VLOOKUP($D3437,科目一覧!$A$5:'科目一覧'!$G$76,6,FALSE),"")</f>
        <v/>
      </c>
    </row>
    <row r="3438" spans="1:8" x14ac:dyDescent="0.4">
      <c r="A3438" s="8">
        <v>3435</v>
      </c>
      <c r="B3438" s="71"/>
      <c r="C3438" s="15"/>
      <c r="D3438" s="16"/>
      <c r="E3438" s="7">
        <v>0</v>
      </c>
      <c r="F3438" s="7">
        <v>0</v>
      </c>
      <c r="G3438" s="254" t="str">
        <f>IF($D3438&lt;&gt;"",VLOOKUP($D3438,科目一覧!$A$5:'科目一覧'!$G$76,5,FALSE),"")</f>
        <v/>
      </c>
      <c r="H3438" s="254" t="str">
        <f>IF($D3438&lt;&gt;"",VLOOKUP($D3438,科目一覧!$A$5:'科目一覧'!$G$76,6,FALSE),"")</f>
        <v/>
      </c>
    </row>
    <row r="3439" spans="1:8" x14ac:dyDescent="0.4">
      <c r="A3439" s="8">
        <v>3436</v>
      </c>
      <c r="B3439" s="71"/>
      <c r="C3439" s="15"/>
      <c r="D3439" s="16"/>
      <c r="E3439" s="7">
        <v>0</v>
      </c>
      <c r="F3439" s="7">
        <v>0</v>
      </c>
      <c r="G3439" s="254" t="str">
        <f>IF($D3439&lt;&gt;"",VLOOKUP($D3439,科目一覧!$A$5:'科目一覧'!$G$76,5,FALSE),"")</f>
        <v/>
      </c>
      <c r="H3439" s="254" t="str">
        <f>IF($D3439&lt;&gt;"",VLOOKUP($D3439,科目一覧!$A$5:'科目一覧'!$G$76,6,FALSE),"")</f>
        <v/>
      </c>
    </row>
    <row r="3440" spans="1:8" x14ac:dyDescent="0.4">
      <c r="A3440" s="8">
        <v>3437</v>
      </c>
      <c r="B3440" s="71"/>
      <c r="C3440" s="15"/>
      <c r="D3440" s="16"/>
      <c r="E3440" s="7">
        <v>0</v>
      </c>
      <c r="F3440" s="7">
        <v>0</v>
      </c>
      <c r="G3440" s="254" t="str">
        <f>IF($D3440&lt;&gt;"",VLOOKUP($D3440,科目一覧!$A$5:'科目一覧'!$G$76,5,FALSE),"")</f>
        <v/>
      </c>
      <c r="H3440" s="254" t="str">
        <f>IF($D3440&lt;&gt;"",VLOOKUP($D3440,科目一覧!$A$5:'科目一覧'!$G$76,6,FALSE),"")</f>
        <v/>
      </c>
    </row>
    <row r="3441" spans="1:8" x14ac:dyDescent="0.4">
      <c r="A3441" s="8">
        <v>3438</v>
      </c>
      <c r="B3441" s="71"/>
      <c r="C3441" s="15"/>
      <c r="D3441" s="16"/>
      <c r="E3441" s="7">
        <v>0</v>
      </c>
      <c r="F3441" s="7">
        <v>0</v>
      </c>
      <c r="G3441" s="254" t="str">
        <f>IF($D3441&lt;&gt;"",VLOOKUP($D3441,科目一覧!$A$5:'科目一覧'!$G$76,5,FALSE),"")</f>
        <v/>
      </c>
      <c r="H3441" s="254" t="str">
        <f>IF($D3441&lt;&gt;"",VLOOKUP($D3441,科目一覧!$A$5:'科目一覧'!$G$76,6,FALSE),"")</f>
        <v/>
      </c>
    </row>
    <row r="3442" spans="1:8" x14ac:dyDescent="0.4">
      <c r="A3442" s="8">
        <v>3439</v>
      </c>
      <c r="B3442" s="71"/>
      <c r="C3442" s="15"/>
      <c r="D3442" s="16"/>
      <c r="E3442" s="7">
        <v>0</v>
      </c>
      <c r="F3442" s="7">
        <v>0</v>
      </c>
      <c r="G3442" s="254" t="str">
        <f>IF($D3442&lt;&gt;"",VLOOKUP($D3442,科目一覧!$A$5:'科目一覧'!$G$76,5,FALSE),"")</f>
        <v/>
      </c>
      <c r="H3442" s="254" t="str">
        <f>IF($D3442&lt;&gt;"",VLOOKUP($D3442,科目一覧!$A$5:'科目一覧'!$G$76,6,FALSE),"")</f>
        <v/>
      </c>
    </row>
    <row r="3443" spans="1:8" x14ac:dyDescent="0.4">
      <c r="A3443" s="8">
        <v>3440</v>
      </c>
      <c r="B3443" s="71"/>
      <c r="C3443" s="15"/>
      <c r="D3443" s="16"/>
      <c r="E3443" s="7">
        <v>0</v>
      </c>
      <c r="F3443" s="7">
        <v>0</v>
      </c>
      <c r="G3443" s="254" t="str">
        <f>IF($D3443&lt;&gt;"",VLOOKUP($D3443,科目一覧!$A$5:'科目一覧'!$G$76,5,FALSE),"")</f>
        <v/>
      </c>
      <c r="H3443" s="254" t="str">
        <f>IF($D3443&lt;&gt;"",VLOOKUP($D3443,科目一覧!$A$5:'科目一覧'!$G$76,6,FALSE),"")</f>
        <v/>
      </c>
    </row>
    <row r="3444" spans="1:8" x14ac:dyDescent="0.4">
      <c r="A3444" s="8">
        <v>3441</v>
      </c>
      <c r="B3444" s="71"/>
      <c r="C3444" s="15"/>
      <c r="D3444" s="16"/>
      <c r="E3444" s="7">
        <v>0</v>
      </c>
      <c r="F3444" s="7">
        <v>0</v>
      </c>
      <c r="G3444" s="254" t="str">
        <f>IF($D3444&lt;&gt;"",VLOOKUP($D3444,科目一覧!$A$5:'科目一覧'!$G$76,5,FALSE),"")</f>
        <v/>
      </c>
      <c r="H3444" s="254" t="str">
        <f>IF($D3444&lt;&gt;"",VLOOKUP($D3444,科目一覧!$A$5:'科目一覧'!$G$76,6,FALSE),"")</f>
        <v/>
      </c>
    </row>
    <row r="3445" spans="1:8" x14ac:dyDescent="0.4">
      <c r="A3445" s="8">
        <v>3442</v>
      </c>
      <c r="B3445" s="71"/>
      <c r="C3445" s="15"/>
      <c r="D3445" s="16"/>
      <c r="E3445" s="7">
        <v>0</v>
      </c>
      <c r="F3445" s="7">
        <v>0</v>
      </c>
      <c r="G3445" s="254" t="str">
        <f>IF($D3445&lt;&gt;"",VLOOKUP($D3445,科目一覧!$A$5:'科目一覧'!$G$76,5,FALSE),"")</f>
        <v/>
      </c>
      <c r="H3445" s="254" t="str">
        <f>IF($D3445&lt;&gt;"",VLOOKUP($D3445,科目一覧!$A$5:'科目一覧'!$G$76,6,FALSE),"")</f>
        <v/>
      </c>
    </row>
    <row r="3446" spans="1:8" x14ac:dyDescent="0.4">
      <c r="A3446" s="8">
        <v>3443</v>
      </c>
      <c r="B3446" s="71"/>
      <c r="C3446" s="15"/>
      <c r="D3446" s="16"/>
      <c r="E3446" s="7">
        <v>0</v>
      </c>
      <c r="F3446" s="7">
        <v>0</v>
      </c>
      <c r="G3446" s="254" t="str">
        <f>IF($D3446&lt;&gt;"",VLOOKUP($D3446,科目一覧!$A$5:'科目一覧'!$G$76,5,FALSE),"")</f>
        <v/>
      </c>
      <c r="H3446" s="254" t="str">
        <f>IF($D3446&lt;&gt;"",VLOOKUP($D3446,科目一覧!$A$5:'科目一覧'!$G$76,6,FALSE),"")</f>
        <v/>
      </c>
    </row>
    <row r="3447" spans="1:8" x14ac:dyDescent="0.4">
      <c r="A3447" s="8">
        <v>3444</v>
      </c>
      <c r="B3447" s="71"/>
      <c r="C3447" s="15"/>
      <c r="D3447" s="16"/>
      <c r="E3447" s="7">
        <v>0</v>
      </c>
      <c r="F3447" s="7">
        <v>0</v>
      </c>
      <c r="G3447" s="254" t="str">
        <f>IF($D3447&lt;&gt;"",VLOOKUP($D3447,科目一覧!$A$5:'科目一覧'!$G$76,5,FALSE),"")</f>
        <v/>
      </c>
      <c r="H3447" s="254" t="str">
        <f>IF($D3447&lt;&gt;"",VLOOKUP($D3447,科目一覧!$A$5:'科目一覧'!$G$76,6,FALSE),"")</f>
        <v/>
      </c>
    </row>
    <row r="3448" spans="1:8" x14ac:dyDescent="0.4">
      <c r="A3448" s="8">
        <v>3445</v>
      </c>
      <c r="B3448" s="71"/>
      <c r="C3448" s="15"/>
      <c r="D3448" s="16"/>
      <c r="E3448" s="7">
        <v>0</v>
      </c>
      <c r="F3448" s="7">
        <v>0</v>
      </c>
      <c r="G3448" s="254" t="str">
        <f>IF($D3448&lt;&gt;"",VLOOKUP($D3448,科目一覧!$A$5:'科目一覧'!$G$76,5,FALSE),"")</f>
        <v/>
      </c>
      <c r="H3448" s="254" t="str">
        <f>IF($D3448&lt;&gt;"",VLOOKUP($D3448,科目一覧!$A$5:'科目一覧'!$G$76,6,FALSE),"")</f>
        <v/>
      </c>
    </row>
    <row r="3449" spans="1:8" x14ac:dyDescent="0.4">
      <c r="A3449" s="8">
        <v>3446</v>
      </c>
      <c r="B3449" s="71"/>
      <c r="C3449" s="15"/>
      <c r="D3449" s="16"/>
      <c r="E3449" s="7">
        <v>0</v>
      </c>
      <c r="F3449" s="7">
        <v>0</v>
      </c>
      <c r="G3449" s="254" t="str">
        <f>IF($D3449&lt;&gt;"",VLOOKUP($D3449,科目一覧!$A$5:'科目一覧'!$G$76,5,FALSE),"")</f>
        <v/>
      </c>
      <c r="H3449" s="254" t="str">
        <f>IF($D3449&lt;&gt;"",VLOOKUP($D3449,科目一覧!$A$5:'科目一覧'!$G$76,6,FALSE),"")</f>
        <v/>
      </c>
    </row>
    <row r="3450" spans="1:8" x14ac:dyDescent="0.4">
      <c r="A3450" s="8">
        <v>3447</v>
      </c>
      <c r="B3450" s="71"/>
      <c r="C3450" s="15"/>
      <c r="D3450" s="16"/>
      <c r="E3450" s="7">
        <v>0</v>
      </c>
      <c r="F3450" s="7">
        <v>0</v>
      </c>
      <c r="G3450" s="254" t="str">
        <f>IF($D3450&lt;&gt;"",VLOOKUP($D3450,科目一覧!$A$5:'科目一覧'!$G$76,5,FALSE),"")</f>
        <v/>
      </c>
      <c r="H3450" s="254" t="str">
        <f>IF($D3450&lt;&gt;"",VLOOKUP($D3450,科目一覧!$A$5:'科目一覧'!$G$76,6,FALSE),"")</f>
        <v/>
      </c>
    </row>
    <row r="3451" spans="1:8" x14ac:dyDescent="0.4">
      <c r="A3451" s="8">
        <v>3448</v>
      </c>
      <c r="B3451" s="71"/>
      <c r="C3451" s="15"/>
      <c r="D3451" s="16"/>
      <c r="E3451" s="7">
        <v>0</v>
      </c>
      <c r="F3451" s="7">
        <v>0</v>
      </c>
      <c r="G3451" s="254" t="str">
        <f>IF($D3451&lt;&gt;"",VLOOKUP($D3451,科目一覧!$A$5:'科目一覧'!$G$76,5,FALSE),"")</f>
        <v/>
      </c>
      <c r="H3451" s="254" t="str">
        <f>IF($D3451&lt;&gt;"",VLOOKUP($D3451,科目一覧!$A$5:'科目一覧'!$G$76,6,FALSE),"")</f>
        <v/>
      </c>
    </row>
    <row r="3452" spans="1:8" x14ac:dyDescent="0.4">
      <c r="A3452" s="8">
        <v>3449</v>
      </c>
      <c r="B3452" s="71"/>
      <c r="C3452" s="15"/>
      <c r="D3452" s="16"/>
      <c r="E3452" s="7">
        <v>0</v>
      </c>
      <c r="F3452" s="7">
        <v>0</v>
      </c>
      <c r="G3452" s="254" t="str">
        <f>IF($D3452&lt;&gt;"",VLOOKUP($D3452,科目一覧!$A$5:'科目一覧'!$G$76,5,FALSE),"")</f>
        <v/>
      </c>
      <c r="H3452" s="254" t="str">
        <f>IF($D3452&lt;&gt;"",VLOOKUP($D3452,科目一覧!$A$5:'科目一覧'!$G$76,6,FALSE),"")</f>
        <v/>
      </c>
    </row>
    <row r="3453" spans="1:8" x14ac:dyDescent="0.4">
      <c r="A3453" s="8">
        <v>3450</v>
      </c>
      <c r="B3453" s="71"/>
      <c r="C3453" s="15"/>
      <c r="D3453" s="16"/>
      <c r="E3453" s="7">
        <v>0</v>
      </c>
      <c r="F3453" s="7">
        <v>0</v>
      </c>
      <c r="G3453" s="254" t="str">
        <f>IF($D3453&lt;&gt;"",VLOOKUP($D3453,科目一覧!$A$5:'科目一覧'!$G$76,5,FALSE),"")</f>
        <v/>
      </c>
      <c r="H3453" s="254" t="str">
        <f>IF($D3453&lt;&gt;"",VLOOKUP($D3453,科目一覧!$A$5:'科目一覧'!$G$76,6,FALSE),"")</f>
        <v/>
      </c>
    </row>
    <row r="3454" spans="1:8" x14ac:dyDescent="0.4">
      <c r="A3454" s="8">
        <v>3451</v>
      </c>
      <c r="B3454" s="71"/>
      <c r="C3454" s="15"/>
      <c r="D3454" s="16"/>
      <c r="E3454" s="7">
        <v>0</v>
      </c>
      <c r="F3454" s="7">
        <v>0</v>
      </c>
      <c r="G3454" s="254" t="str">
        <f>IF($D3454&lt;&gt;"",VLOOKUP($D3454,科目一覧!$A$5:'科目一覧'!$G$76,5,FALSE),"")</f>
        <v/>
      </c>
      <c r="H3454" s="254" t="str">
        <f>IF($D3454&lt;&gt;"",VLOOKUP($D3454,科目一覧!$A$5:'科目一覧'!$G$76,6,FALSE),"")</f>
        <v/>
      </c>
    </row>
    <row r="3455" spans="1:8" x14ac:dyDescent="0.4">
      <c r="A3455" s="8">
        <v>3452</v>
      </c>
      <c r="B3455" s="71"/>
      <c r="C3455" s="15"/>
      <c r="D3455" s="16"/>
      <c r="E3455" s="7">
        <v>0</v>
      </c>
      <c r="F3455" s="7">
        <v>0</v>
      </c>
      <c r="G3455" s="254" t="str">
        <f>IF($D3455&lt;&gt;"",VLOOKUP($D3455,科目一覧!$A$5:'科目一覧'!$G$76,5,FALSE),"")</f>
        <v/>
      </c>
      <c r="H3455" s="254" t="str">
        <f>IF($D3455&lt;&gt;"",VLOOKUP($D3455,科目一覧!$A$5:'科目一覧'!$G$76,6,FALSE),"")</f>
        <v/>
      </c>
    </row>
    <row r="3456" spans="1:8" x14ac:dyDescent="0.4">
      <c r="A3456" s="8">
        <v>3453</v>
      </c>
      <c r="B3456" s="71"/>
      <c r="C3456" s="15"/>
      <c r="D3456" s="16"/>
      <c r="E3456" s="7">
        <v>0</v>
      </c>
      <c r="F3456" s="7">
        <v>0</v>
      </c>
      <c r="G3456" s="254" t="str">
        <f>IF($D3456&lt;&gt;"",VLOOKUP($D3456,科目一覧!$A$5:'科目一覧'!$G$76,5,FALSE),"")</f>
        <v/>
      </c>
      <c r="H3456" s="254" t="str">
        <f>IF($D3456&lt;&gt;"",VLOOKUP($D3456,科目一覧!$A$5:'科目一覧'!$G$76,6,FALSE),"")</f>
        <v/>
      </c>
    </row>
    <row r="3457" spans="1:8" x14ac:dyDescent="0.4">
      <c r="A3457" s="8">
        <v>3454</v>
      </c>
      <c r="B3457" s="71"/>
      <c r="C3457" s="15"/>
      <c r="D3457" s="16"/>
      <c r="E3457" s="7">
        <v>0</v>
      </c>
      <c r="F3457" s="7">
        <v>0</v>
      </c>
      <c r="G3457" s="254" t="str">
        <f>IF($D3457&lt;&gt;"",VLOOKUP($D3457,科目一覧!$A$5:'科目一覧'!$G$76,5,FALSE),"")</f>
        <v/>
      </c>
      <c r="H3457" s="254" t="str">
        <f>IF($D3457&lt;&gt;"",VLOOKUP($D3457,科目一覧!$A$5:'科目一覧'!$G$76,6,FALSE),"")</f>
        <v/>
      </c>
    </row>
    <row r="3458" spans="1:8" x14ac:dyDescent="0.4">
      <c r="A3458" s="8">
        <v>3455</v>
      </c>
      <c r="B3458" s="71"/>
      <c r="C3458" s="15"/>
      <c r="D3458" s="16"/>
      <c r="E3458" s="7">
        <v>0</v>
      </c>
      <c r="F3458" s="7">
        <v>0</v>
      </c>
      <c r="G3458" s="254" t="str">
        <f>IF($D3458&lt;&gt;"",VLOOKUP($D3458,科目一覧!$A$5:'科目一覧'!$G$76,5,FALSE),"")</f>
        <v/>
      </c>
      <c r="H3458" s="254" t="str">
        <f>IF($D3458&lt;&gt;"",VLOOKUP($D3458,科目一覧!$A$5:'科目一覧'!$G$76,6,FALSE),"")</f>
        <v/>
      </c>
    </row>
    <row r="3459" spans="1:8" x14ac:dyDescent="0.4">
      <c r="A3459" s="8">
        <v>3456</v>
      </c>
      <c r="B3459" s="71"/>
      <c r="C3459" s="15"/>
      <c r="D3459" s="16"/>
      <c r="E3459" s="7">
        <v>0</v>
      </c>
      <c r="F3459" s="7">
        <v>0</v>
      </c>
      <c r="G3459" s="254" t="str">
        <f>IF($D3459&lt;&gt;"",VLOOKUP($D3459,科目一覧!$A$5:'科目一覧'!$G$76,5,FALSE),"")</f>
        <v/>
      </c>
      <c r="H3459" s="254" t="str">
        <f>IF($D3459&lt;&gt;"",VLOOKUP($D3459,科目一覧!$A$5:'科目一覧'!$G$76,6,FALSE),"")</f>
        <v/>
      </c>
    </row>
    <row r="3460" spans="1:8" x14ac:dyDescent="0.4">
      <c r="A3460" s="8">
        <v>3457</v>
      </c>
      <c r="B3460" s="71"/>
      <c r="C3460" s="15"/>
      <c r="D3460" s="16"/>
      <c r="E3460" s="7">
        <v>0</v>
      </c>
      <c r="F3460" s="7">
        <v>0</v>
      </c>
      <c r="G3460" s="254" t="str">
        <f>IF($D3460&lt;&gt;"",VLOOKUP($D3460,科目一覧!$A$5:'科目一覧'!$G$76,5,FALSE),"")</f>
        <v/>
      </c>
      <c r="H3460" s="254" t="str">
        <f>IF($D3460&lt;&gt;"",VLOOKUP($D3460,科目一覧!$A$5:'科目一覧'!$G$76,6,FALSE),"")</f>
        <v/>
      </c>
    </row>
    <row r="3461" spans="1:8" x14ac:dyDescent="0.4">
      <c r="A3461" s="8">
        <v>3458</v>
      </c>
      <c r="B3461" s="71"/>
      <c r="C3461" s="15"/>
      <c r="D3461" s="16"/>
      <c r="E3461" s="7">
        <v>0</v>
      </c>
      <c r="F3461" s="7">
        <v>0</v>
      </c>
      <c r="G3461" s="254" t="str">
        <f>IF($D3461&lt;&gt;"",VLOOKUP($D3461,科目一覧!$A$5:'科目一覧'!$G$76,5,FALSE),"")</f>
        <v/>
      </c>
      <c r="H3461" s="254" t="str">
        <f>IF($D3461&lt;&gt;"",VLOOKUP($D3461,科目一覧!$A$5:'科目一覧'!$G$76,6,FALSE),"")</f>
        <v/>
      </c>
    </row>
    <row r="3462" spans="1:8" x14ac:dyDescent="0.4">
      <c r="A3462" s="8">
        <v>3459</v>
      </c>
      <c r="B3462" s="71"/>
      <c r="C3462" s="15"/>
      <c r="D3462" s="16"/>
      <c r="E3462" s="7">
        <v>0</v>
      </c>
      <c r="F3462" s="7">
        <v>0</v>
      </c>
      <c r="G3462" s="254" t="str">
        <f>IF($D3462&lt;&gt;"",VLOOKUP($D3462,科目一覧!$A$5:'科目一覧'!$G$76,5,FALSE),"")</f>
        <v/>
      </c>
      <c r="H3462" s="254" t="str">
        <f>IF($D3462&lt;&gt;"",VLOOKUP($D3462,科目一覧!$A$5:'科目一覧'!$G$76,6,FALSE),"")</f>
        <v/>
      </c>
    </row>
    <row r="3463" spans="1:8" x14ac:dyDescent="0.4">
      <c r="A3463" s="8">
        <v>3460</v>
      </c>
      <c r="B3463" s="71"/>
      <c r="C3463" s="15"/>
      <c r="D3463" s="16"/>
      <c r="E3463" s="7">
        <v>0</v>
      </c>
      <c r="F3463" s="7">
        <v>0</v>
      </c>
      <c r="G3463" s="254" t="str">
        <f>IF($D3463&lt;&gt;"",VLOOKUP($D3463,科目一覧!$A$5:'科目一覧'!$G$76,5,FALSE),"")</f>
        <v/>
      </c>
      <c r="H3463" s="254" t="str">
        <f>IF($D3463&lt;&gt;"",VLOOKUP($D3463,科目一覧!$A$5:'科目一覧'!$G$76,6,FALSE),"")</f>
        <v/>
      </c>
    </row>
    <row r="3464" spans="1:8" x14ac:dyDescent="0.4">
      <c r="A3464" s="8">
        <v>3461</v>
      </c>
      <c r="B3464" s="71"/>
      <c r="C3464" s="15"/>
      <c r="D3464" s="16"/>
      <c r="E3464" s="7">
        <v>0</v>
      </c>
      <c r="F3464" s="7">
        <v>0</v>
      </c>
      <c r="G3464" s="254" t="str">
        <f>IF($D3464&lt;&gt;"",VLOOKUP($D3464,科目一覧!$A$5:'科目一覧'!$G$76,5,FALSE),"")</f>
        <v/>
      </c>
      <c r="H3464" s="254" t="str">
        <f>IF($D3464&lt;&gt;"",VLOOKUP($D3464,科目一覧!$A$5:'科目一覧'!$G$76,6,FALSE),"")</f>
        <v/>
      </c>
    </row>
    <row r="3465" spans="1:8" x14ac:dyDescent="0.4">
      <c r="A3465" s="8">
        <v>3462</v>
      </c>
      <c r="B3465" s="71"/>
      <c r="C3465" s="15"/>
      <c r="D3465" s="16"/>
      <c r="E3465" s="7">
        <v>0</v>
      </c>
      <c r="F3465" s="7">
        <v>0</v>
      </c>
      <c r="G3465" s="254" t="str">
        <f>IF($D3465&lt;&gt;"",VLOOKUP($D3465,科目一覧!$A$5:'科目一覧'!$G$76,5,FALSE),"")</f>
        <v/>
      </c>
      <c r="H3465" s="254" t="str">
        <f>IF($D3465&lt;&gt;"",VLOOKUP($D3465,科目一覧!$A$5:'科目一覧'!$G$76,6,FALSE),"")</f>
        <v/>
      </c>
    </row>
    <row r="3466" spans="1:8" x14ac:dyDescent="0.4">
      <c r="A3466" s="8">
        <v>3463</v>
      </c>
      <c r="B3466" s="71"/>
      <c r="C3466" s="15"/>
      <c r="D3466" s="16"/>
      <c r="E3466" s="7">
        <v>0</v>
      </c>
      <c r="F3466" s="7">
        <v>0</v>
      </c>
      <c r="G3466" s="254" t="str">
        <f>IF($D3466&lt;&gt;"",VLOOKUP($D3466,科目一覧!$A$5:'科目一覧'!$G$76,5,FALSE),"")</f>
        <v/>
      </c>
      <c r="H3466" s="254" t="str">
        <f>IF($D3466&lt;&gt;"",VLOOKUP($D3466,科目一覧!$A$5:'科目一覧'!$G$76,6,FALSE),"")</f>
        <v/>
      </c>
    </row>
    <row r="3467" spans="1:8" x14ac:dyDescent="0.4">
      <c r="A3467" s="8">
        <v>3464</v>
      </c>
      <c r="B3467" s="71"/>
      <c r="C3467" s="15"/>
      <c r="D3467" s="16"/>
      <c r="E3467" s="7">
        <v>0</v>
      </c>
      <c r="F3467" s="7">
        <v>0</v>
      </c>
      <c r="G3467" s="254" t="str">
        <f>IF($D3467&lt;&gt;"",VLOOKUP($D3467,科目一覧!$A$5:'科目一覧'!$G$76,5,FALSE),"")</f>
        <v/>
      </c>
      <c r="H3467" s="254" t="str">
        <f>IF($D3467&lt;&gt;"",VLOOKUP($D3467,科目一覧!$A$5:'科目一覧'!$G$76,6,FALSE),"")</f>
        <v/>
      </c>
    </row>
    <row r="3468" spans="1:8" x14ac:dyDescent="0.4">
      <c r="A3468" s="8">
        <v>3465</v>
      </c>
      <c r="B3468" s="71"/>
      <c r="C3468" s="15"/>
      <c r="D3468" s="16"/>
      <c r="E3468" s="7">
        <v>0</v>
      </c>
      <c r="F3468" s="7">
        <v>0</v>
      </c>
      <c r="G3468" s="254" t="str">
        <f>IF($D3468&lt;&gt;"",VLOOKUP($D3468,科目一覧!$A$5:'科目一覧'!$G$76,5,FALSE),"")</f>
        <v/>
      </c>
      <c r="H3468" s="254" t="str">
        <f>IF($D3468&lt;&gt;"",VLOOKUP($D3468,科目一覧!$A$5:'科目一覧'!$G$76,6,FALSE),"")</f>
        <v/>
      </c>
    </row>
    <row r="3469" spans="1:8" x14ac:dyDescent="0.4">
      <c r="A3469" s="8">
        <v>3466</v>
      </c>
      <c r="B3469" s="71"/>
      <c r="C3469" s="15"/>
      <c r="D3469" s="16"/>
      <c r="E3469" s="7">
        <v>0</v>
      </c>
      <c r="F3469" s="7">
        <v>0</v>
      </c>
      <c r="G3469" s="254" t="str">
        <f>IF($D3469&lt;&gt;"",VLOOKUP($D3469,科目一覧!$A$5:'科目一覧'!$G$76,5,FALSE),"")</f>
        <v/>
      </c>
      <c r="H3469" s="254" t="str">
        <f>IF($D3469&lt;&gt;"",VLOOKUP($D3469,科目一覧!$A$5:'科目一覧'!$G$76,6,FALSE),"")</f>
        <v/>
      </c>
    </row>
    <row r="3470" spans="1:8" x14ac:dyDescent="0.4">
      <c r="A3470" s="8">
        <v>3467</v>
      </c>
      <c r="B3470" s="71"/>
      <c r="C3470" s="15"/>
      <c r="D3470" s="16"/>
      <c r="E3470" s="7">
        <v>0</v>
      </c>
      <c r="F3470" s="7">
        <v>0</v>
      </c>
      <c r="G3470" s="254" t="str">
        <f>IF($D3470&lt;&gt;"",VLOOKUP($D3470,科目一覧!$A$5:'科目一覧'!$G$76,5,FALSE),"")</f>
        <v/>
      </c>
      <c r="H3470" s="254" t="str">
        <f>IF($D3470&lt;&gt;"",VLOOKUP($D3470,科目一覧!$A$5:'科目一覧'!$G$76,6,FALSE),"")</f>
        <v/>
      </c>
    </row>
    <row r="3471" spans="1:8" x14ac:dyDescent="0.4">
      <c r="A3471" s="8">
        <v>3468</v>
      </c>
      <c r="B3471" s="71"/>
      <c r="C3471" s="15"/>
      <c r="D3471" s="16"/>
      <c r="E3471" s="7">
        <v>0</v>
      </c>
      <c r="F3471" s="7">
        <v>0</v>
      </c>
      <c r="G3471" s="254" t="str">
        <f>IF($D3471&lt;&gt;"",VLOOKUP($D3471,科目一覧!$A$5:'科目一覧'!$G$76,5,FALSE),"")</f>
        <v/>
      </c>
      <c r="H3471" s="254" t="str">
        <f>IF($D3471&lt;&gt;"",VLOOKUP($D3471,科目一覧!$A$5:'科目一覧'!$G$76,6,FALSE),"")</f>
        <v/>
      </c>
    </row>
    <row r="3472" spans="1:8" x14ac:dyDescent="0.4">
      <c r="A3472" s="8">
        <v>3469</v>
      </c>
      <c r="B3472" s="71"/>
      <c r="C3472" s="15"/>
      <c r="D3472" s="16"/>
      <c r="E3472" s="7">
        <v>0</v>
      </c>
      <c r="F3472" s="7">
        <v>0</v>
      </c>
      <c r="G3472" s="254" t="str">
        <f>IF($D3472&lt;&gt;"",VLOOKUP($D3472,科目一覧!$A$5:'科目一覧'!$G$76,5,FALSE),"")</f>
        <v/>
      </c>
      <c r="H3472" s="254" t="str">
        <f>IF($D3472&lt;&gt;"",VLOOKUP($D3472,科目一覧!$A$5:'科目一覧'!$G$76,6,FALSE),"")</f>
        <v/>
      </c>
    </row>
    <row r="3473" spans="1:8" x14ac:dyDescent="0.4">
      <c r="A3473" s="8">
        <v>3470</v>
      </c>
      <c r="B3473" s="71"/>
      <c r="C3473" s="15"/>
      <c r="D3473" s="16"/>
      <c r="E3473" s="7">
        <v>0</v>
      </c>
      <c r="F3473" s="7">
        <v>0</v>
      </c>
      <c r="G3473" s="254" t="str">
        <f>IF($D3473&lt;&gt;"",VLOOKUP($D3473,科目一覧!$A$5:'科目一覧'!$G$76,5,FALSE),"")</f>
        <v/>
      </c>
      <c r="H3473" s="254" t="str">
        <f>IF($D3473&lt;&gt;"",VLOOKUP($D3473,科目一覧!$A$5:'科目一覧'!$G$76,6,FALSE),"")</f>
        <v/>
      </c>
    </row>
    <row r="3474" spans="1:8" x14ac:dyDescent="0.4">
      <c r="A3474" s="8">
        <v>3471</v>
      </c>
      <c r="B3474" s="71"/>
      <c r="C3474" s="15"/>
      <c r="D3474" s="16"/>
      <c r="E3474" s="7">
        <v>0</v>
      </c>
      <c r="F3474" s="7">
        <v>0</v>
      </c>
      <c r="G3474" s="254" t="str">
        <f>IF($D3474&lt;&gt;"",VLOOKUP($D3474,科目一覧!$A$5:'科目一覧'!$G$76,5,FALSE),"")</f>
        <v/>
      </c>
      <c r="H3474" s="254" t="str">
        <f>IF($D3474&lt;&gt;"",VLOOKUP($D3474,科目一覧!$A$5:'科目一覧'!$G$76,6,FALSE),"")</f>
        <v/>
      </c>
    </row>
    <row r="3475" spans="1:8" x14ac:dyDescent="0.4">
      <c r="A3475" s="8">
        <v>3472</v>
      </c>
      <c r="B3475" s="71"/>
      <c r="C3475" s="15"/>
      <c r="D3475" s="16"/>
      <c r="E3475" s="7">
        <v>0</v>
      </c>
      <c r="F3475" s="7">
        <v>0</v>
      </c>
      <c r="G3475" s="254" t="str">
        <f>IF($D3475&lt;&gt;"",VLOOKUP($D3475,科目一覧!$A$5:'科目一覧'!$G$76,5,FALSE),"")</f>
        <v/>
      </c>
      <c r="H3475" s="254" t="str">
        <f>IF($D3475&lt;&gt;"",VLOOKUP($D3475,科目一覧!$A$5:'科目一覧'!$G$76,6,FALSE),"")</f>
        <v/>
      </c>
    </row>
    <row r="3476" spans="1:8" x14ac:dyDescent="0.4">
      <c r="A3476" s="8">
        <v>3473</v>
      </c>
      <c r="B3476" s="71"/>
      <c r="C3476" s="15"/>
      <c r="D3476" s="16"/>
      <c r="E3476" s="7">
        <v>0</v>
      </c>
      <c r="F3476" s="7">
        <v>0</v>
      </c>
      <c r="G3476" s="254" t="str">
        <f>IF($D3476&lt;&gt;"",VLOOKUP($D3476,科目一覧!$A$5:'科目一覧'!$G$76,5,FALSE),"")</f>
        <v/>
      </c>
      <c r="H3476" s="254" t="str">
        <f>IF($D3476&lt;&gt;"",VLOOKUP($D3476,科目一覧!$A$5:'科目一覧'!$G$76,6,FALSE),"")</f>
        <v/>
      </c>
    </row>
    <row r="3477" spans="1:8" x14ac:dyDescent="0.4">
      <c r="A3477" s="8">
        <v>3474</v>
      </c>
      <c r="B3477" s="71"/>
      <c r="C3477" s="15"/>
      <c r="D3477" s="16"/>
      <c r="E3477" s="7">
        <v>0</v>
      </c>
      <c r="F3477" s="7">
        <v>0</v>
      </c>
      <c r="G3477" s="254" t="str">
        <f>IF($D3477&lt;&gt;"",VLOOKUP($D3477,科目一覧!$A$5:'科目一覧'!$G$76,5,FALSE),"")</f>
        <v/>
      </c>
      <c r="H3477" s="254" t="str">
        <f>IF($D3477&lt;&gt;"",VLOOKUP($D3477,科目一覧!$A$5:'科目一覧'!$G$76,6,FALSE),"")</f>
        <v/>
      </c>
    </row>
    <row r="3478" spans="1:8" x14ac:dyDescent="0.4">
      <c r="A3478" s="8">
        <v>3475</v>
      </c>
      <c r="B3478" s="71"/>
      <c r="C3478" s="15"/>
      <c r="D3478" s="16"/>
      <c r="E3478" s="7">
        <v>0</v>
      </c>
      <c r="F3478" s="7">
        <v>0</v>
      </c>
      <c r="G3478" s="254" t="str">
        <f>IF($D3478&lt;&gt;"",VLOOKUP($D3478,科目一覧!$A$5:'科目一覧'!$G$76,5,FALSE),"")</f>
        <v/>
      </c>
      <c r="H3478" s="254" t="str">
        <f>IF($D3478&lt;&gt;"",VLOOKUP($D3478,科目一覧!$A$5:'科目一覧'!$G$76,6,FALSE),"")</f>
        <v/>
      </c>
    </row>
    <row r="3479" spans="1:8" x14ac:dyDescent="0.4">
      <c r="A3479" s="8">
        <v>3476</v>
      </c>
      <c r="B3479" s="71"/>
      <c r="C3479" s="15"/>
      <c r="D3479" s="16"/>
      <c r="E3479" s="7">
        <v>0</v>
      </c>
      <c r="F3479" s="7">
        <v>0</v>
      </c>
      <c r="G3479" s="254" t="str">
        <f>IF($D3479&lt;&gt;"",VLOOKUP($D3479,科目一覧!$A$5:'科目一覧'!$G$76,5,FALSE),"")</f>
        <v/>
      </c>
      <c r="H3479" s="254" t="str">
        <f>IF($D3479&lt;&gt;"",VLOOKUP($D3479,科目一覧!$A$5:'科目一覧'!$G$76,6,FALSE),"")</f>
        <v/>
      </c>
    </row>
    <row r="3480" spans="1:8" x14ac:dyDescent="0.4">
      <c r="A3480" s="8">
        <v>3477</v>
      </c>
      <c r="B3480" s="71"/>
      <c r="C3480" s="15"/>
      <c r="D3480" s="16"/>
      <c r="E3480" s="7">
        <v>0</v>
      </c>
      <c r="F3480" s="7">
        <v>0</v>
      </c>
      <c r="G3480" s="254" t="str">
        <f>IF($D3480&lt;&gt;"",VLOOKUP($D3480,科目一覧!$A$5:'科目一覧'!$G$76,5,FALSE),"")</f>
        <v/>
      </c>
      <c r="H3480" s="254" t="str">
        <f>IF($D3480&lt;&gt;"",VLOOKUP($D3480,科目一覧!$A$5:'科目一覧'!$G$76,6,FALSE),"")</f>
        <v/>
      </c>
    </row>
    <row r="3481" spans="1:8" x14ac:dyDescent="0.4">
      <c r="A3481" s="8">
        <v>3478</v>
      </c>
      <c r="B3481" s="71"/>
      <c r="C3481" s="15"/>
      <c r="D3481" s="16"/>
      <c r="E3481" s="7">
        <v>0</v>
      </c>
      <c r="F3481" s="7">
        <v>0</v>
      </c>
      <c r="G3481" s="254" t="str">
        <f>IF($D3481&lt;&gt;"",VLOOKUP($D3481,科目一覧!$A$5:'科目一覧'!$G$76,5,FALSE),"")</f>
        <v/>
      </c>
      <c r="H3481" s="254" t="str">
        <f>IF($D3481&lt;&gt;"",VLOOKUP($D3481,科目一覧!$A$5:'科目一覧'!$G$76,6,FALSE),"")</f>
        <v/>
      </c>
    </row>
    <row r="3482" spans="1:8" x14ac:dyDescent="0.4">
      <c r="A3482" s="8">
        <v>3479</v>
      </c>
      <c r="B3482" s="71"/>
      <c r="C3482" s="15"/>
      <c r="D3482" s="16"/>
      <c r="E3482" s="7">
        <v>0</v>
      </c>
      <c r="F3482" s="7">
        <v>0</v>
      </c>
      <c r="G3482" s="254" t="str">
        <f>IF($D3482&lt;&gt;"",VLOOKUP($D3482,科目一覧!$A$5:'科目一覧'!$G$76,5,FALSE),"")</f>
        <v/>
      </c>
      <c r="H3482" s="254" t="str">
        <f>IF($D3482&lt;&gt;"",VLOOKUP($D3482,科目一覧!$A$5:'科目一覧'!$G$76,6,FALSE),"")</f>
        <v/>
      </c>
    </row>
    <row r="3483" spans="1:8" x14ac:dyDescent="0.4">
      <c r="A3483" s="8">
        <v>3480</v>
      </c>
      <c r="B3483" s="71"/>
      <c r="C3483" s="15"/>
      <c r="D3483" s="16"/>
      <c r="E3483" s="7">
        <v>0</v>
      </c>
      <c r="F3483" s="7">
        <v>0</v>
      </c>
      <c r="G3483" s="254" t="str">
        <f>IF($D3483&lt;&gt;"",VLOOKUP($D3483,科目一覧!$A$5:'科目一覧'!$G$76,5,FALSE),"")</f>
        <v/>
      </c>
      <c r="H3483" s="254" t="str">
        <f>IF($D3483&lt;&gt;"",VLOOKUP($D3483,科目一覧!$A$5:'科目一覧'!$G$76,6,FALSE),"")</f>
        <v/>
      </c>
    </row>
    <row r="3484" spans="1:8" x14ac:dyDescent="0.4">
      <c r="A3484" s="8">
        <v>3481</v>
      </c>
      <c r="B3484" s="71"/>
      <c r="C3484" s="15"/>
      <c r="D3484" s="16"/>
      <c r="E3484" s="7">
        <v>0</v>
      </c>
      <c r="F3484" s="7">
        <v>0</v>
      </c>
      <c r="G3484" s="254" t="str">
        <f>IF($D3484&lt;&gt;"",VLOOKUP($D3484,科目一覧!$A$5:'科目一覧'!$G$76,5,FALSE),"")</f>
        <v/>
      </c>
      <c r="H3484" s="254" t="str">
        <f>IF($D3484&lt;&gt;"",VLOOKUP($D3484,科目一覧!$A$5:'科目一覧'!$G$76,6,FALSE),"")</f>
        <v/>
      </c>
    </row>
    <row r="3485" spans="1:8" x14ac:dyDescent="0.4">
      <c r="A3485" s="8">
        <v>3482</v>
      </c>
      <c r="B3485" s="71"/>
      <c r="C3485" s="15"/>
      <c r="D3485" s="16"/>
      <c r="E3485" s="7">
        <v>0</v>
      </c>
      <c r="F3485" s="7">
        <v>0</v>
      </c>
      <c r="G3485" s="254" t="str">
        <f>IF($D3485&lt;&gt;"",VLOOKUP($D3485,科目一覧!$A$5:'科目一覧'!$G$76,5,FALSE),"")</f>
        <v/>
      </c>
      <c r="H3485" s="254" t="str">
        <f>IF($D3485&lt;&gt;"",VLOOKUP($D3485,科目一覧!$A$5:'科目一覧'!$G$76,6,FALSE),"")</f>
        <v/>
      </c>
    </row>
    <row r="3486" spans="1:8" x14ac:dyDescent="0.4">
      <c r="A3486" s="8">
        <v>3483</v>
      </c>
      <c r="B3486" s="71"/>
      <c r="C3486" s="15"/>
      <c r="D3486" s="16"/>
      <c r="E3486" s="7">
        <v>0</v>
      </c>
      <c r="F3486" s="7">
        <v>0</v>
      </c>
      <c r="G3486" s="254" t="str">
        <f>IF($D3486&lt;&gt;"",VLOOKUP($D3486,科目一覧!$A$5:'科目一覧'!$G$76,5,FALSE),"")</f>
        <v/>
      </c>
      <c r="H3486" s="254" t="str">
        <f>IF($D3486&lt;&gt;"",VLOOKUP($D3486,科目一覧!$A$5:'科目一覧'!$G$76,6,FALSE),"")</f>
        <v/>
      </c>
    </row>
    <row r="3487" spans="1:8" x14ac:dyDescent="0.4">
      <c r="A3487" s="8">
        <v>3484</v>
      </c>
      <c r="B3487" s="71"/>
      <c r="C3487" s="15"/>
      <c r="D3487" s="16"/>
      <c r="E3487" s="7">
        <v>0</v>
      </c>
      <c r="F3487" s="7">
        <v>0</v>
      </c>
      <c r="G3487" s="254" t="str">
        <f>IF($D3487&lt;&gt;"",VLOOKUP($D3487,科目一覧!$A$5:'科目一覧'!$G$76,5,FALSE),"")</f>
        <v/>
      </c>
      <c r="H3487" s="254" t="str">
        <f>IF($D3487&lt;&gt;"",VLOOKUP($D3487,科目一覧!$A$5:'科目一覧'!$G$76,6,FALSE),"")</f>
        <v/>
      </c>
    </row>
    <row r="3488" spans="1:8" x14ac:dyDescent="0.4">
      <c r="A3488" s="8">
        <v>3485</v>
      </c>
      <c r="B3488" s="71"/>
      <c r="C3488" s="15"/>
      <c r="D3488" s="16"/>
      <c r="E3488" s="7">
        <v>0</v>
      </c>
      <c r="F3488" s="7">
        <v>0</v>
      </c>
      <c r="G3488" s="254" t="str">
        <f>IF($D3488&lt;&gt;"",VLOOKUP($D3488,科目一覧!$A$5:'科目一覧'!$G$76,5,FALSE),"")</f>
        <v/>
      </c>
      <c r="H3488" s="254" t="str">
        <f>IF($D3488&lt;&gt;"",VLOOKUP($D3488,科目一覧!$A$5:'科目一覧'!$G$76,6,FALSE),"")</f>
        <v/>
      </c>
    </row>
    <row r="3489" spans="1:8" x14ac:dyDescent="0.4">
      <c r="A3489" s="8">
        <v>3486</v>
      </c>
      <c r="B3489" s="71"/>
      <c r="C3489" s="15"/>
      <c r="D3489" s="16"/>
      <c r="E3489" s="7">
        <v>0</v>
      </c>
      <c r="F3489" s="7">
        <v>0</v>
      </c>
      <c r="G3489" s="254" t="str">
        <f>IF($D3489&lt;&gt;"",VLOOKUP($D3489,科目一覧!$A$5:'科目一覧'!$G$76,5,FALSE),"")</f>
        <v/>
      </c>
      <c r="H3489" s="254" t="str">
        <f>IF($D3489&lt;&gt;"",VLOOKUP($D3489,科目一覧!$A$5:'科目一覧'!$G$76,6,FALSE),"")</f>
        <v/>
      </c>
    </row>
    <row r="3490" spans="1:8" x14ac:dyDescent="0.4">
      <c r="A3490" s="8">
        <v>3487</v>
      </c>
      <c r="B3490" s="71"/>
      <c r="C3490" s="15"/>
      <c r="D3490" s="16"/>
      <c r="E3490" s="7">
        <v>0</v>
      </c>
      <c r="F3490" s="7">
        <v>0</v>
      </c>
      <c r="G3490" s="254" t="str">
        <f>IF($D3490&lt;&gt;"",VLOOKUP($D3490,科目一覧!$A$5:'科目一覧'!$G$76,5,FALSE),"")</f>
        <v/>
      </c>
      <c r="H3490" s="254" t="str">
        <f>IF($D3490&lt;&gt;"",VLOOKUP($D3490,科目一覧!$A$5:'科目一覧'!$G$76,6,FALSE),"")</f>
        <v/>
      </c>
    </row>
    <row r="3491" spans="1:8" x14ac:dyDescent="0.4">
      <c r="A3491" s="8">
        <v>3488</v>
      </c>
      <c r="B3491" s="71"/>
      <c r="C3491" s="15"/>
      <c r="D3491" s="16"/>
      <c r="E3491" s="7">
        <v>0</v>
      </c>
      <c r="F3491" s="7">
        <v>0</v>
      </c>
      <c r="G3491" s="254" t="str">
        <f>IF($D3491&lt;&gt;"",VLOOKUP($D3491,科目一覧!$A$5:'科目一覧'!$G$76,5,FALSE),"")</f>
        <v/>
      </c>
      <c r="H3491" s="254" t="str">
        <f>IF($D3491&lt;&gt;"",VLOOKUP($D3491,科目一覧!$A$5:'科目一覧'!$G$76,6,FALSE),"")</f>
        <v/>
      </c>
    </row>
    <row r="3492" spans="1:8" x14ac:dyDescent="0.4">
      <c r="A3492" s="8">
        <v>3489</v>
      </c>
      <c r="B3492" s="71"/>
      <c r="C3492" s="15"/>
      <c r="D3492" s="16"/>
      <c r="E3492" s="7">
        <v>0</v>
      </c>
      <c r="F3492" s="7">
        <v>0</v>
      </c>
      <c r="G3492" s="254" t="str">
        <f>IF($D3492&lt;&gt;"",VLOOKUP($D3492,科目一覧!$A$5:'科目一覧'!$G$76,5,FALSE),"")</f>
        <v/>
      </c>
      <c r="H3492" s="254" t="str">
        <f>IF($D3492&lt;&gt;"",VLOOKUP($D3492,科目一覧!$A$5:'科目一覧'!$G$76,6,FALSE),"")</f>
        <v/>
      </c>
    </row>
    <row r="3493" spans="1:8" x14ac:dyDescent="0.4">
      <c r="A3493" s="8">
        <v>3490</v>
      </c>
      <c r="B3493" s="71"/>
      <c r="C3493" s="15"/>
      <c r="D3493" s="16"/>
      <c r="E3493" s="7">
        <v>0</v>
      </c>
      <c r="F3493" s="7">
        <v>0</v>
      </c>
      <c r="G3493" s="254" t="str">
        <f>IF($D3493&lt;&gt;"",VLOOKUP($D3493,科目一覧!$A$5:'科目一覧'!$G$76,5,FALSE),"")</f>
        <v/>
      </c>
      <c r="H3493" s="254" t="str">
        <f>IF($D3493&lt;&gt;"",VLOOKUP($D3493,科目一覧!$A$5:'科目一覧'!$G$76,6,FALSE),"")</f>
        <v/>
      </c>
    </row>
    <row r="3494" spans="1:8" x14ac:dyDescent="0.4">
      <c r="A3494" s="8">
        <v>3491</v>
      </c>
      <c r="B3494" s="71"/>
      <c r="C3494" s="15"/>
      <c r="D3494" s="16"/>
      <c r="E3494" s="7">
        <v>0</v>
      </c>
      <c r="F3494" s="7">
        <v>0</v>
      </c>
      <c r="G3494" s="254" t="str">
        <f>IF($D3494&lt;&gt;"",VLOOKUP($D3494,科目一覧!$A$5:'科目一覧'!$G$76,5,FALSE),"")</f>
        <v/>
      </c>
      <c r="H3494" s="254" t="str">
        <f>IF($D3494&lt;&gt;"",VLOOKUP($D3494,科目一覧!$A$5:'科目一覧'!$G$76,6,FALSE),"")</f>
        <v/>
      </c>
    </row>
    <row r="3495" spans="1:8" x14ac:dyDescent="0.4">
      <c r="A3495" s="8">
        <v>3492</v>
      </c>
      <c r="B3495" s="71"/>
      <c r="C3495" s="15"/>
      <c r="D3495" s="16"/>
      <c r="E3495" s="7">
        <v>0</v>
      </c>
      <c r="F3495" s="7">
        <v>0</v>
      </c>
      <c r="G3495" s="254" t="str">
        <f>IF($D3495&lt;&gt;"",VLOOKUP($D3495,科目一覧!$A$5:'科目一覧'!$G$76,5,FALSE),"")</f>
        <v/>
      </c>
      <c r="H3495" s="254" t="str">
        <f>IF($D3495&lt;&gt;"",VLOOKUP($D3495,科目一覧!$A$5:'科目一覧'!$G$76,6,FALSE),"")</f>
        <v/>
      </c>
    </row>
    <row r="3496" spans="1:8" x14ac:dyDescent="0.4">
      <c r="A3496" s="8">
        <v>3493</v>
      </c>
      <c r="B3496" s="71"/>
      <c r="C3496" s="15"/>
      <c r="D3496" s="16"/>
      <c r="E3496" s="7">
        <v>0</v>
      </c>
      <c r="F3496" s="7">
        <v>0</v>
      </c>
      <c r="G3496" s="254" t="str">
        <f>IF($D3496&lt;&gt;"",VLOOKUP($D3496,科目一覧!$A$5:'科目一覧'!$G$76,5,FALSE),"")</f>
        <v/>
      </c>
      <c r="H3496" s="254" t="str">
        <f>IF($D3496&lt;&gt;"",VLOOKUP($D3496,科目一覧!$A$5:'科目一覧'!$G$76,6,FALSE),"")</f>
        <v/>
      </c>
    </row>
    <row r="3497" spans="1:8" x14ac:dyDescent="0.4">
      <c r="A3497" s="8">
        <v>3494</v>
      </c>
      <c r="B3497" s="71"/>
      <c r="C3497" s="15"/>
      <c r="D3497" s="16"/>
      <c r="E3497" s="7">
        <v>0</v>
      </c>
      <c r="F3497" s="7">
        <v>0</v>
      </c>
      <c r="G3497" s="254" t="str">
        <f>IF($D3497&lt;&gt;"",VLOOKUP($D3497,科目一覧!$A$5:'科目一覧'!$G$76,5,FALSE),"")</f>
        <v/>
      </c>
      <c r="H3497" s="254" t="str">
        <f>IF($D3497&lt;&gt;"",VLOOKUP($D3497,科目一覧!$A$5:'科目一覧'!$G$76,6,FALSE),"")</f>
        <v/>
      </c>
    </row>
    <row r="3498" spans="1:8" x14ac:dyDescent="0.4">
      <c r="A3498" s="8">
        <v>3495</v>
      </c>
      <c r="B3498" s="71"/>
      <c r="C3498" s="15"/>
      <c r="D3498" s="16"/>
      <c r="E3498" s="7">
        <v>0</v>
      </c>
      <c r="F3498" s="7">
        <v>0</v>
      </c>
      <c r="G3498" s="254" t="str">
        <f>IF($D3498&lt;&gt;"",VLOOKUP($D3498,科目一覧!$A$5:'科目一覧'!$G$76,5,FALSE),"")</f>
        <v/>
      </c>
      <c r="H3498" s="254" t="str">
        <f>IF($D3498&lt;&gt;"",VLOOKUP($D3498,科目一覧!$A$5:'科目一覧'!$G$76,6,FALSE),"")</f>
        <v/>
      </c>
    </row>
    <row r="3499" spans="1:8" x14ac:dyDescent="0.4">
      <c r="A3499" s="8">
        <v>3496</v>
      </c>
      <c r="B3499" s="71"/>
      <c r="C3499" s="15"/>
      <c r="D3499" s="16"/>
      <c r="E3499" s="7">
        <v>0</v>
      </c>
      <c r="F3499" s="7">
        <v>0</v>
      </c>
      <c r="G3499" s="254" t="str">
        <f>IF($D3499&lt;&gt;"",VLOOKUP($D3499,科目一覧!$A$5:'科目一覧'!$G$76,5,FALSE),"")</f>
        <v/>
      </c>
      <c r="H3499" s="254" t="str">
        <f>IF($D3499&lt;&gt;"",VLOOKUP($D3499,科目一覧!$A$5:'科目一覧'!$G$76,6,FALSE),"")</f>
        <v/>
      </c>
    </row>
    <row r="3500" spans="1:8" x14ac:dyDescent="0.4">
      <c r="A3500" s="8">
        <v>3497</v>
      </c>
      <c r="B3500" s="71"/>
      <c r="C3500" s="15"/>
      <c r="D3500" s="16"/>
      <c r="E3500" s="7">
        <v>0</v>
      </c>
      <c r="F3500" s="7">
        <v>0</v>
      </c>
      <c r="G3500" s="254" t="str">
        <f>IF($D3500&lt;&gt;"",VLOOKUP($D3500,科目一覧!$A$5:'科目一覧'!$G$76,5,FALSE),"")</f>
        <v/>
      </c>
      <c r="H3500" s="254" t="str">
        <f>IF($D3500&lt;&gt;"",VLOOKUP($D3500,科目一覧!$A$5:'科目一覧'!$G$76,6,FALSE),"")</f>
        <v/>
      </c>
    </row>
    <row r="3501" spans="1:8" x14ac:dyDescent="0.4">
      <c r="A3501" s="8">
        <v>3498</v>
      </c>
      <c r="B3501" s="71"/>
      <c r="C3501" s="15"/>
      <c r="D3501" s="16"/>
      <c r="E3501" s="7">
        <v>0</v>
      </c>
      <c r="F3501" s="7">
        <v>0</v>
      </c>
      <c r="G3501" s="254" t="str">
        <f>IF($D3501&lt;&gt;"",VLOOKUP($D3501,科目一覧!$A$5:'科目一覧'!$G$76,5,FALSE),"")</f>
        <v/>
      </c>
      <c r="H3501" s="254" t="str">
        <f>IF($D3501&lt;&gt;"",VLOOKUP($D3501,科目一覧!$A$5:'科目一覧'!$G$76,6,FALSE),"")</f>
        <v/>
      </c>
    </row>
    <row r="3502" spans="1:8" x14ac:dyDescent="0.4">
      <c r="A3502" s="8">
        <v>3499</v>
      </c>
      <c r="B3502" s="71"/>
      <c r="C3502" s="15"/>
      <c r="D3502" s="16"/>
      <c r="E3502" s="7">
        <v>0</v>
      </c>
      <c r="F3502" s="7">
        <v>0</v>
      </c>
      <c r="G3502" s="254" t="str">
        <f>IF($D3502&lt;&gt;"",VLOOKUP($D3502,科目一覧!$A$5:'科目一覧'!$G$76,5,FALSE),"")</f>
        <v/>
      </c>
      <c r="H3502" s="254" t="str">
        <f>IF($D3502&lt;&gt;"",VLOOKUP($D3502,科目一覧!$A$5:'科目一覧'!$G$76,6,FALSE),"")</f>
        <v/>
      </c>
    </row>
    <row r="3503" spans="1:8" x14ac:dyDescent="0.4">
      <c r="A3503" s="8">
        <v>3500</v>
      </c>
      <c r="B3503" s="71"/>
      <c r="C3503" s="15"/>
      <c r="D3503" s="16"/>
      <c r="E3503" s="7">
        <v>0</v>
      </c>
      <c r="F3503" s="7">
        <v>0</v>
      </c>
      <c r="G3503" s="254" t="str">
        <f>IF($D3503&lt;&gt;"",VLOOKUP($D3503,科目一覧!$A$5:'科目一覧'!$G$76,5,FALSE),"")</f>
        <v/>
      </c>
      <c r="H3503" s="254" t="str">
        <f>IF($D3503&lt;&gt;"",VLOOKUP($D3503,科目一覧!$A$5:'科目一覧'!$G$76,6,FALSE),"")</f>
        <v/>
      </c>
    </row>
  </sheetData>
  <phoneticPr fontId="2"/>
  <dataValidations count="3">
    <dataValidation type="whole" imeMode="off" allowBlank="1" showErrorMessage="1" sqref="D4:D3503" xr:uid="{0167E276-C920-4F1E-9970-F11B926F099D}">
      <formula1>100</formula1>
      <formula2>999</formula2>
    </dataValidation>
    <dataValidation imeMode="off" allowBlank="1" showErrorMessage="1" sqref="E4:F3503" xr:uid="{23D3ADBE-1743-4F01-9E91-81B4BC7B40D0}"/>
    <dataValidation allowBlank="1" showErrorMessage="1" sqref="B1057:B1061 B1268:B1305 B1588:B1609 C1614:C1623 B1814:B1837 B4:B837" xr:uid="{9C607E52-F0AB-4EF9-AE3A-4B8FCF038431}">
      <formula1>0</formula1>
      <formula2>0</formula2>
    </dataValidation>
  </dataValidation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68C49-D743-4A1B-AE23-7A211E5B4460}">
  <sheetPr codeName="Sheet2"/>
  <dimension ref="A1:K3539"/>
  <sheetViews>
    <sheetView zoomScaleNormal="100" workbookViewId="0">
      <pane ySplit="3" topLeftCell="A4" activePane="bottomLeft" state="frozen"/>
      <selection pane="bottomLeft" activeCell="A4" sqref="A4"/>
    </sheetView>
  </sheetViews>
  <sheetFormatPr defaultRowHeight="18.75" x14ac:dyDescent="0.4"/>
  <cols>
    <col min="1" max="1" width="9.75" customWidth="1"/>
    <col min="2" max="3" width="9" customWidth="1"/>
    <col min="4" max="4" width="35.75" customWidth="1"/>
    <col min="5" max="11" width="11.5" customWidth="1"/>
  </cols>
  <sheetData>
    <row r="1" spans="1:11" x14ac:dyDescent="0.4">
      <c r="A1" s="17"/>
      <c r="B1" s="18"/>
      <c r="C1" s="17"/>
      <c r="D1" s="70" t="e">
        <f>VLOOKUP(SUBTOTAL(5,$E$4:$E$3539),科目一覧!$A$4:$F$76,8)</f>
        <v>#REF!</v>
      </c>
      <c r="E1" s="19"/>
      <c r="F1" s="19"/>
      <c r="G1" s="19"/>
      <c r="H1" s="19"/>
      <c r="I1" s="20"/>
    </row>
    <row r="2" spans="1:11" x14ac:dyDescent="0.4">
      <c r="A2" s="17"/>
      <c r="B2" s="18"/>
      <c r="C2" s="17"/>
      <c r="D2" s="17"/>
      <c r="E2" s="19"/>
      <c r="F2" s="19"/>
      <c r="G2" s="19"/>
      <c r="H2" s="19"/>
      <c r="I2" s="20"/>
    </row>
    <row r="3" spans="1:11" ht="30" x14ac:dyDescent="0.4">
      <c r="A3" s="253" t="s">
        <v>186</v>
      </c>
      <c r="B3" s="252" t="s">
        <v>185</v>
      </c>
      <c r="C3" s="21" t="s">
        <v>10</v>
      </c>
      <c r="D3" s="21" t="s">
        <v>11</v>
      </c>
      <c r="E3" s="22" t="s">
        <v>12</v>
      </c>
      <c r="F3" s="23" t="s">
        <v>13</v>
      </c>
      <c r="G3" s="24" t="s">
        <v>14</v>
      </c>
      <c r="H3" s="24" t="s">
        <v>15</v>
      </c>
      <c r="I3" s="24" t="s">
        <v>16</v>
      </c>
      <c r="J3" s="25"/>
      <c r="K3" s="26" t="s">
        <v>17</v>
      </c>
    </row>
    <row r="4" spans="1:11" x14ac:dyDescent="0.4">
      <c r="A4" s="17" t="str">
        <f>IF(E4&lt;&gt;"",VLOOKUP(E4,科目一覧!$A$4:$G$76,7,FALSE),"")</f>
        <v>311_財布</v>
      </c>
      <c r="B4" s="27"/>
      <c r="C4" s="28">
        <f>残高!$F$1</f>
        <v>43922</v>
      </c>
      <c r="D4" s="29" t="s">
        <v>18</v>
      </c>
      <c r="E4" s="30">
        <v>311</v>
      </c>
      <c r="F4" s="30" t="str">
        <f>IF(C4&lt;&gt;"",MONTH(C4)&amp;"_"&amp;E4,"")</f>
        <v>4_311</v>
      </c>
      <c r="G4" s="31">
        <f>VLOOKUP($E4,残高!$A$4:'残高'!$E$75,4,FALSE)</f>
        <v>2000</v>
      </c>
      <c r="H4" s="31">
        <f>VLOOKUP($E4,残高!$A$4:'残高'!$E$75,5,FALSE)</f>
        <v>0</v>
      </c>
      <c r="I4" s="31">
        <f>IF($E4&lt;&gt;"",IF(OR(AND($E4&gt;=200,$E4&lt;300),AND($E4&gt;=400,$E4&lt;600)),-SUBTOTAL(9,K$4:K4),SUBTOTAL(9,K$4:K4)),0)</f>
        <v>2000</v>
      </c>
      <c r="J4" s="32"/>
      <c r="K4" s="33">
        <f>IF(OR(E4=301,E4=401),0,G4-H4)</f>
        <v>2000</v>
      </c>
    </row>
    <row r="5" spans="1:11" x14ac:dyDescent="0.4">
      <c r="A5" s="17" t="str">
        <f>IF(E5&lt;&gt;"",VLOOKUP(E5,科目一覧!$A$4:$G$76,7,FALSE),"")</f>
        <v>321_電マネ1</v>
      </c>
      <c r="B5" s="18"/>
      <c r="C5" s="64">
        <f>残高!$F$1</f>
        <v>43922</v>
      </c>
      <c r="D5" s="65" t="s">
        <v>18</v>
      </c>
      <c r="E5" s="66">
        <v>321</v>
      </c>
      <c r="F5" s="30" t="str">
        <f t="shared" ref="F5:F68" si="0">IF(C5&lt;&gt;"",MONTH(C5)&amp;"_"&amp;E5,"")</f>
        <v>4_321</v>
      </c>
      <c r="G5" s="67">
        <f>VLOOKUP($E5,残高!$A$4:'残高'!$E$75,4,FALSE)</f>
        <v>1000</v>
      </c>
      <c r="H5" s="67">
        <f>VLOOKUP($E5,残高!$A$4:'残高'!$E$75,5,FALSE)</f>
        <v>0</v>
      </c>
      <c r="I5" s="67">
        <f>IF($E5&lt;&gt;"",IF(OR(AND($E5&gt;=200,$E5&lt;300),AND($E5&gt;=400,$E5&lt;600)),-SUBTOTAL(9,K$4:K5),SUBTOTAL(9,K$4:K5)),0)</f>
        <v>3000</v>
      </c>
      <c r="J5" s="32"/>
      <c r="K5" s="33">
        <f t="shared" ref="K5:K40" si="1">IF(OR(E5=301,E5=401),0,G5-H5)</f>
        <v>1000</v>
      </c>
    </row>
    <row r="6" spans="1:11" x14ac:dyDescent="0.4">
      <c r="A6" s="17" t="str">
        <f>IF(E6&lt;&gt;"",VLOOKUP(E6,科目一覧!$A$4:$G$76,7,FALSE),"")</f>
        <v>322_電マネ2</v>
      </c>
      <c r="B6" s="18"/>
      <c r="C6" s="64">
        <f>残高!$F$1</f>
        <v>43922</v>
      </c>
      <c r="D6" s="65" t="s">
        <v>18</v>
      </c>
      <c r="E6" s="66">
        <v>322</v>
      </c>
      <c r="F6" s="30" t="str">
        <f t="shared" si="0"/>
        <v>4_322</v>
      </c>
      <c r="G6" s="67">
        <f>VLOOKUP($E6,残高!$A$4:'残高'!$E$75,4,FALSE)</f>
        <v>0</v>
      </c>
      <c r="H6" s="67">
        <f>VLOOKUP($E6,残高!$A$4:'残高'!$E$75,5,FALSE)</f>
        <v>0</v>
      </c>
      <c r="I6" s="67">
        <f>IF($E6&lt;&gt;"",IF(OR(AND($E6&gt;=200,$E6&lt;300),AND($E6&gt;=400,$E6&lt;600)),-SUBTOTAL(9,K$4:K6),SUBTOTAL(9,K$4:K6)),0)</f>
        <v>3000</v>
      </c>
      <c r="J6" s="32"/>
      <c r="K6" s="33">
        <f t="shared" si="1"/>
        <v>0</v>
      </c>
    </row>
    <row r="7" spans="1:11" x14ac:dyDescent="0.4">
      <c r="A7" s="17" t="str">
        <f>IF(E7&lt;&gt;"",VLOOKUP(E7,科目一覧!$A$4:$G$76,7,FALSE),"")</f>
        <v>323_電マネ3</v>
      </c>
      <c r="B7" s="18"/>
      <c r="C7" s="64">
        <f>残高!$F$1</f>
        <v>43922</v>
      </c>
      <c r="D7" s="65" t="s">
        <v>18</v>
      </c>
      <c r="E7" s="66">
        <v>323</v>
      </c>
      <c r="F7" s="30" t="str">
        <f t="shared" si="0"/>
        <v>4_323</v>
      </c>
      <c r="G7" s="67">
        <f>VLOOKUP($E7,残高!$A$4:'残高'!$E$75,4,FALSE)</f>
        <v>0</v>
      </c>
      <c r="H7" s="67">
        <f>VLOOKUP($E7,残高!$A$4:'残高'!$E$75,5,FALSE)</f>
        <v>0</v>
      </c>
      <c r="I7" s="67">
        <f>IF($E7&lt;&gt;"",IF(OR(AND($E7&gt;=200,$E7&lt;300),AND($E7&gt;=400,$E7&lt;600)),-SUBTOTAL(9,K$4:K7),SUBTOTAL(9,K$4:K7)),0)</f>
        <v>3000</v>
      </c>
      <c r="J7" s="32"/>
      <c r="K7" s="33">
        <f t="shared" ref="K7:K9" si="2">IF(OR(E7=301,E7=401),0,G7-H7)</f>
        <v>0</v>
      </c>
    </row>
    <row r="8" spans="1:11" x14ac:dyDescent="0.4">
      <c r="A8" s="17" t="str">
        <f>IF(E8&lt;&gt;"",VLOOKUP(E8,科目一覧!$A$4:$G$76,7,FALSE),"")</f>
        <v>324_電マネ4</v>
      </c>
      <c r="B8" s="18"/>
      <c r="C8" s="64">
        <f>残高!$F$1</f>
        <v>43922</v>
      </c>
      <c r="D8" s="65" t="s">
        <v>18</v>
      </c>
      <c r="E8" s="66">
        <v>324</v>
      </c>
      <c r="F8" s="30" t="str">
        <f t="shared" si="0"/>
        <v>4_324</v>
      </c>
      <c r="G8" s="67">
        <f>VLOOKUP($E8,残高!$A$4:'残高'!$E$75,4,FALSE)</f>
        <v>0</v>
      </c>
      <c r="H8" s="67">
        <f>VLOOKUP($E8,残高!$A$4:'残高'!$E$75,5,FALSE)</f>
        <v>0</v>
      </c>
      <c r="I8" s="67">
        <f>IF($E8&lt;&gt;"",IF(OR(AND($E8&gt;=200,$E8&lt;300),AND($E8&gt;=400,$E8&lt;600)),-SUBTOTAL(9,K$4:K8),SUBTOTAL(9,K$4:K8)),0)</f>
        <v>3000</v>
      </c>
      <c r="J8" s="32"/>
      <c r="K8" s="33">
        <f t="shared" si="2"/>
        <v>0</v>
      </c>
    </row>
    <row r="9" spans="1:11" x14ac:dyDescent="0.4">
      <c r="A9" s="17" t="str">
        <f>IF(E9&lt;&gt;"",VLOOKUP(E9,科目一覧!$A$4:$G$76,7,FALSE),"")</f>
        <v>325_電マネ5</v>
      </c>
      <c r="B9" s="18"/>
      <c r="C9" s="64">
        <f>残高!$F$1</f>
        <v>43922</v>
      </c>
      <c r="D9" s="65" t="s">
        <v>18</v>
      </c>
      <c r="E9" s="66">
        <v>325</v>
      </c>
      <c r="F9" s="30" t="str">
        <f t="shared" si="0"/>
        <v>4_325</v>
      </c>
      <c r="G9" s="67">
        <f>VLOOKUP($E9,残高!$A$4:'残高'!$E$75,4,FALSE)</f>
        <v>0</v>
      </c>
      <c r="H9" s="67">
        <f>VLOOKUP($E9,残高!$A$4:'残高'!$E$75,5,FALSE)</f>
        <v>0</v>
      </c>
      <c r="I9" s="67">
        <f>IF($E9&lt;&gt;"",IF(OR(AND($E9&gt;=200,$E9&lt;300),AND($E9&gt;=400,$E9&lt;600)),-SUBTOTAL(9,K$4:K9),SUBTOTAL(9,K$4:K9)),0)</f>
        <v>3000</v>
      </c>
      <c r="J9" s="32"/>
      <c r="K9" s="33">
        <f t="shared" si="2"/>
        <v>0</v>
      </c>
    </row>
    <row r="10" spans="1:11" x14ac:dyDescent="0.4">
      <c r="A10" s="17" t="str">
        <f>IF(E10&lt;&gt;"",VLOOKUP(E10,科目一覧!$A$4:$G$76,7,FALSE),"")</f>
        <v>341_銀行1</v>
      </c>
      <c r="B10" s="18"/>
      <c r="C10" s="64">
        <f>残高!$F$1</f>
        <v>43922</v>
      </c>
      <c r="D10" s="65" t="s">
        <v>89</v>
      </c>
      <c r="E10" s="66">
        <v>341</v>
      </c>
      <c r="F10" s="30" t="str">
        <f t="shared" si="0"/>
        <v>4_341</v>
      </c>
      <c r="G10" s="67">
        <f>VLOOKUP($E10,残高!$A$4:'残高'!$E$75,4,FALSE)</f>
        <v>100000</v>
      </c>
      <c r="H10" s="67">
        <f>VLOOKUP($E10,残高!$A$4:'残高'!$E$75,5,FALSE)</f>
        <v>0</v>
      </c>
      <c r="I10" s="67">
        <f>IF($E10&lt;&gt;"",IF(OR(AND($E10&gt;=200,$E10&lt;300),AND($E10&gt;=400,$E10&lt;600)),-SUBTOTAL(9,K$4:K10),SUBTOTAL(9,K$4:K10)),0)</f>
        <v>103000</v>
      </c>
      <c r="J10" s="32"/>
      <c r="K10" s="33">
        <f t="shared" si="1"/>
        <v>100000</v>
      </c>
    </row>
    <row r="11" spans="1:11" x14ac:dyDescent="0.4">
      <c r="A11" s="17" t="str">
        <f>IF(E11&lt;&gt;"",VLOOKUP(E11,科目一覧!$A$4:$G$76,7,FALSE),"")</f>
        <v>342_銀行2</v>
      </c>
      <c r="B11" s="18"/>
      <c r="C11" s="64">
        <f>残高!$F$1</f>
        <v>43922</v>
      </c>
      <c r="D11" s="65" t="s">
        <v>18</v>
      </c>
      <c r="E11" s="66">
        <v>342</v>
      </c>
      <c r="F11" s="30" t="str">
        <f t="shared" si="0"/>
        <v>4_342</v>
      </c>
      <c r="G11" s="67">
        <f>VLOOKUP($E11,残高!$A$4:'残高'!$E$75,4,FALSE)</f>
        <v>0</v>
      </c>
      <c r="H11" s="67">
        <f>VLOOKUP($E11,残高!$A$4:'残高'!$E$75,5,FALSE)</f>
        <v>0</v>
      </c>
      <c r="I11" s="67">
        <f>IF($E11&lt;&gt;"",IF(OR(AND($E11&gt;=200,$E11&lt;300),AND($E11&gt;=400,$E11&lt;600)),-SUBTOTAL(9,K$4:K11),SUBTOTAL(9,K$4:K11)),0)</f>
        <v>103000</v>
      </c>
      <c r="J11" s="32"/>
      <c r="K11" s="33">
        <f t="shared" si="1"/>
        <v>0</v>
      </c>
    </row>
    <row r="12" spans="1:11" x14ac:dyDescent="0.4">
      <c r="A12" s="17" t="str">
        <f>IF(E12&lt;&gt;"",VLOOKUP(E12,科目一覧!$A$4:$G$76,7,FALSE),"")</f>
        <v>343_銀行3</v>
      </c>
      <c r="B12" s="18"/>
      <c r="C12" s="64">
        <f>残高!$F$1</f>
        <v>43922</v>
      </c>
      <c r="D12" s="65" t="s">
        <v>18</v>
      </c>
      <c r="E12" s="66">
        <v>343</v>
      </c>
      <c r="F12" s="30" t="str">
        <f t="shared" si="0"/>
        <v>4_343</v>
      </c>
      <c r="G12" s="67">
        <f>VLOOKUP($E12,残高!$A$4:'残高'!$E$75,4,FALSE)</f>
        <v>0</v>
      </c>
      <c r="H12" s="67">
        <f>VLOOKUP($E12,残高!$A$4:'残高'!$E$75,5,FALSE)</f>
        <v>0</v>
      </c>
      <c r="I12" s="67">
        <f>IF($E12&lt;&gt;"",IF(OR(AND($E12&gt;=200,$E12&lt;300),AND($E12&gt;=400,$E12&lt;600)),-SUBTOTAL(9,K$4:K12),SUBTOTAL(9,K$4:K12)),0)</f>
        <v>103000</v>
      </c>
      <c r="J12" s="32"/>
      <c r="K12" s="33">
        <f t="shared" si="1"/>
        <v>0</v>
      </c>
    </row>
    <row r="13" spans="1:11" x14ac:dyDescent="0.4">
      <c r="A13" s="17" t="str">
        <f>IF(E13&lt;&gt;"",VLOOKUP(E13,科目一覧!$A$4:$G$76,7,FALSE),"")</f>
        <v>344_銀行4</v>
      </c>
      <c r="B13" s="18"/>
      <c r="C13" s="64">
        <f>残高!$F$1</f>
        <v>43922</v>
      </c>
      <c r="D13" s="65" t="s">
        <v>18</v>
      </c>
      <c r="E13" s="66">
        <v>344</v>
      </c>
      <c r="F13" s="30" t="str">
        <f t="shared" si="0"/>
        <v>4_344</v>
      </c>
      <c r="G13" s="67">
        <f>VLOOKUP($E13,残高!$A$4:'残高'!$E$75,4,FALSE)</f>
        <v>0</v>
      </c>
      <c r="H13" s="67">
        <f>VLOOKUP($E13,残高!$A$4:'残高'!$E$75,5,FALSE)</f>
        <v>0</v>
      </c>
      <c r="I13" s="67">
        <f>IF($E13&lt;&gt;"",IF(OR(AND($E13&gt;=200,$E13&lt;300),AND($E13&gt;=400,$E13&lt;600)),-SUBTOTAL(9,K$4:K13),SUBTOTAL(9,K$4:K13)),0)</f>
        <v>103000</v>
      </c>
      <c r="J13" s="32"/>
      <c r="K13" s="33">
        <f t="shared" si="1"/>
        <v>0</v>
      </c>
    </row>
    <row r="14" spans="1:11" x14ac:dyDescent="0.4">
      <c r="A14" s="17" t="str">
        <f>IF(E14&lt;&gt;"",VLOOKUP(E14,科目一覧!$A$4:$G$76,7,FALSE),"")</f>
        <v>345_銀行5</v>
      </c>
      <c r="B14" s="18"/>
      <c r="C14" s="64">
        <f>残高!$F$1</f>
        <v>43922</v>
      </c>
      <c r="D14" s="65" t="s">
        <v>18</v>
      </c>
      <c r="E14" s="66">
        <v>345</v>
      </c>
      <c r="F14" s="30" t="str">
        <f t="shared" si="0"/>
        <v>4_345</v>
      </c>
      <c r="G14" s="67">
        <f>VLOOKUP($E14,残高!$A$4:'残高'!$E$75,4,FALSE)</f>
        <v>0</v>
      </c>
      <c r="H14" s="67">
        <f>VLOOKUP($E14,残高!$A$4:'残高'!$E$75,5,FALSE)</f>
        <v>0</v>
      </c>
      <c r="I14" s="67">
        <f>IF($E14&lt;&gt;"",IF(OR(AND($E14&gt;=200,$E14&lt;300),AND($E14&gt;=400,$E14&lt;600)),-SUBTOTAL(9,K$4:K14),SUBTOTAL(9,K$4:K14)),0)</f>
        <v>103000</v>
      </c>
      <c r="J14" s="32"/>
      <c r="K14" s="33">
        <f t="shared" si="1"/>
        <v>0</v>
      </c>
    </row>
    <row r="15" spans="1:11" x14ac:dyDescent="0.4">
      <c r="A15" s="17" t="str">
        <f>IF(E15&lt;&gt;"",VLOOKUP(E15,科目一覧!$A$4:$G$76,7,FALSE),"")</f>
        <v>381_前払金</v>
      </c>
      <c r="B15" s="18"/>
      <c r="C15" s="64">
        <f>残高!$F$1</f>
        <v>43922</v>
      </c>
      <c r="D15" s="65" t="s">
        <v>18</v>
      </c>
      <c r="E15" s="66">
        <v>381</v>
      </c>
      <c r="F15" s="30" t="str">
        <f t="shared" si="0"/>
        <v>4_381</v>
      </c>
      <c r="G15" s="67">
        <f>VLOOKUP($E15,残高!$A$4:'残高'!$E$75,4,FALSE)</f>
        <v>0</v>
      </c>
      <c r="H15" s="67">
        <f>VLOOKUP($E15,残高!$A$4:'残高'!$E$75,5,FALSE)</f>
        <v>0</v>
      </c>
      <c r="I15" s="67">
        <f>IF($E15&lt;&gt;"",IF(OR(AND($E15&gt;=200,$E15&lt;300),AND($E15&gt;=400,$E15&lt;600)),-SUBTOTAL(9,K$4:K15),SUBTOTAL(9,K$4:K15)),0)</f>
        <v>103000</v>
      </c>
      <c r="J15" s="32"/>
      <c r="K15" s="33">
        <f t="shared" si="1"/>
        <v>0</v>
      </c>
    </row>
    <row r="16" spans="1:11" x14ac:dyDescent="0.4">
      <c r="A16" s="17" t="str">
        <f>IF(E16&lt;&gt;"",VLOOKUP(E16,科目一覧!$A$4:$G$76,7,FALSE),"")</f>
        <v>382_未収入金</v>
      </c>
      <c r="B16" s="18"/>
      <c r="C16" s="64">
        <f>残高!$F$1</f>
        <v>43922</v>
      </c>
      <c r="D16" s="65" t="s">
        <v>18</v>
      </c>
      <c r="E16" s="66">
        <v>382</v>
      </c>
      <c r="F16" s="30" t="str">
        <f t="shared" si="0"/>
        <v>4_382</v>
      </c>
      <c r="G16" s="67">
        <f>VLOOKUP($E16,残高!$A$4:'残高'!$E$75,4,FALSE)</f>
        <v>0</v>
      </c>
      <c r="H16" s="67">
        <f>VLOOKUP($E16,残高!$A$4:'残高'!$E$75,5,FALSE)</f>
        <v>0</v>
      </c>
      <c r="I16" s="67">
        <f>IF($E16&lt;&gt;"",IF(OR(AND($E16&gt;=200,$E16&lt;300),AND($E16&gt;=400,$E16&lt;600)),-SUBTOTAL(9,K$4:K16),SUBTOTAL(9,K$4:K16)),0)</f>
        <v>103000</v>
      </c>
      <c r="J16" s="32"/>
      <c r="K16" s="33">
        <f t="shared" si="1"/>
        <v>0</v>
      </c>
    </row>
    <row r="17" spans="1:11" x14ac:dyDescent="0.4">
      <c r="A17" s="17" t="str">
        <f>IF(E17&lt;&gt;"",VLOOKUP(E17,科目一覧!$A$4:$G$76,7,FALSE),"")</f>
        <v>383_立替金</v>
      </c>
      <c r="B17" s="18"/>
      <c r="C17" s="64">
        <f>残高!$F$1</f>
        <v>43922</v>
      </c>
      <c r="D17" s="65" t="s">
        <v>18</v>
      </c>
      <c r="E17" s="66">
        <v>383</v>
      </c>
      <c r="F17" s="30" t="str">
        <f t="shared" si="0"/>
        <v>4_383</v>
      </c>
      <c r="G17" s="67">
        <f>VLOOKUP($E17,残高!$A$4:'残高'!$E$75,4,FALSE)</f>
        <v>0</v>
      </c>
      <c r="H17" s="67">
        <f>VLOOKUP($E17,残高!$A$4:'残高'!$E$75,5,FALSE)</f>
        <v>0</v>
      </c>
      <c r="I17" s="67">
        <f>IF($E17&lt;&gt;"",IF(OR(AND($E17&gt;=200,$E17&lt;300),AND($E17&gt;=400,$E17&lt;600)),-SUBTOTAL(9,K$4:K17),SUBTOTAL(9,K$4:K17)),0)</f>
        <v>103000</v>
      </c>
      <c r="J17" s="32"/>
      <c r="K17" s="33">
        <f t="shared" si="1"/>
        <v>0</v>
      </c>
    </row>
    <row r="18" spans="1:11" x14ac:dyDescent="0.4">
      <c r="A18" s="17" t="str">
        <f>IF(E18&lt;&gt;"",VLOOKUP(E18,科目一覧!$A$4:$G$76,7,FALSE),"")</f>
        <v>384_仮払金</v>
      </c>
      <c r="B18" s="18"/>
      <c r="C18" s="64">
        <f>残高!$F$1</f>
        <v>43922</v>
      </c>
      <c r="D18" s="65" t="s">
        <v>18</v>
      </c>
      <c r="E18" s="66">
        <v>384</v>
      </c>
      <c r="F18" s="30" t="str">
        <f t="shared" si="0"/>
        <v>4_384</v>
      </c>
      <c r="G18" s="67">
        <f>VLOOKUP($E18,残高!$A$4:'残高'!$E$75,4,FALSE)</f>
        <v>0</v>
      </c>
      <c r="H18" s="67">
        <f>VLOOKUP($E18,残高!$A$4:'残高'!$E$75,5,FALSE)</f>
        <v>0</v>
      </c>
      <c r="I18" s="67">
        <f>IF($E18&lt;&gt;"",IF(OR(AND($E18&gt;=200,$E18&lt;300),AND($E18&gt;=400,$E18&lt;600)),-SUBTOTAL(9,K$4:K18),SUBTOTAL(9,K$4:K18)),0)</f>
        <v>103000</v>
      </c>
      <c r="J18" s="32"/>
      <c r="K18" s="33">
        <f t="shared" si="1"/>
        <v>0</v>
      </c>
    </row>
    <row r="19" spans="1:11" x14ac:dyDescent="0.4">
      <c r="A19" s="17" t="str">
        <f>IF(E19&lt;&gt;"",VLOOKUP(E19,科目一覧!$A$4:$G$76,7,FALSE),"")</f>
        <v>385_定期預金</v>
      </c>
      <c r="B19" s="18"/>
      <c r="C19" s="64">
        <f>残高!$F$1</f>
        <v>43922</v>
      </c>
      <c r="D19" s="65" t="s">
        <v>18</v>
      </c>
      <c r="E19" s="66">
        <v>385</v>
      </c>
      <c r="F19" s="30" t="str">
        <f t="shared" si="0"/>
        <v>4_385</v>
      </c>
      <c r="G19" s="67">
        <f>VLOOKUP($E19,残高!$A$4:'残高'!$E$75,4,FALSE)</f>
        <v>0</v>
      </c>
      <c r="H19" s="67">
        <f>VLOOKUP($E19,残高!$A$4:'残高'!$E$75,5,FALSE)</f>
        <v>0</v>
      </c>
      <c r="I19" s="67">
        <f>IF($E19&lt;&gt;"",IF(OR(AND($E19&gt;=200,$E19&lt;300),AND($E19&gt;=400,$E19&lt;600)),-SUBTOTAL(9,K$4:K19),SUBTOTAL(9,K$4:K19)),0)</f>
        <v>103000</v>
      </c>
      <c r="J19" s="32"/>
      <c r="K19" s="33">
        <f t="shared" si="1"/>
        <v>0</v>
      </c>
    </row>
    <row r="20" spans="1:11" x14ac:dyDescent="0.4">
      <c r="A20" s="17" t="str">
        <f>IF(E20&lt;&gt;"",VLOOKUP(E20,科目一覧!$A$4:$G$76,7,FALSE),"")</f>
        <v>386_有価証券</v>
      </c>
      <c r="B20" s="18"/>
      <c r="C20" s="64">
        <f>残高!$F$1</f>
        <v>43922</v>
      </c>
      <c r="D20" s="65" t="s">
        <v>18</v>
      </c>
      <c r="E20" s="66">
        <v>386</v>
      </c>
      <c r="F20" s="30" t="str">
        <f t="shared" si="0"/>
        <v>4_386</v>
      </c>
      <c r="G20" s="67">
        <f>VLOOKUP($E20,残高!$A$4:'残高'!$E$75,4,FALSE)</f>
        <v>0</v>
      </c>
      <c r="H20" s="67">
        <f>VLOOKUP($E20,残高!$A$4:'残高'!$E$75,5,FALSE)</f>
        <v>0</v>
      </c>
      <c r="I20" s="67">
        <f>IF($E20&lt;&gt;"",IF(OR(AND($E20&gt;=200,$E20&lt;300),AND($E20&gt;=400,$E20&lt;600)),-SUBTOTAL(9,K$4:K20),SUBTOTAL(9,K$4:K20)),0)</f>
        <v>103000</v>
      </c>
      <c r="J20" s="32"/>
      <c r="K20" s="33">
        <f t="shared" si="1"/>
        <v>0</v>
      </c>
    </row>
    <row r="21" spans="1:11" x14ac:dyDescent="0.4">
      <c r="A21" s="17" t="str">
        <f>IF(E21&lt;&gt;"",VLOOKUP(E21,科目一覧!$A$4:$G$76,7,FALSE),"")</f>
        <v>387_貸付金</v>
      </c>
      <c r="B21" s="18"/>
      <c r="C21" s="64">
        <f>残高!$F$1</f>
        <v>43922</v>
      </c>
      <c r="D21" s="65" t="s">
        <v>18</v>
      </c>
      <c r="E21" s="66">
        <v>387</v>
      </c>
      <c r="F21" s="30" t="str">
        <f t="shared" si="0"/>
        <v>4_387</v>
      </c>
      <c r="G21" s="67">
        <f>VLOOKUP($E21,残高!$A$4:'残高'!$E$75,4,FALSE)</f>
        <v>0</v>
      </c>
      <c r="H21" s="67">
        <f>VLOOKUP($E21,残高!$A$4:'残高'!$E$75,5,FALSE)</f>
        <v>0</v>
      </c>
      <c r="I21" s="67">
        <f>IF($E21&lt;&gt;"",IF(OR(AND($E21&gt;=200,$E21&lt;300),AND($E21&gt;=400,$E21&lt;600)),-SUBTOTAL(9,K$4:K21),SUBTOTAL(9,K$4:K21)),0)</f>
        <v>103000</v>
      </c>
      <c r="J21" s="32"/>
      <c r="K21" s="33">
        <f t="shared" si="1"/>
        <v>0</v>
      </c>
    </row>
    <row r="22" spans="1:11" x14ac:dyDescent="0.4">
      <c r="A22" s="17" t="str">
        <f>IF(E22&lt;&gt;"",VLOOKUP(E22,科目一覧!$A$4:$G$76,7,FALSE),"")</f>
        <v>388_積立金</v>
      </c>
      <c r="B22" s="18"/>
      <c r="C22" s="64">
        <f>残高!$F$1</f>
        <v>43922</v>
      </c>
      <c r="D22" s="65" t="s">
        <v>18</v>
      </c>
      <c r="E22" s="66">
        <v>388</v>
      </c>
      <c r="F22" s="30" t="str">
        <f t="shared" si="0"/>
        <v>4_388</v>
      </c>
      <c r="G22" s="67">
        <f>VLOOKUP($E22,残高!$A$4:'残高'!$E$75,4,FALSE)</f>
        <v>0</v>
      </c>
      <c r="H22" s="67">
        <f>VLOOKUP($E22,残高!$A$4:'残高'!$E$75,5,FALSE)</f>
        <v>0</v>
      </c>
      <c r="I22" s="67">
        <f>IF($E22&lt;&gt;"",IF(OR(AND($E22&gt;=200,$E22&lt;300),AND($E22&gt;=400,$E22&lt;600)),-SUBTOTAL(9,K$4:K22),SUBTOTAL(9,K$4:K22)),0)</f>
        <v>103000</v>
      </c>
      <c r="J22" s="32"/>
      <c r="K22" s="33">
        <f t="shared" si="1"/>
        <v>0</v>
      </c>
    </row>
    <row r="23" spans="1:11" x14ac:dyDescent="0.4">
      <c r="A23" s="17" t="str">
        <f>IF(E23&lt;&gt;"",VLOOKUP(E23,科目一覧!$A$4:$G$76,7,FALSE),"")</f>
        <v>391_備品</v>
      </c>
      <c r="B23" s="18"/>
      <c r="C23" s="64">
        <f>残高!$F$1</f>
        <v>43922</v>
      </c>
      <c r="D23" s="65" t="s">
        <v>18</v>
      </c>
      <c r="E23" s="66">
        <v>391</v>
      </c>
      <c r="F23" s="30" t="str">
        <f t="shared" si="0"/>
        <v>4_391</v>
      </c>
      <c r="G23" s="67">
        <f>VLOOKUP($E23,残高!$A$4:'残高'!$E$75,4,FALSE)</f>
        <v>0</v>
      </c>
      <c r="H23" s="67">
        <f>VLOOKUP($E23,残高!$A$4:'残高'!$E$75,5,FALSE)</f>
        <v>0</v>
      </c>
      <c r="I23" s="67">
        <f>IF($E23&lt;&gt;"",IF(OR(AND($E23&gt;=200,$E23&lt;300),AND($E23&gt;=400,$E23&lt;600)),-SUBTOTAL(9,K$4:K23),SUBTOTAL(9,K$4:K23)),0)</f>
        <v>103000</v>
      </c>
      <c r="J23" s="32"/>
      <c r="K23" s="33">
        <f t="shared" si="1"/>
        <v>0</v>
      </c>
    </row>
    <row r="24" spans="1:11" x14ac:dyDescent="0.4">
      <c r="A24" s="17" t="str">
        <f>IF(E24&lt;&gt;"",VLOOKUP(E24,科目一覧!$A$4:$G$76,7,FALSE),"")</f>
        <v>392_その他</v>
      </c>
      <c r="B24" s="18"/>
      <c r="C24" s="64">
        <f>残高!$F$1</f>
        <v>43922</v>
      </c>
      <c r="D24" s="65" t="s">
        <v>18</v>
      </c>
      <c r="E24" s="66">
        <v>392</v>
      </c>
      <c r="F24" s="30" t="str">
        <f t="shared" si="0"/>
        <v>4_392</v>
      </c>
      <c r="G24" s="67">
        <f>VLOOKUP($E24,残高!$A$4:'残高'!$E$75,4,FALSE)</f>
        <v>0</v>
      </c>
      <c r="H24" s="67">
        <f>VLOOKUP($E24,残高!$A$4:'残高'!$E$75,5,FALSE)</f>
        <v>0</v>
      </c>
      <c r="I24" s="67">
        <f>IF($E24&lt;&gt;"",IF(OR(AND($E24&gt;=200,$E24&lt;300),AND($E24&gt;=400,$E24&lt;600)),-SUBTOTAL(9,K$4:K24),SUBTOTAL(9,K$4:K24)),0)</f>
        <v>103000</v>
      </c>
      <c r="J24" s="32"/>
      <c r="K24" s="33">
        <f t="shared" si="1"/>
        <v>0</v>
      </c>
    </row>
    <row r="25" spans="1:11" x14ac:dyDescent="0.4">
      <c r="A25" s="17" t="str">
        <f>IF(E25&lt;&gt;"",VLOOKUP(E25,科目一覧!$A$4:$G$76,7,FALSE),"")</f>
        <v>411_クレカ1</v>
      </c>
      <c r="B25" s="18"/>
      <c r="C25" s="64">
        <f>残高!$F$1</f>
        <v>43922</v>
      </c>
      <c r="D25" s="65" t="s">
        <v>18</v>
      </c>
      <c r="E25" s="66">
        <v>411</v>
      </c>
      <c r="F25" s="30" t="str">
        <f t="shared" si="0"/>
        <v>4_411</v>
      </c>
      <c r="G25" s="67">
        <f>VLOOKUP($E25,残高!$A$4:'残高'!$E$75,4,FALSE)</f>
        <v>0</v>
      </c>
      <c r="H25" s="67">
        <f>VLOOKUP($E25,残高!$A$4:'残高'!$E$75,5,FALSE)</f>
        <v>10000</v>
      </c>
      <c r="I25" s="67">
        <f>IF($E25&lt;&gt;"",IF(OR(AND($E25&gt;=200,$E25&lt;300),AND($E25&gt;=400,$E25&lt;600)),-SUBTOTAL(9,K$4:K25),SUBTOTAL(9,K$4:K25)),0)</f>
        <v>-93000</v>
      </c>
      <c r="J25" s="32"/>
      <c r="K25" s="33">
        <f t="shared" si="1"/>
        <v>-10000</v>
      </c>
    </row>
    <row r="26" spans="1:11" x14ac:dyDescent="0.4">
      <c r="A26" s="17" t="str">
        <f>IF(E26&lt;&gt;"",VLOOKUP(E26,科目一覧!$A$4:$G$76,7,FALSE),"")</f>
        <v>412_クレカ2</v>
      </c>
      <c r="B26" s="18"/>
      <c r="C26" s="64">
        <f>残高!$F$1</f>
        <v>43922</v>
      </c>
      <c r="D26" s="65" t="s">
        <v>18</v>
      </c>
      <c r="E26" s="66">
        <v>412</v>
      </c>
      <c r="F26" s="30" t="str">
        <f t="shared" si="0"/>
        <v>4_412</v>
      </c>
      <c r="G26" s="67">
        <f>VLOOKUP($E26,残高!$A$4:'残高'!$E$75,4,FALSE)</f>
        <v>0</v>
      </c>
      <c r="H26" s="67">
        <f>VLOOKUP($E26,残高!$A$4:'残高'!$E$75,5,FALSE)</f>
        <v>0</v>
      </c>
      <c r="I26" s="67">
        <f>IF($E26&lt;&gt;"",IF(OR(AND($E26&gt;=200,$E26&lt;300),AND($E26&gt;=400,$E26&lt;600)),-SUBTOTAL(9,K$4:K26),SUBTOTAL(9,K$4:K26)),0)</f>
        <v>-93000</v>
      </c>
      <c r="J26" s="32"/>
      <c r="K26" s="33">
        <f t="shared" si="1"/>
        <v>0</v>
      </c>
    </row>
    <row r="27" spans="1:11" x14ac:dyDescent="0.4">
      <c r="A27" s="17" t="str">
        <f>IF(E27&lt;&gt;"",VLOOKUP(E27,科目一覧!$A$4:$G$76,7,FALSE),"")</f>
        <v>413_クレカ3</v>
      </c>
      <c r="B27" s="18"/>
      <c r="C27" s="64">
        <f>残高!$F$1</f>
        <v>43922</v>
      </c>
      <c r="D27" s="65" t="s">
        <v>18</v>
      </c>
      <c r="E27" s="66">
        <v>413</v>
      </c>
      <c r="F27" s="30" t="str">
        <f t="shared" si="0"/>
        <v>4_413</v>
      </c>
      <c r="G27" s="67">
        <f>VLOOKUP($E27,残高!$A$4:'残高'!$E$75,4,FALSE)</f>
        <v>0</v>
      </c>
      <c r="H27" s="67">
        <f>VLOOKUP($E27,残高!$A$4:'残高'!$E$75,5,FALSE)</f>
        <v>0</v>
      </c>
      <c r="I27" s="67">
        <f>IF($E27&lt;&gt;"",IF(OR(AND($E27&gt;=200,$E27&lt;300),AND($E27&gt;=400,$E27&lt;600)),-SUBTOTAL(9,K$4:K27),SUBTOTAL(9,K$4:K27)),0)</f>
        <v>-93000</v>
      </c>
      <c r="J27" s="32"/>
      <c r="K27" s="33">
        <f t="shared" ref="K27:K29" si="3">IF(OR(E27=301,E27=401),0,G27-H27)</f>
        <v>0</v>
      </c>
    </row>
    <row r="28" spans="1:11" x14ac:dyDescent="0.4">
      <c r="A28" s="17" t="str">
        <f>IF(E28&lt;&gt;"",VLOOKUP(E28,科目一覧!$A$4:$G$76,7,FALSE),"")</f>
        <v>414_クレカ4</v>
      </c>
      <c r="B28" s="18"/>
      <c r="C28" s="64">
        <f>残高!$F$1</f>
        <v>43922</v>
      </c>
      <c r="D28" s="65" t="s">
        <v>18</v>
      </c>
      <c r="E28" s="66">
        <v>414</v>
      </c>
      <c r="F28" s="30" t="str">
        <f t="shared" si="0"/>
        <v>4_414</v>
      </c>
      <c r="G28" s="67">
        <f>VLOOKUP($E28,残高!$A$4:'残高'!$E$75,4,FALSE)</f>
        <v>0</v>
      </c>
      <c r="H28" s="67">
        <f>VLOOKUP($E28,残高!$A$4:'残高'!$E$75,5,FALSE)</f>
        <v>0</v>
      </c>
      <c r="I28" s="67">
        <f>IF($E28&lt;&gt;"",IF(OR(AND($E28&gt;=200,$E28&lt;300),AND($E28&gt;=400,$E28&lt;600)),-SUBTOTAL(9,K$4:K28),SUBTOTAL(9,K$4:K28)),0)</f>
        <v>-93000</v>
      </c>
      <c r="J28" s="32"/>
      <c r="K28" s="33">
        <f t="shared" si="3"/>
        <v>0</v>
      </c>
    </row>
    <row r="29" spans="1:11" x14ac:dyDescent="0.4">
      <c r="A29" s="17" t="str">
        <f>IF(E29&lt;&gt;"",VLOOKUP(E29,科目一覧!$A$4:$G$76,7,FALSE),"")</f>
        <v>415_クレカ5</v>
      </c>
      <c r="B29" s="18"/>
      <c r="C29" s="64">
        <f>残高!$F$1</f>
        <v>43922</v>
      </c>
      <c r="D29" s="65" t="s">
        <v>18</v>
      </c>
      <c r="E29" s="66">
        <v>415</v>
      </c>
      <c r="F29" s="30" t="str">
        <f t="shared" si="0"/>
        <v>4_415</v>
      </c>
      <c r="G29" s="67">
        <f>VLOOKUP($E29,残高!$A$4:'残高'!$E$75,4,FALSE)</f>
        <v>0</v>
      </c>
      <c r="H29" s="67">
        <f>VLOOKUP($E29,残高!$A$4:'残高'!$E$75,5,FALSE)</f>
        <v>0</v>
      </c>
      <c r="I29" s="67">
        <f>IF($E29&lt;&gt;"",IF(OR(AND($E29&gt;=200,$E29&lt;300),AND($E29&gt;=400,$E29&lt;600)),-SUBTOTAL(9,K$4:K29),SUBTOTAL(9,K$4:K29)),0)</f>
        <v>-93000</v>
      </c>
      <c r="J29" s="32"/>
      <c r="K29" s="33">
        <f t="shared" si="3"/>
        <v>0</v>
      </c>
    </row>
    <row r="30" spans="1:11" x14ac:dyDescent="0.4">
      <c r="A30" s="17" t="str">
        <f>IF(E30&lt;&gt;"",VLOOKUP(E30,科目一覧!$A$4:$G$76,7,FALSE),"")</f>
        <v>421_前受金</v>
      </c>
      <c r="B30" s="18"/>
      <c r="C30" s="64">
        <f>残高!$F$1</f>
        <v>43922</v>
      </c>
      <c r="D30" s="65" t="s">
        <v>18</v>
      </c>
      <c r="E30" s="66">
        <v>421</v>
      </c>
      <c r="F30" s="30" t="str">
        <f t="shared" si="0"/>
        <v>4_421</v>
      </c>
      <c r="G30" s="67">
        <f>VLOOKUP($E30,残高!$A$4:'残高'!$E$75,4,FALSE)</f>
        <v>0</v>
      </c>
      <c r="H30" s="67">
        <f>VLOOKUP($E30,残高!$A$4:'残高'!$E$75,5,FALSE)</f>
        <v>0</v>
      </c>
      <c r="I30" s="67">
        <f>IF($E30&lt;&gt;"",IF(OR(AND($E30&gt;=200,$E30&lt;300),AND($E30&gt;=400,$E30&lt;600)),-SUBTOTAL(9,K$4:K30),SUBTOTAL(9,K$4:K30)),0)</f>
        <v>-93000</v>
      </c>
      <c r="J30" s="32"/>
      <c r="K30" s="33">
        <f t="shared" si="1"/>
        <v>0</v>
      </c>
    </row>
    <row r="31" spans="1:11" x14ac:dyDescent="0.4">
      <c r="A31" s="17" t="str">
        <f>IF(E31&lt;&gt;"",VLOOKUP(E31,科目一覧!$A$4:$G$76,7,FALSE),"")</f>
        <v>422_仮受金</v>
      </c>
      <c r="B31" s="18"/>
      <c r="C31" s="64">
        <f>残高!$F$1</f>
        <v>43922</v>
      </c>
      <c r="D31" s="65" t="s">
        <v>18</v>
      </c>
      <c r="E31" s="66">
        <v>422</v>
      </c>
      <c r="F31" s="30" t="str">
        <f t="shared" si="0"/>
        <v>4_422</v>
      </c>
      <c r="G31" s="67">
        <f>VLOOKUP($E31,残高!$A$4:'残高'!$E$75,4,FALSE)</f>
        <v>0</v>
      </c>
      <c r="H31" s="67">
        <f>VLOOKUP($E31,残高!$A$4:'残高'!$E$75,5,FALSE)</f>
        <v>0</v>
      </c>
      <c r="I31" s="67">
        <f>IF($E31&lt;&gt;"",IF(OR(AND($E31&gt;=200,$E31&lt;300),AND($E31&gt;=400,$E31&lt;600)),-SUBTOTAL(9,K$4:K31),SUBTOTAL(9,K$4:K31)),0)</f>
        <v>-93000</v>
      </c>
      <c r="J31" s="32"/>
      <c r="K31" s="33">
        <f t="shared" si="1"/>
        <v>0</v>
      </c>
    </row>
    <row r="32" spans="1:11" x14ac:dyDescent="0.4">
      <c r="A32" s="17" t="str">
        <f>IF(E32&lt;&gt;"",VLOOKUP(E32,科目一覧!$A$4:$G$76,7,FALSE),"")</f>
        <v>423_借入金</v>
      </c>
      <c r="B32" s="18"/>
      <c r="C32" s="64">
        <f>残高!$F$1</f>
        <v>43922</v>
      </c>
      <c r="D32" s="65" t="s">
        <v>18</v>
      </c>
      <c r="E32" s="66">
        <v>423</v>
      </c>
      <c r="F32" s="30" t="str">
        <f t="shared" si="0"/>
        <v>4_423</v>
      </c>
      <c r="G32" s="67">
        <f>VLOOKUP($E32,残高!$A$4:'残高'!$E$75,4,FALSE)</f>
        <v>0</v>
      </c>
      <c r="H32" s="67">
        <f>VLOOKUP($E32,残高!$A$4:'残高'!$E$75,5,FALSE)</f>
        <v>0</v>
      </c>
      <c r="I32" s="67">
        <f>IF($E32&lt;&gt;"",IF(OR(AND($E32&gt;=200,$E32&lt;300),AND($E32&gt;=400,$E32&lt;600)),-SUBTOTAL(9,K$4:K32),SUBTOTAL(9,K$4:K32)),0)</f>
        <v>-93000</v>
      </c>
      <c r="J32" s="32"/>
      <c r="K32" s="33">
        <f t="shared" si="1"/>
        <v>0</v>
      </c>
    </row>
    <row r="33" spans="1:11" x14ac:dyDescent="0.4">
      <c r="A33" s="17" t="str">
        <f>IF(E33&lt;&gt;"",VLOOKUP(E33,科目一覧!$A$4:$G$76,7,FALSE),"")</f>
        <v>424_預り金</v>
      </c>
      <c r="B33" s="18"/>
      <c r="C33" s="64">
        <f>残高!$F$1</f>
        <v>43922</v>
      </c>
      <c r="D33" s="65" t="s">
        <v>18</v>
      </c>
      <c r="E33" s="66">
        <v>424</v>
      </c>
      <c r="F33" s="30" t="str">
        <f t="shared" si="0"/>
        <v>4_424</v>
      </c>
      <c r="G33" s="67">
        <f>VLOOKUP($E33,残高!$A$4:'残高'!$E$75,4,FALSE)</f>
        <v>0</v>
      </c>
      <c r="H33" s="67">
        <f>VLOOKUP($E33,残高!$A$4:'残高'!$E$75,5,FALSE)</f>
        <v>0</v>
      </c>
      <c r="I33" s="67">
        <f>IF($E33&lt;&gt;"",IF(OR(AND($E33&gt;=200,$E33&lt;300),AND($E33&gt;=400,$E33&lt;600)),-SUBTOTAL(9,K$4:K33),SUBTOTAL(9,K$4:K33)),0)</f>
        <v>-93000</v>
      </c>
      <c r="J33" s="32"/>
      <c r="K33" s="33">
        <f t="shared" si="1"/>
        <v>0</v>
      </c>
    </row>
    <row r="34" spans="1:11" x14ac:dyDescent="0.4">
      <c r="A34" s="17" t="str">
        <f>IF(E34&lt;&gt;"",VLOOKUP(E34,科目一覧!$A$4:$G$76,7,FALSE),"")</f>
        <v>431_引当金</v>
      </c>
      <c r="B34" s="18"/>
      <c r="C34" s="64">
        <f>残高!$F$1</f>
        <v>43922</v>
      </c>
      <c r="D34" s="65" t="s">
        <v>18</v>
      </c>
      <c r="E34" s="66">
        <v>431</v>
      </c>
      <c r="F34" s="30" t="str">
        <f t="shared" si="0"/>
        <v>4_431</v>
      </c>
      <c r="G34" s="67">
        <f>VLOOKUP($E34,残高!$A$4:'残高'!$E$75,4,FALSE)</f>
        <v>0</v>
      </c>
      <c r="H34" s="67">
        <f>VLOOKUP($E34,残高!$A$4:'残高'!$E$75,5,FALSE)</f>
        <v>0</v>
      </c>
      <c r="I34" s="67">
        <f>IF($E34&lt;&gt;"",IF(OR(AND($E34&gt;=200,$E34&lt;300),AND($E34&gt;=400,$E34&lt;600)),-SUBTOTAL(9,K$4:K34),SUBTOTAL(9,K$4:K34)),0)</f>
        <v>-93000</v>
      </c>
      <c r="J34" s="32"/>
      <c r="K34" s="33">
        <f t="shared" si="1"/>
        <v>0</v>
      </c>
    </row>
    <row r="35" spans="1:11" x14ac:dyDescent="0.4">
      <c r="A35" s="17" t="str">
        <f>IF(E35&lt;&gt;"",VLOOKUP(E35,科目一覧!$A$4:$G$76,7,FALSE),"")</f>
        <v>441_償却累計</v>
      </c>
      <c r="B35" s="18"/>
      <c r="C35" s="64">
        <f>残高!$F$1</f>
        <v>43922</v>
      </c>
      <c r="D35" s="65" t="s">
        <v>18</v>
      </c>
      <c r="E35" s="66">
        <v>441</v>
      </c>
      <c r="F35" s="30" t="str">
        <f t="shared" si="0"/>
        <v>4_441</v>
      </c>
      <c r="G35" s="67">
        <f>VLOOKUP($E35,残高!$A$4:'残高'!$E$75,4,FALSE)</f>
        <v>0</v>
      </c>
      <c r="H35" s="67">
        <f>VLOOKUP($E35,残高!$A$4:'残高'!$E$75,5,FALSE)</f>
        <v>0</v>
      </c>
      <c r="I35" s="67">
        <f>IF($E35&lt;&gt;"",IF(OR(AND($E35&gt;=200,$E35&lt;300),AND($E35&gt;=400,$E35&lt;600)),-SUBTOTAL(9,K$4:K35),SUBTOTAL(9,K$4:K35)),0)</f>
        <v>-93000</v>
      </c>
      <c r="J35" s="32"/>
      <c r="K35" s="33">
        <f t="shared" si="1"/>
        <v>0</v>
      </c>
    </row>
    <row r="36" spans="1:11" x14ac:dyDescent="0.4">
      <c r="A36" s="17" t="str">
        <f>IF(E36&lt;&gt;"",VLOOKUP(E36,科目一覧!$A$4:$G$76,7,FALSE),"")</f>
        <v>451_資産増減</v>
      </c>
      <c r="B36" s="18"/>
      <c r="C36" s="64">
        <f>残高!$F$1</f>
        <v>43922</v>
      </c>
      <c r="D36" s="65" t="s">
        <v>18</v>
      </c>
      <c r="E36" s="66">
        <v>451</v>
      </c>
      <c r="F36" s="30" t="str">
        <f t="shared" si="0"/>
        <v>4_451</v>
      </c>
      <c r="G36" s="67">
        <f>VLOOKUP($E36,残高!$A$4:'残高'!$E$75,4,FALSE)</f>
        <v>0</v>
      </c>
      <c r="H36" s="67">
        <f>VLOOKUP($E36,残高!$A$4:'残高'!$E$75,5,FALSE)</f>
        <v>0</v>
      </c>
      <c r="I36" s="67">
        <f>IF($E36&lt;&gt;"",IF(OR(AND($E36&gt;=200,$E36&lt;300),AND($E36&gt;=400,$E36&lt;600)),-SUBTOTAL(9,K$4:K36),SUBTOTAL(9,K$4:K36)),0)</f>
        <v>-93000</v>
      </c>
      <c r="J36" s="32"/>
      <c r="K36" s="33">
        <f t="shared" si="1"/>
        <v>0</v>
      </c>
    </row>
    <row r="37" spans="1:11" x14ac:dyDescent="0.4">
      <c r="A37" s="17" t="str">
        <f>IF(E37&lt;&gt;"",VLOOKUP(E37,科目一覧!$A$4:$G$76,7,FALSE),"")</f>
        <v>501_基本金</v>
      </c>
      <c r="B37" s="18"/>
      <c r="C37" s="64">
        <f>残高!$F$1</f>
        <v>43922</v>
      </c>
      <c r="D37" s="65" t="s">
        <v>18</v>
      </c>
      <c r="E37" s="66">
        <v>501</v>
      </c>
      <c r="F37" s="30" t="str">
        <f t="shared" si="0"/>
        <v>4_501</v>
      </c>
      <c r="G37" s="67">
        <f>VLOOKUP($E37,残高!$A$4:'残高'!$E$75,4,FALSE)</f>
        <v>0</v>
      </c>
      <c r="H37" s="67">
        <f>VLOOKUP($E37,残高!$A$4:'残高'!$E$75,5,FALSE)</f>
        <v>93000</v>
      </c>
      <c r="I37" s="67">
        <f>IF($E37&lt;&gt;"",IF(OR(AND($E37&gt;=200,$E37&lt;300),AND($E37&gt;=400,$E37&lt;600)),-SUBTOTAL(9,K$4:K37),SUBTOTAL(9,K$4:K37)),0)</f>
        <v>0</v>
      </c>
      <c r="J37" s="32"/>
      <c r="K37" s="33">
        <f t="shared" si="1"/>
        <v>-93000</v>
      </c>
    </row>
    <row r="38" spans="1:11" x14ac:dyDescent="0.4">
      <c r="A38" s="17" t="str">
        <f>IF(E38&lt;&gt;"",VLOOKUP(E38,科目一覧!$A$4:$G$76,7,FALSE),"")</f>
        <v>511_前期繰越</v>
      </c>
      <c r="B38" s="18"/>
      <c r="C38" s="64">
        <f>残高!$F$1</f>
        <v>43922</v>
      </c>
      <c r="D38" s="65" t="s">
        <v>18</v>
      </c>
      <c r="E38" s="66">
        <v>511</v>
      </c>
      <c r="F38" s="30" t="str">
        <f t="shared" si="0"/>
        <v>4_511</v>
      </c>
      <c r="G38" s="67">
        <f>VLOOKUP($E38,残高!$A$4:'残高'!$E$75,4,FALSE)</f>
        <v>0</v>
      </c>
      <c r="H38" s="67">
        <f>VLOOKUP($E38,残高!$A$4:'残高'!$E$75,5,FALSE)</f>
        <v>0</v>
      </c>
      <c r="I38" s="67">
        <f>IF($E38&lt;&gt;"",IF(OR(AND($E38&gt;=200,$E38&lt;300),AND($E38&gt;=400,$E38&lt;600)),-SUBTOTAL(9,K$4:K38),SUBTOTAL(9,K$4:K38)),0)</f>
        <v>0</v>
      </c>
      <c r="J38" s="32"/>
      <c r="K38" s="33">
        <f t="shared" si="1"/>
        <v>0</v>
      </c>
    </row>
    <row r="39" spans="1:11" x14ac:dyDescent="0.4">
      <c r="A39" s="17" t="str">
        <f>IF(E39&lt;&gt;"",VLOOKUP(E39,科目一覧!$A$4:$G$76,7,FALSE),"")</f>
        <v>512_当期繰越</v>
      </c>
      <c r="B39" s="18"/>
      <c r="C39" s="64">
        <f>残高!$F$1</f>
        <v>43922</v>
      </c>
      <c r="D39" s="65" t="s">
        <v>18</v>
      </c>
      <c r="E39" s="66">
        <v>512</v>
      </c>
      <c r="F39" s="30" t="str">
        <f t="shared" si="0"/>
        <v>4_512</v>
      </c>
      <c r="G39" s="67">
        <f>VLOOKUP($E39,残高!$A$4:'残高'!$E$75,4,FALSE)</f>
        <v>0</v>
      </c>
      <c r="H39" s="67">
        <f>VLOOKUP($E39,残高!$A$4:'残高'!$E$75,5,FALSE)</f>
        <v>0</v>
      </c>
      <c r="I39" s="67">
        <f>IF($E39&lt;&gt;"",IF(OR(AND($E39&gt;=200,$E39&lt;300),AND($E39&gt;=400,$E39&lt;600)),-SUBTOTAL(9,K$4:K39),SUBTOTAL(9,K$4:K39)),0)</f>
        <v>0</v>
      </c>
      <c r="J39" s="32"/>
      <c r="K39" s="33">
        <f t="shared" si="1"/>
        <v>0</v>
      </c>
    </row>
    <row r="40" spans="1:11" x14ac:dyDescent="0.4">
      <c r="A40" s="17" t="str">
        <f>IF(E40&lt;&gt;"",VLOOKUP(E40,科目一覧!$A$4:$G$76,7,FALSE),"")</f>
        <v>101_食費</v>
      </c>
      <c r="B40" s="18">
        <f>★仕訳帳!A4</f>
        <v>1</v>
      </c>
      <c r="C40" s="64">
        <f>IF(★仕訳帳!B4&lt;&gt;"",★仕訳帳!B4,"")</f>
        <v>43922</v>
      </c>
      <c r="D40" s="65" t="str">
        <f>IF(★仕訳帳!C4&lt;&gt;"",★仕訳帳!C4,"")</f>
        <v>食材</v>
      </c>
      <c r="E40" s="66">
        <f>IF(★仕訳帳!D4&lt;&gt;"",★仕訳帳!D4,"")</f>
        <v>101</v>
      </c>
      <c r="F40" s="30" t="str">
        <f t="shared" si="0"/>
        <v>4_101</v>
      </c>
      <c r="G40" s="68">
        <f>★仕訳帳!E4</f>
        <v>5000</v>
      </c>
      <c r="H40" s="68">
        <f>★仕訳帳!F4</f>
        <v>0</v>
      </c>
      <c r="I40" s="67">
        <f>IF($E40&lt;&gt;"",IF(OR(AND($E40&gt;=200,$E40&lt;300),AND($E40&gt;=400,$E40&lt;600)),-SUBTOTAL(9,K$4:K40),SUBTOTAL(9,K$4:K40)),0)</f>
        <v>5000</v>
      </c>
      <c r="J40" s="32"/>
      <c r="K40" s="33">
        <f t="shared" si="1"/>
        <v>5000</v>
      </c>
    </row>
    <row r="41" spans="1:11" x14ac:dyDescent="0.4">
      <c r="A41" s="17" t="str">
        <f>IF(E41&lt;&gt;"",VLOOKUP(E41,科目一覧!$A$4:$G$76,7,FALSE),"")</f>
        <v>311_財布</v>
      </c>
      <c r="B41" s="18">
        <f>★仕訳帳!A5</f>
        <v>2</v>
      </c>
      <c r="C41" s="64">
        <f>IF(★仕訳帳!B5&lt;&gt;"",★仕訳帳!B5,"")</f>
        <v>43922</v>
      </c>
      <c r="D41" s="65" t="str">
        <f>IF(★仕訳帳!C5&lt;&gt;"",★仕訳帳!C5,"")</f>
        <v>食材</v>
      </c>
      <c r="E41" s="66">
        <f>IF(★仕訳帳!D5&lt;&gt;"",★仕訳帳!D5,"")</f>
        <v>311</v>
      </c>
      <c r="F41" s="30" t="str">
        <f t="shared" si="0"/>
        <v>4_311</v>
      </c>
      <c r="G41" s="68">
        <f>★仕訳帳!E5</f>
        <v>0</v>
      </c>
      <c r="H41" s="68">
        <f>★仕訳帳!F5</f>
        <v>5000</v>
      </c>
      <c r="I41" s="67">
        <f>IF($E41&lt;&gt;"",IF(OR(AND($E41&gt;=200,$E41&lt;300),AND($E41&gt;=400,$E41&lt;600)),-SUBTOTAL(9,K$4:K41),SUBTOTAL(9,K$4:K41)),0)</f>
        <v>0</v>
      </c>
      <c r="J41" s="32"/>
      <c r="K41" s="33">
        <f t="shared" ref="K41:K46" si="4">IF(OR(E41=301,E41=401),0,G41-H41)</f>
        <v>-5000</v>
      </c>
    </row>
    <row r="42" spans="1:11" x14ac:dyDescent="0.4">
      <c r="A42" s="17" t="str">
        <f>IF(E42&lt;&gt;"",VLOOKUP(E42,科目一覧!$A$4:$G$76,7,FALSE),"")</f>
        <v>102_家財住居</v>
      </c>
      <c r="B42" s="18">
        <f>★仕訳帳!A6</f>
        <v>3</v>
      </c>
      <c r="C42" s="64">
        <f>IF(★仕訳帳!B6&lt;&gt;"",★仕訳帳!B6,"")</f>
        <v>43922</v>
      </c>
      <c r="D42" s="65" t="str">
        <f>IF(★仕訳帳!C6&lt;&gt;"",★仕訳帳!C6,"")</f>
        <v>家賃・管理費</v>
      </c>
      <c r="E42" s="66">
        <f>IF(★仕訳帳!D6&lt;&gt;"",★仕訳帳!D6,"")</f>
        <v>102</v>
      </c>
      <c r="F42" s="30" t="str">
        <f t="shared" si="0"/>
        <v>4_102</v>
      </c>
      <c r="G42" s="68">
        <f>★仕訳帳!E6</f>
        <v>50000</v>
      </c>
      <c r="H42" s="68">
        <f>★仕訳帳!F6</f>
        <v>0</v>
      </c>
      <c r="I42" s="67">
        <f>IF($E42&lt;&gt;"",IF(OR(AND($E42&gt;=200,$E42&lt;300),AND($E42&gt;=400,$E42&lt;600)),-SUBTOTAL(9,K$4:K42),SUBTOTAL(9,K$4:K42)),0)</f>
        <v>50000</v>
      </c>
      <c r="J42" s="32"/>
      <c r="K42" s="33">
        <f t="shared" si="4"/>
        <v>50000</v>
      </c>
    </row>
    <row r="43" spans="1:11" x14ac:dyDescent="0.4">
      <c r="A43" s="17" t="str">
        <f>IF(E43&lt;&gt;"",VLOOKUP(E43,科目一覧!$A$4:$G$76,7,FALSE),"")</f>
        <v>341_銀行1</v>
      </c>
      <c r="B43" s="18">
        <f>★仕訳帳!A7</f>
        <v>4</v>
      </c>
      <c r="C43" s="64">
        <f>IF(★仕訳帳!B7&lt;&gt;"",★仕訳帳!B7,"")</f>
        <v>43922</v>
      </c>
      <c r="D43" s="65" t="str">
        <f>IF(★仕訳帳!C7&lt;&gt;"",★仕訳帳!C7,"")</f>
        <v>家賃・管理費</v>
      </c>
      <c r="E43" s="66">
        <f>IF(★仕訳帳!D7&lt;&gt;"",★仕訳帳!D7,"")</f>
        <v>341</v>
      </c>
      <c r="F43" s="30" t="str">
        <f t="shared" si="0"/>
        <v>4_341</v>
      </c>
      <c r="G43" s="68">
        <f>★仕訳帳!E7</f>
        <v>0</v>
      </c>
      <c r="H43" s="68">
        <f>★仕訳帳!F7</f>
        <v>50000</v>
      </c>
      <c r="I43" s="67">
        <f>IF($E43&lt;&gt;"",IF(OR(AND($E43&gt;=200,$E43&lt;300),AND($E43&gt;=400,$E43&lt;600)),-SUBTOTAL(9,K$4:K43),SUBTOTAL(9,K$4:K43)),0)</f>
        <v>0</v>
      </c>
      <c r="J43" s="32"/>
      <c r="K43" s="33">
        <f t="shared" si="4"/>
        <v>-50000</v>
      </c>
    </row>
    <row r="44" spans="1:11" x14ac:dyDescent="0.4">
      <c r="A44" s="17" t="str">
        <f>IF(E44&lt;&gt;"",VLOOKUP(E44,科目一覧!$A$4:$G$76,7,FALSE),"")</f>
        <v>311_財布</v>
      </c>
      <c r="B44" s="18">
        <f>★仕訳帳!A8</f>
        <v>5</v>
      </c>
      <c r="C44" s="64">
        <f>IF(★仕訳帳!B8&lt;&gt;"",★仕訳帳!B8,"")</f>
        <v>43929</v>
      </c>
      <c r="D44" s="65" t="str">
        <f>IF(★仕訳帳!C8&lt;&gt;"",★仕訳帳!C8,"")</f>
        <v>振替 銀行1から財布</v>
      </c>
      <c r="E44" s="66">
        <f>IF(★仕訳帳!D8&lt;&gt;"",★仕訳帳!D8,"")</f>
        <v>311</v>
      </c>
      <c r="F44" s="30" t="str">
        <f t="shared" si="0"/>
        <v>4_311</v>
      </c>
      <c r="G44" s="68">
        <f>★仕訳帳!E8</f>
        <v>30000</v>
      </c>
      <c r="H44" s="68">
        <f>★仕訳帳!F8</f>
        <v>0</v>
      </c>
      <c r="I44" s="67">
        <f>IF($E44&lt;&gt;"",IF(OR(AND($E44&gt;=200,$E44&lt;300),AND($E44&gt;=400,$E44&lt;600)),-SUBTOTAL(9,K$4:K44),SUBTOTAL(9,K$4:K44)),0)</f>
        <v>30000</v>
      </c>
      <c r="J44" s="32"/>
      <c r="K44" s="33">
        <f t="shared" si="4"/>
        <v>30000</v>
      </c>
    </row>
    <row r="45" spans="1:11" x14ac:dyDescent="0.4">
      <c r="A45" s="17" t="str">
        <f>IF(E45&lt;&gt;"",VLOOKUP(E45,科目一覧!$A$4:$G$76,7,FALSE),"")</f>
        <v>341_銀行1</v>
      </c>
      <c r="B45" s="18">
        <f>★仕訳帳!A9</f>
        <v>6</v>
      </c>
      <c r="C45" s="64">
        <f>IF(★仕訳帳!B9&lt;&gt;"",★仕訳帳!B9,"")</f>
        <v>43929</v>
      </c>
      <c r="D45" s="65" t="str">
        <f>IF(★仕訳帳!C9&lt;&gt;"",★仕訳帳!C9,"")</f>
        <v>振替 銀行1から財布</v>
      </c>
      <c r="E45" s="66">
        <f>IF(★仕訳帳!D9&lt;&gt;"",★仕訳帳!D9,"")</f>
        <v>341</v>
      </c>
      <c r="F45" s="30" t="str">
        <f t="shared" si="0"/>
        <v>4_341</v>
      </c>
      <c r="G45" s="68">
        <f>★仕訳帳!E9</f>
        <v>0</v>
      </c>
      <c r="H45" s="68">
        <f>★仕訳帳!F9</f>
        <v>30000</v>
      </c>
      <c r="I45" s="67">
        <f>IF($E45&lt;&gt;"",IF(OR(AND($E45&gt;=200,$E45&lt;300),AND($E45&gt;=400,$E45&lt;600)),-SUBTOTAL(9,K$4:K45),SUBTOTAL(9,K$4:K45)),0)</f>
        <v>0</v>
      </c>
      <c r="J45" s="32"/>
      <c r="K45" s="33">
        <f t="shared" si="4"/>
        <v>-30000</v>
      </c>
    </row>
    <row r="46" spans="1:11" x14ac:dyDescent="0.4">
      <c r="A46" s="17" t="str">
        <f>IF(E46&lt;&gt;"",VLOOKUP(E46,科目一覧!$A$4:$G$76,7,FALSE),"")</f>
        <v>101_食費</v>
      </c>
      <c r="B46" s="18">
        <f>★仕訳帳!A10</f>
        <v>7</v>
      </c>
      <c r="C46" s="64">
        <f>IF(★仕訳帳!B10&lt;&gt;"",★仕訳帳!B10,"")</f>
        <v>43929</v>
      </c>
      <c r="D46" s="65" t="str">
        <f>IF(★仕訳帳!C10&lt;&gt;"",★仕訳帳!C10,"")</f>
        <v>食材</v>
      </c>
      <c r="E46" s="66">
        <f>IF(★仕訳帳!D10&lt;&gt;"",★仕訳帳!D10,"")</f>
        <v>101</v>
      </c>
      <c r="F46" s="30" t="str">
        <f t="shared" si="0"/>
        <v>4_101</v>
      </c>
      <c r="G46" s="68">
        <f>★仕訳帳!E10</f>
        <v>6000</v>
      </c>
      <c r="H46" s="68">
        <f>★仕訳帳!F10</f>
        <v>0</v>
      </c>
      <c r="I46" s="67">
        <f>IF($E46&lt;&gt;"",IF(OR(AND($E46&gt;=200,$E46&lt;300),AND($E46&gt;=400,$E46&lt;600)),-SUBTOTAL(9,K$4:K46),SUBTOTAL(9,K$4:K46)),0)</f>
        <v>6000</v>
      </c>
      <c r="J46" s="32"/>
      <c r="K46" s="33">
        <f t="shared" si="4"/>
        <v>6000</v>
      </c>
    </row>
    <row r="47" spans="1:11" x14ac:dyDescent="0.4">
      <c r="A47" s="17" t="str">
        <f>IF(E47&lt;&gt;"",VLOOKUP(E47,科目一覧!$A$4:$G$76,7,FALSE),"")</f>
        <v>311_財布</v>
      </c>
      <c r="B47" s="18">
        <f>★仕訳帳!A11</f>
        <v>8</v>
      </c>
      <c r="C47" s="64">
        <f>IF(★仕訳帳!B11&lt;&gt;"",★仕訳帳!B11,"")</f>
        <v>43929</v>
      </c>
      <c r="D47" s="65" t="str">
        <f>IF(★仕訳帳!C11&lt;&gt;"",★仕訳帳!C11,"")</f>
        <v>食材</v>
      </c>
      <c r="E47" s="66">
        <f>IF(★仕訳帳!D11&lt;&gt;"",★仕訳帳!D11,"")</f>
        <v>311</v>
      </c>
      <c r="F47" s="30" t="str">
        <f t="shared" si="0"/>
        <v>4_311</v>
      </c>
      <c r="G47" s="68">
        <f>★仕訳帳!E11</f>
        <v>0</v>
      </c>
      <c r="H47" s="68">
        <f>★仕訳帳!F11</f>
        <v>6000</v>
      </c>
      <c r="I47" s="67">
        <f>IF($E47&lt;&gt;"",IF(OR(AND($E47&gt;=200,$E47&lt;300),AND($E47&gt;=400,$E47&lt;600)),-SUBTOTAL(9,K$4:K47),SUBTOTAL(9,K$4:K47)),0)</f>
        <v>0</v>
      </c>
      <c r="J47" s="32"/>
      <c r="K47" s="33">
        <f t="shared" ref="K47:K110" si="5">IF(OR(E47=301,E47=401),0,G47-H47)</f>
        <v>-6000</v>
      </c>
    </row>
    <row r="48" spans="1:11" x14ac:dyDescent="0.4">
      <c r="A48" s="17" t="str">
        <f>IF(E48&lt;&gt;"",VLOOKUP(E48,科目一覧!$A$4:$G$76,7,FALSE),"")</f>
        <v>101_食費</v>
      </c>
      <c r="B48" s="18">
        <f>★仕訳帳!A12</f>
        <v>9</v>
      </c>
      <c r="C48" s="64">
        <f>IF(★仕訳帳!B12&lt;&gt;"",★仕訳帳!B12,"")</f>
        <v>43930</v>
      </c>
      <c r="D48" s="65" t="str">
        <f>IF(★仕訳帳!C12&lt;&gt;"",★仕訳帳!C12,"")</f>
        <v>飲み会</v>
      </c>
      <c r="E48" s="66">
        <f>IF(★仕訳帳!D12&lt;&gt;"",★仕訳帳!D12,"")</f>
        <v>101</v>
      </c>
      <c r="F48" s="30" t="str">
        <f t="shared" si="0"/>
        <v>4_101</v>
      </c>
      <c r="G48" s="68">
        <f>★仕訳帳!E12</f>
        <v>2000</v>
      </c>
      <c r="H48" s="68">
        <f>★仕訳帳!F12</f>
        <v>0</v>
      </c>
      <c r="I48" s="67">
        <f>IF($E48&lt;&gt;"",IF(OR(AND($E48&gt;=200,$E48&lt;300),AND($E48&gt;=400,$E48&lt;600)),-SUBTOTAL(9,K$4:K48),SUBTOTAL(9,K$4:K48)),0)</f>
        <v>2000</v>
      </c>
      <c r="J48" s="32"/>
      <c r="K48" s="33">
        <f t="shared" si="5"/>
        <v>2000</v>
      </c>
    </row>
    <row r="49" spans="1:11" x14ac:dyDescent="0.4">
      <c r="A49" s="17" t="str">
        <f>IF(E49&lt;&gt;"",VLOOKUP(E49,科目一覧!$A$4:$G$76,7,FALSE),"")</f>
        <v>107_交際費</v>
      </c>
      <c r="B49" s="18">
        <f>★仕訳帳!A13</f>
        <v>10</v>
      </c>
      <c r="C49" s="64">
        <f>IF(★仕訳帳!B13&lt;&gt;"",★仕訳帳!B13,"")</f>
        <v>43930</v>
      </c>
      <c r="D49" s="65" t="str">
        <f>IF(★仕訳帳!C13&lt;&gt;"",★仕訳帳!C13,"")</f>
        <v>飲み会</v>
      </c>
      <c r="E49" s="66">
        <f>IF(★仕訳帳!D13&lt;&gt;"",★仕訳帳!D13,"")</f>
        <v>107</v>
      </c>
      <c r="F49" s="30" t="str">
        <f t="shared" si="0"/>
        <v>4_107</v>
      </c>
      <c r="G49" s="68">
        <f>★仕訳帳!E13</f>
        <v>3000</v>
      </c>
      <c r="H49" s="68">
        <f>★仕訳帳!F13</f>
        <v>0</v>
      </c>
      <c r="I49" s="67">
        <f>IF($E49&lt;&gt;"",IF(OR(AND($E49&gt;=200,$E49&lt;300),AND($E49&gt;=400,$E49&lt;600)),-SUBTOTAL(9,K$4:K49),SUBTOTAL(9,K$4:K49)),0)</f>
        <v>5000</v>
      </c>
      <c r="J49" s="32"/>
      <c r="K49" s="33">
        <f t="shared" si="5"/>
        <v>3000</v>
      </c>
    </row>
    <row r="50" spans="1:11" x14ac:dyDescent="0.4">
      <c r="A50" s="17" t="str">
        <f>IF(E50&lt;&gt;"",VLOOKUP(E50,科目一覧!$A$4:$G$76,7,FALSE),"")</f>
        <v>311_財布</v>
      </c>
      <c r="B50" s="18">
        <f>★仕訳帳!A14</f>
        <v>11</v>
      </c>
      <c r="C50" s="64">
        <f>IF(★仕訳帳!B14&lt;&gt;"",★仕訳帳!B14,"")</f>
        <v>43930</v>
      </c>
      <c r="D50" s="65" t="str">
        <f>IF(★仕訳帳!C14&lt;&gt;"",★仕訳帳!C14,"")</f>
        <v>飲み会</v>
      </c>
      <c r="E50" s="66">
        <f>IF(★仕訳帳!D14&lt;&gt;"",★仕訳帳!D14,"")</f>
        <v>311</v>
      </c>
      <c r="F50" s="30" t="str">
        <f t="shared" si="0"/>
        <v>4_311</v>
      </c>
      <c r="G50" s="68">
        <f>★仕訳帳!E14</f>
        <v>0</v>
      </c>
      <c r="H50" s="68">
        <f>★仕訳帳!F14</f>
        <v>5000</v>
      </c>
      <c r="I50" s="67">
        <f>IF($E50&lt;&gt;"",IF(OR(AND($E50&gt;=200,$E50&lt;300),AND($E50&gt;=400,$E50&lt;600)),-SUBTOTAL(9,K$4:K50),SUBTOTAL(9,K$4:K50)),0)</f>
        <v>0</v>
      </c>
      <c r="J50" s="32"/>
      <c r="K50" s="33">
        <f t="shared" si="5"/>
        <v>-5000</v>
      </c>
    </row>
    <row r="51" spans="1:11" x14ac:dyDescent="0.4">
      <c r="A51" s="17" t="str">
        <f>IF(E51&lt;&gt;"",VLOOKUP(E51,科目一覧!$A$4:$G$76,7,FALSE),"")</f>
        <v>108_交通通信</v>
      </c>
      <c r="B51" s="18">
        <f>★仕訳帳!A15</f>
        <v>12</v>
      </c>
      <c r="C51" s="64">
        <f>IF(★仕訳帳!B15&lt;&gt;"",★仕訳帳!B15,"")</f>
        <v>43930</v>
      </c>
      <c r="D51" s="65" t="str">
        <f>IF(★仕訳帳!C15&lt;&gt;"",★仕訳帳!C15,"")</f>
        <v>タクシー代</v>
      </c>
      <c r="E51" s="66">
        <f>IF(★仕訳帳!D15&lt;&gt;"",★仕訳帳!D15,"")</f>
        <v>108</v>
      </c>
      <c r="F51" s="30" t="str">
        <f t="shared" si="0"/>
        <v>4_108</v>
      </c>
      <c r="G51" s="68">
        <f>★仕訳帳!E15</f>
        <v>4000</v>
      </c>
      <c r="H51" s="68">
        <f>★仕訳帳!F15</f>
        <v>0</v>
      </c>
      <c r="I51" s="67">
        <f>IF($E51&lt;&gt;"",IF(OR(AND($E51&gt;=200,$E51&lt;300),AND($E51&gt;=400,$E51&lt;600)),-SUBTOTAL(9,K$4:K51),SUBTOTAL(9,K$4:K51)),0)</f>
        <v>4000</v>
      </c>
      <c r="J51" s="32"/>
      <c r="K51" s="33">
        <f t="shared" si="5"/>
        <v>4000</v>
      </c>
    </row>
    <row r="52" spans="1:11" x14ac:dyDescent="0.4">
      <c r="A52" s="17" t="str">
        <f>IF(E52&lt;&gt;"",VLOOKUP(E52,科目一覧!$A$4:$G$76,7,FALSE),"")</f>
        <v>311_財布</v>
      </c>
      <c r="B52" s="18">
        <f>★仕訳帳!A16</f>
        <v>13</v>
      </c>
      <c r="C52" s="64">
        <f>IF(★仕訳帳!B16&lt;&gt;"",★仕訳帳!B16,"")</f>
        <v>43930</v>
      </c>
      <c r="D52" s="65" t="str">
        <f>IF(★仕訳帳!C16&lt;&gt;"",★仕訳帳!C16,"")</f>
        <v>タクシー代</v>
      </c>
      <c r="E52" s="66">
        <f>IF(★仕訳帳!D16&lt;&gt;"",★仕訳帳!D16,"")</f>
        <v>311</v>
      </c>
      <c r="F52" s="30" t="str">
        <f t="shared" si="0"/>
        <v>4_311</v>
      </c>
      <c r="G52" s="68">
        <f>★仕訳帳!E16</f>
        <v>0</v>
      </c>
      <c r="H52" s="68">
        <f>★仕訳帳!F16</f>
        <v>4000</v>
      </c>
      <c r="I52" s="67">
        <f>IF($E52&lt;&gt;"",IF(OR(AND($E52&gt;=200,$E52&lt;300),AND($E52&gt;=400,$E52&lt;600)),-SUBTOTAL(9,K$4:K52),SUBTOTAL(9,K$4:K52)),0)</f>
        <v>0</v>
      </c>
      <c r="J52" s="32"/>
      <c r="K52" s="33">
        <f t="shared" si="5"/>
        <v>-4000</v>
      </c>
    </row>
    <row r="53" spans="1:11" x14ac:dyDescent="0.4">
      <c r="A53" s="17" t="str">
        <f>IF(E53&lt;&gt;"",VLOOKUP(E53,科目一覧!$A$4:$G$76,7,FALSE),"")</f>
        <v>104_衣類</v>
      </c>
      <c r="B53" s="18">
        <f>★仕訳帳!A17</f>
        <v>14</v>
      </c>
      <c r="C53" s="64">
        <f>IF(★仕訳帳!B17&lt;&gt;"",★仕訳帳!B17,"")</f>
        <v>43931</v>
      </c>
      <c r="D53" s="65" t="str">
        <f>IF(★仕訳帳!C17&lt;&gt;"",★仕訳帳!C17,"")</f>
        <v>衣料品</v>
      </c>
      <c r="E53" s="66">
        <f>IF(★仕訳帳!D17&lt;&gt;"",★仕訳帳!D17,"")</f>
        <v>104</v>
      </c>
      <c r="F53" s="30" t="str">
        <f t="shared" si="0"/>
        <v>4_104</v>
      </c>
      <c r="G53" s="68">
        <f>★仕訳帳!E17</f>
        <v>20000</v>
      </c>
      <c r="H53" s="68">
        <f>★仕訳帳!F17</f>
        <v>0</v>
      </c>
      <c r="I53" s="67">
        <f>IF($E53&lt;&gt;"",IF(OR(AND($E53&gt;=200,$E53&lt;300),AND($E53&gt;=400,$E53&lt;600)),-SUBTOTAL(9,K$4:K53),SUBTOTAL(9,K$4:K53)),0)</f>
        <v>20000</v>
      </c>
      <c r="J53" s="32"/>
      <c r="K53" s="33">
        <f t="shared" si="5"/>
        <v>20000</v>
      </c>
    </row>
    <row r="54" spans="1:11" x14ac:dyDescent="0.4">
      <c r="A54" s="17" t="str">
        <f>IF(E54&lt;&gt;"",VLOOKUP(E54,科目一覧!$A$4:$G$76,7,FALSE),"")</f>
        <v>411_クレカ1</v>
      </c>
      <c r="B54" s="18">
        <f>★仕訳帳!A18</f>
        <v>15</v>
      </c>
      <c r="C54" s="64">
        <f>IF(★仕訳帳!B18&lt;&gt;"",★仕訳帳!B18,"")</f>
        <v>43931</v>
      </c>
      <c r="D54" s="65" t="str">
        <f>IF(★仕訳帳!C18&lt;&gt;"",★仕訳帳!C18,"")</f>
        <v>衣料品</v>
      </c>
      <c r="E54" s="66">
        <f>IF(★仕訳帳!D18&lt;&gt;"",★仕訳帳!D18,"")</f>
        <v>411</v>
      </c>
      <c r="F54" s="30" t="str">
        <f t="shared" si="0"/>
        <v>4_411</v>
      </c>
      <c r="G54" s="68">
        <f>★仕訳帳!E18</f>
        <v>0</v>
      </c>
      <c r="H54" s="68">
        <f>★仕訳帳!F18</f>
        <v>20000</v>
      </c>
      <c r="I54" s="67">
        <f>IF($E54&lt;&gt;"",IF(OR(AND($E54&gt;=200,$E54&lt;300),AND($E54&gt;=400,$E54&lt;600)),-SUBTOTAL(9,K$4:K54),SUBTOTAL(9,K$4:K54)),0)</f>
        <v>0</v>
      </c>
      <c r="J54" s="32"/>
      <c r="K54" s="33">
        <f t="shared" si="5"/>
        <v>-20000</v>
      </c>
    </row>
    <row r="55" spans="1:11" x14ac:dyDescent="0.4">
      <c r="A55" s="17" t="str">
        <f>IF(E55&lt;&gt;"",VLOOKUP(E55,科目一覧!$A$4:$G$76,7,FALSE),"")</f>
        <v>103_水道光熱</v>
      </c>
      <c r="B55" s="18">
        <f>★仕訳帳!A19</f>
        <v>16</v>
      </c>
      <c r="C55" s="64">
        <f>IF(★仕訳帳!B19&lt;&gt;"",★仕訳帳!B19,"")</f>
        <v>43934</v>
      </c>
      <c r="D55" s="65" t="str">
        <f>IF(★仕訳帳!C19&lt;&gt;"",★仕訳帳!C19,"")</f>
        <v>電気代</v>
      </c>
      <c r="E55" s="66">
        <f>IF(★仕訳帳!D19&lt;&gt;"",★仕訳帳!D19,"")</f>
        <v>103</v>
      </c>
      <c r="F55" s="30" t="str">
        <f t="shared" si="0"/>
        <v>4_103</v>
      </c>
      <c r="G55" s="68">
        <f>★仕訳帳!E19</f>
        <v>2500</v>
      </c>
      <c r="H55" s="68">
        <f>★仕訳帳!F19</f>
        <v>0</v>
      </c>
      <c r="I55" s="67">
        <f>IF($E55&lt;&gt;"",IF(OR(AND($E55&gt;=200,$E55&lt;300),AND($E55&gt;=400,$E55&lt;600)),-SUBTOTAL(9,K$4:K55),SUBTOTAL(9,K$4:K55)),0)</f>
        <v>2500</v>
      </c>
      <c r="J55" s="32"/>
      <c r="K55" s="33">
        <f t="shared" si="5"/>
        <v>2500</v>
      </c>
    </row>
    <row r="56" spans="1:11" x14ac:dyDescent="0.4">
      <c r="A56" s="17" t="str">
        <f>IF(E56&lt;&gt;"",VLOOKUP(E56,科目一覧!$A$4:$G$76,7,FALSE),"")</f>
        <v>341_銀行1</v>
      </c>
      <c r="B56" s="18">
        <f>★仕訳帳!A20</f>
        <v>17</v>
      </c>
      <c r="C56" s="64">
        <f>IF(★仕訳帳!B20&lt;&gt;"",★仕訳帳!B20,"")</f>
        <v>43934</v>
      </c>
      <c r="D56" s="65" t="str">
        <f>IF(★仕訳帳!C20&lt;&gt;"",★仕訳帳!C20,"")</f>
        <v>電気代</v>
      </c>
      <c r="E56" s="66">
        <f>IF(★仕訳帳!D20&lt;&gt;"",★仕訳帳!D20,"")</f>
        <v>341</v>
      </c>
      <c r="F56" s="30" t="str">
        <f t="shared" si="0"/>
        <v>4_341</v>
      </c>
      <c r="G56" s="68">
        <f>★仕訳帳!E20</f>
        <v>0</v>
      </c>
      <c r="H56" s="68">
        <f>★仕訳帳!F20</f>
        <v>2500</v>
      </c>
      <c r="I56" s="67">
        <f>IF($E56&lt;&gt;"",IF(OR(AND($E56&gt;=200,$E56&lt;300),AND($E56&gt;=400,$E56&lt;600)),-SUBTOTAL(9,K$4:K56),SUBTOTAL(9,K$4:K56)),0)</f>
        <v>0</v>
      </c>
      <c r="J56" s="32"/>
      <c r="K56" s="33">
        <f t="shared" si="5"/>
        <v>-2500</v>
      </c>
    </row>
    <row r="57" spans="1:11" x14ac:dyDescent="0.4">
      <c r="A57" s="17" t="str">
        <f>IF(E57&lt;&gt;"",VLOOKUP(E57,科目一覧!$A$4:$G$76,7,FALSE),"")</f>
        <v>101_食費</v>
      </c>
      <c r="B57" s="18">
        <f>★仕訳帳!A21</f>
        <v>18</v>
      </c>
      <c r="C57" s="64">
        <f>IF(★仕訳帳!B21&lt;&gt;"",★仕訳帳!B21,"")</f>
        <v>43936</v>
      </c>
      <c r="D57" s="65" t="str">
        <f>IF(★仕訳帳!C21&lt;&gt;"",★仕訳帳!C21,"")</f>
        <v>食材</v>
      </c>
      <c r="E57" s="66">
        <f>IF(★仕訳帳!D21&lt;&gt;"",★仕訳帳!D21,"")</f>
        <v>101</v>
      </c>
      <c r="F57" s="30" t="str">
        <f t="shared" si="0"/>
        <v>4_101</v>
      </c>
      <c r="G57" s="68">
        <f>★仕訳帳!E21</f>
        <v>5000</v>
      </c>
      <c r="H57" s="68">
        <f>★仕訳帳!F21</f>
        <v>0</v>
      </c>
      <c r="I57" s="67">
        <f>IF($E57&lt;&gt;"",IF(OR(AND($E57&gt;=200,$E57&lt;300),AND($E57&gt;=400,$E57&lt;600)),-SUBTOTAL(9,K$4:K57),SUBTOTAL(9,K$4:K57)),0)</f>
        <v>5000</v>
      </c>
      <c r="J57" s="32"/>
      <c r="K57" s="33">
        <f t="shared" si="5"/>
        <v>5000</v>
      </c>
    </row>
    <row r="58" spans="1:11" x14ac:dyDescent="0.4">
      <c r="A58" s="17" t="str">
        <f>IF(E58&lt;&gt;"",VLOOKUP(E58,科目一覧!$A$4:$G$76,7,FALSE),"")</f>
        <v>311_財布</v>
      </c>
      <c r="B58" s="18">
        <f>★仕訳帳!A22</f>
        <v>19</v>
      </c>
      <c r="C58" s="64">
        <f>IF(★仕訳帳!B22&lt;&gt;"",★仕訳帳!B22,"")</f>
        <v>43936</v>
      </c>
      <c r="D58" s="65" t="str">
        <f>IF(★仕訳帳!C22&lt;&gt;"",★仕訳帳!C22,"")</f>
        <v>食材</v>
      </c>
      <c r="E58" s="66">
        <f>IF(★仕訳帳!D22&lt;&gt;"",★仕訳帳!D22,"")</f>
        <v>311</v>
      </c>
      <c r="F58" s="30" t="str">
        <f t="shared" si="0"/>
        <v>4_311</v>
      </c>
      <c r="G58" s="68">
        <f>★仕訳帳!E22</f>
        <v>0</v>
      </c>
      <c r="H58" s="68">
        <f>★仕訳帳!F22</f>
        <v>5000</v>
      </c>
      <c r="I58" s="67">
        <f>IF($E58&lt;&gt;"",IF(OR(AND($E58&gt;=200,$E58&lt;300),AND($E58&gt;=400,$E58&lt;600)),-SUBTOTAL(9,K$4:K58),SUBTOTAL(9,K$4:K58)),0)</f>
        <v>0</v>
      </c>
      <c r="J58" s="32"/>
      <c r="K58" s="33">
        <f t="shared" si="5"/>
        <v>-5000</v>
      </c>
    </row>
    <row r="59" spans="1:11" x14ac:dyDescent="0.4">
      <c r="A59" s="17" t="str">
        <f>IF(E59&lt;&gt;"",VLOOKUP(E59,科目一覧!$A$4:$G$76,7,FALSE),"")</f>
        <v>103_水道光熱</v>
      </c>
      <c r="B59" s="18">
        <f>★仕訳帳!A23</f>
        <v>20</v>
      </c>
      <c r="C59" s="64">
        <f>IF(★仕訳帳!B23&lt;&gt;"",★仕訳帳!B23,"")</f>
        <v>43936</v>
      </c>
      <c r="D59" s="65" t="str">
        <f>IF(★仕訳帳!C23&lt;&gt;"",★仕訳帳!C23,"")</f>
        <v>ガス代</v>
      </c>
      <c r="E59" s="66">
        <f>IF(★仕訳帳!D23&lt;&gt;"",★仕訳帳!D23,"")</f>
        <v>103</v>
      </c>
      <c r="F59" s="30" t="str">
        <f t="shared" si="0"/>
        <v>4_103</v>
      </c>
      <c r="G59" s="68">
        <f>★仕訳帳!E23</f>
        <v>3000</v>
      </c>
      <c r="H59" s="68">
        <f>★仕訳帳!F23</f>
        <v>0</v>
      </c>
      <c r="I59" s="67">
        <f>IF($E59&lt;&gt;"",IF(OR(AND($E59&gt;=200,$E59&lt;300),AND($E59&gt;=400,$E59&lt;600)),-SUBTOTAL(9,K$4:K59),SUBTOTAL(9,K$4:K59)),0)</f>
        <v>3000</v>
      </c>
      <c r="J59" s="32"/>
      <c r="K59" s="33">
        <f t="shared" si="5"/>
        <v>3000</v>
      </c>
    </row>
    <row r="60" spans="1:11" x14ac:dyDescent="0.4">
      <c r="A60" s="17" t="str">
        <f>IF(E60&lt;&gt;"",VLOOKUP(E60,科目一覧!$A$4:$G$76,7,FALSE),"")</f>
        <v>341_銀行1</v>
      </c>
      <c r="B60" s="18">
        <f>★仕訳帳!A24</f>
        <v>21</v>
      </c>
      <c r="C60" s="64">
        <f>IF(★仕訳帳!B24&lt;&gt;"",★仕訳帳!B24,"")</f>
        <v>43936</v>
      </c>
      <c r="D60" s="65" t="str">
        <f>IF(★仕訳帳!C24&lt;&gt;"",★仕訳帳!C24,"")</f>
        <v>ガス代</v>
      </c>
      <c r="E60" s="66">
        <f>IF(★仕訳帳!D24&lt;&gt;"",★仕訳帳!D24,"")</f>
        <v>341</v>
      </c>
      <c r="F60" s="30" t="str">
        <f t="shared" si="0"/>
        <v>4_341</v>
      </c>
      <c r="G60" s="68">
        <f>★仕訳帳!E24</f>
        <v>0</v>
      </c>
      <c r="H60" s="68">
        <f>★仕訳帳!F24</f>
        <v>3000</v>
      </c>
      <c r="I60" s="67">
        <f>IF($E60&lt;&gt;"",IF(OR(AND($E60&gt;=200,$E60&lt;300),AND($E60&gt;=400,$E60&lt;600)),-SUBTOTAL(9,K$4:K60),SUBTOTAL(9,K$4:K60)),0)</f>
        <v>0</v>
      </c>
      <c r="J60" s="32"/>
      <c r="K60" s="33">
        <f t="shared" si="5"/>
        <v>-3000</v>
      </c>
    </row>
    <row r="61" spans="1:11" x14ac:dyDescent="0.4">
      <c r="A61" s="17" t="str">
        <f>IF(E61&lt;&gt;"",VLOOKUP(E61,科目一覧!$A$4:$G$76,7,FALSE),"")</f>
        <v>103_水道光熱</v>
      </c>
      <c r="B61" s="18">
        <f>★仕訳帳!A25</f>
        <v>22</v>
      </c>
      <c r="C61" s="64">
        <f>IF(★仕訳帳!B25&lt;&gt;"",★仕訳帳!B25,"")</f>
        <v>43938</v>
      </c>
      <c r="D61" s="65" t="str">
        <f>IF(★仕訳帳!C25&lt;&gt;"",★仕訳帳!C25,"")</f>
        <v>水道代</v>
      </c>
      <c r="E61" s="66">
        <f>IF(★仕訳帳!D25&lt;&gt;"",★仕訳帳!D25,"")</f>
        <v>103</v>
      </c>
      <c r="F61" s="30" t="str">
        <f t="shared" si="0"/>
        <v>4_103</v>
      </c>
      <c r="G61" s="68">
        <f>★仕訳帳!E25</f>
        <v>1600</v>
      </c>
      <c r="H61" s="68">
        <f>★仕訳帳!F25</f>
        <v>0</v>
      </c>
      <c r="I61" s="67">
        <f>IF($E61&lt;&gt;"",IF(OR(AND($E61&gt;=200,$E61&lt;300),AND($E61&gt;=400,$E61&lt;600)),-SUBTOTAL(9,K$4:K61),SUBTOTAL(9,K$4:K61)),0)</f>
        <v>1600</v>
      </c>
      <c r="J61" s="32"/>
      <c r="K61" s="33">
        <f t="shared" si="5"/>
        <v>1600</v>
      </c>
    </row>
    <row r="62" spans="1:11" x14ac:dyDescent="0.4">
      <c r="A62" s="17" t="str">
        <f>IF(E62&lt;&gt;"",VLOOKUP(E62,科目一覧!$A$4:$G$76,7,FALSE),"")</f>
        <v>341_銀行1</v>
      </c>
      <c r="B62" s="18">
        <f>★仕訳帳!A26</f>
        <v>23</v>
      </c>
      <c r="C62" s="64">
        <f>IF(★仕訳帳!B26&lt;&gt;"",★仕訳帳!B26,"")</f>
        <v>43938</v>
      </c>
      <c r="D62" s="65" t="str">
        <f>IF(★仕訳帳!C26&lt;&gt;"",★仕訳帳!C26,"")</f>
        <v>水道代</v>
      </c>
      <c r="E62" s="66">
        <f>IF(★仕訳帳!D26&lt;&gt;"",★仕訳帳!D26,"")</f>
        <v>341</v>
      </c>
      <c r="F62" s="30" t="str">
        <f t="shared" si="0"/>
        <v>4_341</v>
      </c>
      <c r="G62" s="68">
        <f>★仕訳帳!E26</f>
        <v>0</v>
      </c>
      <c r="H62" s="68">
        <f>★仕訳帳!F26</f>
        <v>1600</v>
      </c>
      <c r="I62" s="67">
        <f>IF($E62&lt;&gt;"",IF(OR(AND($E62&gt;=200,$E62&lt;300),AND($E62&gt;=400,$E62&lt;600)),-SUBTOTAL(9,K$4:K62),SUBTOTAL(9,K$4:K62)),0)</f>
        <v>0</v>
      </c>
      <c r="J62" s="32"/>
      <c r="K62" s="33">
        <f t="shared" si="5"/>
        <v>-1600</v>
      </c>
    </row>
    <row r="63" spans="1:11" x14ac:dyDescent="0.4">
      <c r="A63" s="17" t="str">
        <f>IF(E63&lt;&gt;"",VLOOKUP(E63,科目一覧!$A$4:$G$76,7,FALSE),"")</f>
        <v>101_食費</v>
      </c>
      <c r="B63" s="18">
        <f>★仕訳帳!A27</f>
        <v>24</v>
      </c>
      <c r="C63" s="64">
        <f>IF(★仕訳帳!B27&lt;&gt;"",★仕訳帳!B27,"")</f>
        <v>43943</v>
      </c>
      <c r="D63" s="65" t="str">
        <f>IF(★仕訳帳!C27&lt;&gt;"",★仕訳帳!C27,"")</f>
        <v>食材</v>
      </c>
      <c r="E63" s="66">
        <f>IF(★仕訳帳!D27&lt;&gt;"",★仕訳帳!D27,"")</f>
        <v>101</v>
      </c>
      <c r="F63" s="30" t="str">
        <f t="shared" si="0"/>
        <v>4_101</v>
      </c>
      <c r="G63" s="68">
        <f>★仕訳帳!E27</f>
        <v>4000</v>
      </c>
      <c r="H63" s="68">
        <f>★仕訳帳!F27</f>
        <v>0</v>
      </c>
      <c r="I63" s="67">
        <f>IF($E63&lt;&gt;"",IF(OR(AND($E63&gt;=200,$E63&lt;300),AND($E63&gt;=400,$E63&lt;600)),-SUBTOTAL(9,K$4:K63),SUBTOTAL(9,K$4:K63)),0)</f>
        <v>4000</v>
      </c>
      <c r="J63" s="32"/>
      <c r="K63" s="33">
        <f t="shared" si="5"/>
        <v>4000</v>
      </c>
    </row>
    <row r="64" spans="1:11" x14ac:dyDescent="0.4">
      <c r="A64" s="17" t="str">
        <f>IF(E64&lt;&gt;"",VLOOKUP(E64,科目一覧!$A$4:$G$76,7,FALSE),"")</f>
        <v>311_財布</v>
      </c>
      <c r="B64" s="18">
        <f>★仕訳帳!A28</f>
        <v>25</v>
      </c>
      <c r="C64" s="64">
        <f>IF(★仕訳帳!B28&lt;&gt;"",★仕訳帳!B28,"")</f>
        <v>43943</v>
      </c>
      <c r="D64" s="65" t="str">
        <f>IF(★仕訳帳!C28&lt;&gt;"",★仕訳帳!C28,"")</f>
        <v>食材</v>
      </c>
      <c r="E64" s="66">
        <f>IF(★仕訳帳!D28&lt;&gt;"",★仕訳帳!D28,"")</f>
        <v>311</v>
      </c>
      <c r="F64" s="30" t="str">
        <f t="shared" si="0"/>
        <v>4_311</v>
      </c>
      <c r="G64" s="68">
        <f>★仕訳帳!E28</f>
        <v>0</v>
      </c>
      <c r="H64" s="68">
        <f>★仕訳帳!F28</f>
        <v>4000</v>
      </c>
      <c r="I64" s="67">
        <f>IF($E64&lt;&gt;"",IF(OR(AND($E64&gt;=200,$E64&lt;300),AND($E64&gt;=400,$E64&lt;600)),-SUBTOTAL(9,K$4:K64),SUBTOTAL(9,K$4:K64)),0)</f>
        <v>0</v>
      </c>
      <c r="J64" s="32"/>
      <c r="K64" s="33">
        <f t="shared" si="5"/>
        <v>-4000</v>
      </c>
    </row>
    <row r="65" spans="1:11" x14ac:dyDescent="0.4">
      <c r="A65" s="17" t="str">
        <f>IF(E65&lt;&gt;"",VLOOKUP(E65,科目一覧!$A$4:$G$76,7,FALSE),"")</f>
        <v>341_銀行1</v>
      </c>
      <c r="B65" s="18">
        <f>★仕訳帳!A29</f>
        <v>26</v>
      </c>
      <c r="C65" s="64">
        <f>IF(★仕訳帳!B29&lt;&gt;"",★仕訳帳!B29,"")</f>
        <v>43946</v>
      </c>
      <c r="D65" s="65" t="str">
        <f>IF(★仕訳帳!C29&lt;&gt;"",★仕訳帳!C29,"")</f>
        <v>給与</v>
      </c>
      <c r="E65" s="66">
        <f>IF(★仕訳帳!D29&lt;&gt;"",★仕訳帳!D29,"")</f>
        <v>341</v>
      </c>
      <c r="F65" s="30" t="str">
        <f t="shared" si="0"/>
        <v>4_341</v>
      </c>
      <c r="G65" s="68">
        <f>★仕訳帳!E29</f>
        <v>250000</v>
      </c>
      <c r="H65" s="68">
        <f>★仕訳帳!F29</f>
        <v>0</v>
      </c>
      <c r="I65" s="67">
        <f>IF($E65&lt;&gt;"",IF(OR(AND($E65&gt;=200,$E65&lt;300),AND($E65&gt;=400,$E65&lt;600)),-SUBTOTAL(9,K$4:K65),SUBTOTAL(9,K$4:K65)),0)</f>
        <v>250000</v>
      </c>
      <c r="J65" s="32"/>
      <c r="K65" s="33">
        <f t="shared" si="5"/>
        <v>250000</v>
      </c>
    </row>
    <row r="66" spans="1:11" x14ac:dyDescent="0.4">
      <c r="A66" s="17" t="str">
        <f>IF(E66&lt;&gt;"",VLOOKUP(E66,科目一覧!$A$4:$G$76,7,FALSE),"")</f>
        <v>201_給与</v>
      </c>
      <c r="B66" s="18">
        <f>★仕訳帳!A30</f>
        <v>27</v>
      </c>
      <c r="C66" s="64">
        <f>IF(★仕訳帳!B30&lt;&gt;"",★仕訳帳!B30,"")</f>
        <v>43946</v>
      </c>
      <c r="D66" s="65" t="str">
        <f>IF(★仕訳帳!C30&lt;&gt;"",★仕訳帳!C30,"")</f>
        <v>給与</v>
      </c>
      <c r="E66" s="66">
        <f>IF(★仕訳帳!D30&lt;&gt;"",★仕訳帳!D30,"")</f>
        <v>201</v>
      </c>
      <c r="F66" s="30" t="str">
        <f t="shared" si="0"/>
        <v>4_201</v>
      </c>
      <c r="G66" s="68">
        <f>★仕訳帳!E30</f>
        <v>0</v>
      </c>
      <c r="H66" s="68">
        <f>★仕訳帳!F30</f>
        <v>250000</v>
      </c>
      <c r="I66" s="67">
        <f>IF($E66&lt;&gt;"",IF(OR(AND($E66&gt;=200,$E66&lt;300),AND($E66&gt;=400,$E66&lt;600)),-SUBTOTAL(9,K$4:K66),SUBTOTAL(9,K$4:K66)),0)</f>
        <v>0</v>
      </c>
      <c r="J66" s="32"/>
      <c r="K66" s="33">
        <f t="shared" si="5"/>
        <v>-250000</v>
      </c>
    </row>
    <row r="67" spans="1:11" x14ac:dyDescent="0.4">
      <c r="A67" s="17" t="str">
        <f>IF(E67&lt;&gt;"",VLOOKUP(E67,科目一覧!$A$4:$G$76,7,FALSE),"")</f>
        <v>109_保険費</v>
      </c>
      <c r="B67" s="18">
        <f>★仕訳帳!A31</f>
        <v>28</v>
      </c>
      <c r="C67" s="64">
        <f>IF(★仕訳帳!B31&lt;&gt;"",★仕訳帳!B31,"")</f>
        <v>43946</v>
      </c>
      <c r="D67" s="65" t="str">
        <f>IF(★仕訳帳!C31&lt;&gt;"",★仕訳帳!C31,"")</f>
        <v>社会保険料</v>
      </c>
      <c r="E67" s="66">
        <f>IF(★仕訳帳!D31&lt;&gt;"",★仕訳帳!D31,"")</f>
        <v>109</v>
      </c>
      <c r="F67" s="30" t="str">
        <f t="shared" si="0"/>
        <v>4_109</v>
      </c>
      <c r="G67" s="68">
        <f>★仕訳帳!E31</f>
        <v>40000</v>
      </c>
      <c r="H67" s="68">
        <f>★仕訳帳!F31</f>
        <v>0</v>
      </c>
      <c r="I67" s="67">
        <f>IF($E67&lt;&gt;"",IF(OR(AND($E67&gt;=200,$E67&lt;300),AND($E67&gt;=400,$E67&lt;600)),-SUBTOTAL(9,K$4:K67),SUBTOTAL(9,K$4:K67)),0)</f>
        <v>40000</v>
      </c>
      <c r="J67" s="32"/>
      <c r="K67" s="33">
        <f t="shared" si="5"/>
        <v>40000</v>
      </c>
    </row>
    <row r="68" spans="1:11" x14ac:dyDescent="0.4">
      <c r="A68" s="17" t="str">
        <f>IF(E68&lt;&gt;"",VLOOKUP(E68,科目一覧!$A$4:$G$76,7,FALSE),"")</f>
        <v>341_銀行1</v>
      </c>
      <c r="B68" s="18">
        <f>★仕訳帳!A32</f>
        <v>29</v>
      </c>
      <c r="C68" s="64">
        <f>IF(★仕訳帳!B32&lt;&gt;"",★仕訳帳!B32,"")</f>
        <v>43946</v>
      </c>
      <c r="D68" s="65" t="str">
        <f>IF(★仕訳帳!C32&lt;&gt;"",★仕訳帳!C32,"")</f>
        <v>社会保険料</v>
      </c>
      <c r="E68" s="66">
        <f>IF(★仕訳帳!D32&lt;&gt;"",★仕訳帳!D32,"")</f>
        <v>341</v>
      </c>
      <c r="F68" s="30" t="str">
        <f t="shared" si="0"/>
        <v>4_341</v>
      </c>
      <c r="G68" s="68">
        <f>★仕訳帳!E32</f>
        <v>0</v>
      </c>
      <c r="H68" s="68">
        <f>★仕訳帳!F32</f>
        <v>40000</v>
      </c>
      <c r="I68" s="67">
        <f>IF($E68&lt;&gt;"",IF(OR(AND($E68&gt;=200,$E68&lt;300),AND($E68&gt;=400,$E68&lt;600)),-SUBTOTAL(9,K$4:K68),SUBTOTAL(9,K$4:K68)),0)</f>
        <v>0</v>
      </c>
      <c r="J68" s="32"/>
      <c r="K68" s="33">
        <f t="shared" si="5"/>
        <v>-40000</v>
      </c>
    </row>
    <row r="69" spans="1:11" x14ac:dyDescent="0.4">
      <c r="A69" s="17" t="str">
        <f>IF(E69&lt;&gt;"",VLOOKUP(E69,科目一覧!$A$4:$G$76,7,FALSE),"")</f>
        <v>411_クレカ1</v>
      </c>
      <c r="B69" s="18">
        <f>★仕訳帳!A33</f>
        <v>30</v>
      </c>
      <c r="C69" s="64">
        <f>IF(★仕訳帳!B33&lt;&gt;"",★仕訳帳!B33,"")</f>
        <v>43948</v>
      </c>
      <c r="D69" s="65" t="str">
        <f>IF(★仕訳帳!C33&lt;&gt;"",★仕訳帳!C33,"")</f>
        <v>クレジットカード支払い</v>
      </c>
      <c r="E69" s="66">
        <f>IF(★仕訳帳!D33&lt;&gt;"",★仕訳帳!D33,"")</f>
        <v>411</v>
      </c>
      <c r="F69" s="30" t="str">
        <f t="shared" ref="F69:F132" si="6">IF(C69&lt;&gt;"",MONTH(C69)&amp;"_"&amp;E69,"")</f>
        <v>4_411</v>
      </c>
      <c r="G69" s="68">
        <f>★仕訳帳!E33</f>
        <v>10000</v>
      </c>
      <c r="H69" s="68">
        <f>★仕訳帳!F33</f>
        <v>0</v>
      </c>
      <c r="I69" s="67">
        <f>IF($E69&lt;&gt;"",IF(OR(AND($E69&gt;=200,$E69&lt;300),AND($E69&gt;=400,$E69&lt;600)),-SUBTOTAL(9,K$4:K69),SUBTOTAL(9,K$4:K69)),0)</f>
        <v>-10000</v>
      </c>
      <c r="J69" s="32"/>
      <c r="K69" s="33">
        <f t="shared" si="5"/>
        <v>10000</v>
      </c>
    </row>
    <row r="70" spans="1:11" x14ac:dyDescent="0.4">
      <c r="A70" s="17" t="str">
        <f>IF(E70&lt;&gt;"",VLOOKUP(E70,科目一覧!$A$4:$G$76,7,FALSE),"")</f>
        <v>341_銀行1</v>
      </c>
      <c r="B70" s="18">
        <f>★仕訳帳!A34</f>
        <v>31</v>
      </c>
      <c r="C70" s="64">
        <f>IF(★仕訳帳!B34&lt;&gt;"",★仕訳帳!B34,"")</f>
        <v>43948</v>
      </c>
      <c r="D70" s="65" t="str">
        <f>IF(★仕訳帳!C34&lt;&gt;"",★仕訳帳!C34,"")</f>
        <v>クレジットカード支払い</v>
      </c>
      <c r="E70" s="66">
        <f>IF(★仕訳帳!D34&lt;&gt;"",★仕訳帳!D34,"")</f>
        <v>341</v>
      </c>
      <c r="F70" s="30" t="str">
        <f t="shared" si="6"/>
        <v>4_341</v>
      </c>
      <c r="G70" s="68">
        <f>★仕訳帳!E34</f>
        <v>0</v>
      </c>
      <c r="H70" s="68">
        <f>★仕訳帳!F34</f>
        <v>10000</v>
      </c>
      <c r="I70" s="67">
        <f>IF($E70&lt;&gt;"",IF(OR(AND($E70&gt;=200,$E70&lt;300),AND($E70&gt;=400,$E70&lt;600)),-SUBTOTAL(9,K$4:K70),SUBTOTAL(9,K$4:K70)),0)</f>
        <v>0</v>
      </c>
      <c r="J70" s="32"/>
      <c r="K70" s="33">
        <f t="shared" si="5"/>
        <v>-10000</v>
      </c>
    </row>
    <row r="71" spans="1:11" x14ac:dyDescent="0.4">
      <c r="A71" s="17" t="str">
        <f>IF(E71&lt;&gt;"",VLOOKUP(E71,科目一覧!$A$4:$G$76,7,FALSE),"")</f>
        <v>101_食費</v>
      </c>
      <c r="B71" s="18">
        <f>★仕訳帳!A35</f>
        <v>32</v>
      </c>
      <c r="C71" s="64">
        <f>IF(★仕訳帳!B35&lt;&gt;"",★仕訳帳!B35,"")</f>
        <v>43952</v>
      </c>
      <c r="D71" s="65" t="str">
        <f>IF(★仕訳帳!C35&lt;&gt;"",★仕訳帳!C35,"")</f>
        <v>食材</v>
      </c>
      <c r="E71" s="66">
        <f>IF(★仕訳帳!D35&lt;&gt;"",★仕訳帳!D35,"")</f>
        <v>101</v>
      </c>
      <c r="F71" s="30" t="str">
        <f t="shared" si="6"/>
        <v>5_101</v>
      </c>
      <c r="G71" s="68">
        <f>★仕訳帳!E35</f>
        <v>5000</v>
      </c>
      <c r="H71" s="68">
        <f>★仕訳帳!F35</f>
        <v>0</v>
      </c>
      <c r="I71" s="67">
        <f>IF($E71&lt;&gt;"",IF(OR(AND($E71&gt;=200,$E71&lt;300),AND($E71&gt;=400,$E71&lt;600)),-SUBTOTAL(9,K$4:K71),SUBTOTAL(9,K$4:K71)),0)</f>
        <v>5000</v>
      </c>
      <c r="J71" s="32"/>
      <c r="K71" s="33">
        <f t="shared" si="5"/>
        <v>5000</v>
      </c>
    </row>
    <row r="72" spans="1:11" x14ac:dyDescent="0.4">
      <c r="A72" s="17" t="str">
        <f>IF(E72&lt;&gt;"",VLOOKUP(E72,科目一覧!$A$4:$G$76,7,FALSE),"")</f>
        <v>311_財布</v>
      </c>
      <c r="B72" s="18">
        <f>★仕訳帳!A36</f>
        <v>33</v>
      </c>
      <c r="C72" s="64">
        <f>IF(★仕訳帳!B36&lt;&gt;"",★仕訳帳!B36,"")</f>
        <v>43952</v>
      </c>
      <c r="D72" s="65" t="str">
        <f>IF(★仕訳帳!C36&lt;&gt;"",★仕訳帳!C36,"")</f>
        <v>食材</v>
      </c>
      <c r="E72" s="66">
        <f>IF(★仕訳帳!D36&lt;&gt;"",★仕訳帳!D36,"")</f>
        <v>311</v>
      </c>
      <c r="F72" s="30" t="str">
        <f t="shared" si="6"/>
        <v>5_311</v>
      </c>
      <c r="G72" s="68">
        <f>★仕訳帳!E36</f>
        <v>0</v>
      </c>
      <c r="H72" s="68">
        <f>★仕訳帳!F36</f>
        <v>5000</v>
      </c>
      <c r="I72" s="67">
        <f>IF($E72&lt;&gt;"",IF(OR(AND($E72&gt;=200,$E72&lt;300),AND($E72&gt;=400,$E72&lt;600)),-SUBTOTAL(9,K$4:K72),SUBTOTAL(9,K$4:K72)),0)</f>
        <v>0</v>
      </c>
      <c r="J72" s="32"/>
      <c r="K72" s="33">
        <f t="shared" si="5"/>
        <v>-5000</v>
      </c>
    </row>
    <row r="73" spans="1:11" x14ac:dyDescent="0.4">
      <c r="A73" s="17" t="str">
        <f>IF(E73&lt;&gt;"",VLOOKUP(E73,科目一覧!$A$4:$G$76,7,FALSE),"")</f>
        <v>102_家財住居</v>
      </c>
      <c r="B73" s="18">
        <f>★仕訳帳!A37</f>
        <v>34</v>
      </c>
      <c r="C73" s="64">
        <f>IF(★仕訳帳!B37&lt;&gt;"",★仕訳帳!B37,"")</f>
        <v>43952</v>
      </c>
      <c r="D73" s="65" t="str">
        <f>IF(★仕訳帳!C37&lt;&gt;"",★仕訳帳!C37,"")</f>
        <v>家賃・管理費</v>
      </c>
      <c r="E73" s="66">
        <f>IF(★仕訳帳!D37&lt;&gt;"",★仕訳帳!D37,"")</f>
        <v>102</v>
      </c>
      <c r="F73" s="30" t="str">
        <f t="shared" si="6"/>
        <v>5_102</v>
      </c>
      <c r="G73" s="68">
        <f>★仕訳帳!E37</f>
        <v>50000</v>
      </c>
      <c r="H73" s="68">
        <f>★仕訳帳!F37</f>
        <v>0</v>
      </c>
      <c r="I73" s="67">
        <f>IF($E73&lt;&gt;"",IF(OR(AND($E73&gt;=200,$E73&lt;300),AND($E73&gt;=400,$E73&lt;600)),-SUBTOTAL(9,K$4:K73),SUBTOTAL(9,K$4:K73)),0)</f>
        <v>50000</v>
      </c>
      <c r="J73" s="32"/>
      <c r="K73" s="33">
        <f t="shared" si="5"/>
        <v>50000</v>
      </c>
    </row>
    <row r="74" spans="1:11" x14ac:dyDescent="0.4">
      <c r="A74" s="17" t="str">
        <f>IF(E74&lt;&gt;"",VLOOKUP(E74,科目一覧!$A$4:$G$76,7,FALSE),"")</f>
        <v>341_銀行1</v>
      </c>
      <c r="B74" s="18">
        <f>★仕訳帳!A38</f>
        <v>35</v>
      </c>
      <c r="C74" s="64">
        <f>IF(★仕訳帳!B38&lt;&gt;"",★仕訳帳!B38,"")</f>
        <v>43952</v>
      </c>
      <c r="D74" s="65" t="str">
        <f>IF(★仕訳帳!C38&lt;&gt;"",★仕訳帳!C38,"")</f>
        <v>家賃・管理費</v>
      </c>
      <c r="E74" s="66">
        <f>IF(★仕訳帳!D38&lt;&gt;"",★仕訳帳!D38,"")</f>
        <v>341</v>
      </c>
      <c r="F74" s="30" t="str">
        <f t="shared" si="6"/>
        <v>5_341</v>
      </c>
      <c r="G74" s="68">
        <f>★仕訳帳!E38</f>
        <v>0</v>
      </c>
      <c r="H74" s="68">
        <f>★仕訳帳!F38</f>
        <v>50000</v>
      </c>
      <c r="I74" s="67">
        <f>IF($E74&lt;&gt;"",IF(OR(AND($E74&gt;=200,$E74&lt;300),AND($E74&gt;=400,$E74&lt;600)),-SUBTOTAL(9,K$4:K74),SUBTOTAL(9,K$4:K74)),0)</f>
        <v>0</v>
      </c>
      <c r="J74" s="32"/>
      <c r="K74" s="33">
        <f t="shared" si="5"/>
        <v>-50000</v>
      </c>
    </row>
    <row r="75" spans="1:11" x14ac:dyDescent="0.4">
      <c r="A75" s="17" t="str">
        <f>IF(E75&lt;&gt;"",VLOOKUP(E75,科目一覧!$A$4:$G$76,7,FALSE),"")</f>
        <v>311_財布</v>
      </c>
      <c r="B75" s="18">
        <f>★仕訳帳!A39</f>
        <v>36</v>
      </c>
      <c r="C75" s="64">
        <f>IF(★仕訳帳!B39&lt;&gt;"",★仕訳帳!B39,"")</f>
        <v>43959</v>
      </c>
      <c r="D75" s="65" t="str">
        <f>IF(★仕訳帳!C39&lt;&gt;"",★仕訳帳!C39,"")</f>
        <v>振替 銀行1から財布</v>
      </c>
      <c r="E75" s="66">
        <f>IF(★仕訳帳!D39&lt;&gt;"",★仕訳帳!D39,"")</f>
        <v>311</v>
      </c>
      <c r="F75" s="30" t="str">
        <f t="shared" si="6"/>
        <v>5_311</v>
      </c>
      <c r="G75" s="68">
        <f>★仕訳帳!E39</f>
        <v>30000</v>
      </c>
      <c r="H75" s="68">
        <f>★仕訳帳!F39</f>
        <v>0</v>
      </c>
      <c r="I75" s="67">
        <f>IF($E75&lt;&gt;"",IF(OR(AND($E75&gt;=200,$E75&lt;300),AND($E75&gt;=400,$E75&lt;600)),-SUBTOTAL(9,K$4:K75),SUBTOTAL(9,K$4:K75)),0)</f>
        <v>30000</v>
      </c>
      <c r="J75" s="32"/>
      <c r="K75" s="33">
        <f t="shared" si="5"/>
        <v>30000</v>
      </c>
    </row>
    <row r="76" spans="1:11" x14ac:dyDescent="0.4">
      <c r="A76" s="17" t="str">
        <f>IF(E76&lt;&gt;"",VLOOKUP(E76,科目一覧!$A$4:$G$76,7,FALSE),"")</f>
        <v>341_銀行1</v>
      </c>
      <c r="B76" s="18">
        <f>★仕訳帳!A40</f>
        <v>37</v>
      </c>
      <c r="C76" s="64">
        <f>IF(★仕訳帳!B40&lt;&gt;"",★仕訳帳!B40,"")</f>
        <v>43959</v>
      </c>
      <c r="D76" s="65" t="str">
        <f>IF(★仕訳帳!C40&lt;&gt;"",★仕訳帳!C40,"")</f>
        <v>振替 銀行1から財布</v>
      </c>
      <c r="E76" s="66">
        <f>IF(★仕訳帳!D40&lt;&gt;"",★仕訳帳!D40,"")</f>
        <v>341</v>
      </c>
      <c r="F76" s="30" t="str">
        <f t="shared" si="6"/>
        <v>5_341</v>
      </c>
      <c r="G76" s="68">
        <f>★仕訳帳!E40</f>
        <v>0</v>
      </c>
      <c r="H76" s="68">
        <f>★仕訳帳!F40</f>
        <v>30000</v>
      </c>
      <c r="I76" s="67">
        <f>IF($E76&lt;&gt;"",IF(OR(AND($E76&gt;=200,$E76&lt;300),AND($E76&gt;=400,$E76&lt;600)),-SUBTOTAL(9,K$4:K76),SUBTOTAL(9,K$4:K76)),0)</f>
        <v>0</v>
      </c>
      <c r="J76" s="32"/>
      <c r="K76" s="33">
        <f t="shared" si="5"/>
        <v>-30000</v>
      </c>
    </row>
    <row r="77" spans="1:11" x14ac:dyDescent="0.4">
      <c r="A77" s="17" t="str">
        <f>IF(E77&lt;&gt;"",VLOOKUP(E77,科目一覧!$A$4:$G$76,7,FALSE),"")</f>
        <v>101_食費</v>
      </c>
      <c r="B77" s="18">
        <f>★仕訳帳!A41</f>
        <v>38</v>
      </c>
      <c r="C77" s="64">
        <f>IF(★仕訳帳!B41&lt;&gt;"",★仕訳帳!B41,"")</f>
        <v>43959</v>
      </c>
      <c r="D77" s="65" t="str">
        <f>IF(★仕訳帳!C41&lt;&gt;"",★仕訳帳!C41,"")</f>
        <v>食材</v>
      </c>
      <c r="E77" s="66">
        <f>IF(★仕訳帳!D41&lt;&gt;"",★仕訳帳!D41,"")</f>
        <v>101</v>
      </c>
      <c r="F77" s="30" t="str">
        <f t="shared" si="6"/>
        <v>5_101</v>
      </c>
      <c r="G77" s="68">
        <f>★仕訳帳!E41</f>
        <v>6000</v>
      </c>
      <c r="H77" s="68">
        <f>★仕訳帳!F41</f>
        <v>0</v>
      </c>
      <c r="I77" s="67">
        <f>IF($E77&lt;&gt;"",IF(OR(AND($E77&gt;=200,$E77&lt;300),AND($E77&gt;=400,$E77&lt;600)),-SUBTOTAL(9,K$4:K77),SUBTOTAL(9,K$4:K77)),0)</f>
        <v>6000</v>
      </c>
      <c r="J77" s="32"/>
      <c r="K77" s="33">
        <f t="shared" si="5"/>
        <v>6000</v>
      </c>
    </row>
    <row r="78" spans="1:11" x14ac:dyDescent="0.4">
      <c r="A78" s="17" t="str">
        <f>IF(E78&lt;&gt;"",VLOOKUP(E78,科目一覧!$A$4:$G$76,7,FALSE),"")</f>
        <v>311_財布</v>
      </c>
      <c r="B78" s="18">
        <f>★仕訳帳!A42</f>
        <v>39</v>
      </c>
      <c r="C78" s="64">
        <f>IF(★仕訳帳!B42&lt;&gt;"",★仕訳帳!B42,"")</f>
        <v>43959</v>
      </c>
      <c r="D78" s="65" t="str">
        <f>IF(★仕訳帳!C42&lt;&gt;"",★仕訳帳!C42,"")</f>
        <v>食材</v>
      </c>
      <c r="E78" s="66">
        <f>IF(★仕訳帳!D42&lt;&gt;"",★仕訳帳!D42,"")</f>
        <v>311</v>
      </c>
      <c r="F78" s="30" t="str">
        <f t="shared" si="6"/>
        <v>5_311</v>
      </c>
      <c r="G78" s="68">
        <f>★仕訳帳!E42</f>
        <v>0</v>
      </c>
      <c r="H78" s="68">
        <f>★仕訳帳!F42</f>
        <v>6000</v>
      </c>
      <c r="I78" s="67">
        <f>IF($E78&lt;&gt;"",IF(OR(AND($E78&gt;=200,$E78&lt;300),AND($E78&gt;=400,$E78&lt;600)),-SUBTOTAL(9,K$4:K78),SUBTOTAL(9,K$4:K78)),0)</f>
        <v>0</v>
      </c>
      <c r="J78" s="32"/>
      <c r="K78" s="33">
        <f t="shared" si="5"/>
        <v>-6000</v>
      </c>
    </row>
    <row r="79" spans="1:11" x14ac:dyDescent="0.4">
      <c r="A79" s="17" t="str">
        <f>IF(E79&lt;&gt;"",VLOOKUP(E79,科目一覧!$A$4:$G$76,7,FALSE),"")</f>
        <v>103_水道光熱</v>
      </c>
      <c r="B79" s="18">
        <f>★仕訳帳!A43</f>
        <v>40</v>
      </c>
      <c r="C79" s="64">
        <f>IF(★仕訳帳!B43&lt;&gt;"",★仕訳帳!B43,"")</f>
        <v>43964</v>
      </c>
      <c r="D79" s="65" t="str">
        <f>IF(★仕訳帳!C43&lt;&gt;"",★仕訳帳!C43,"")</f>
        <v>電気代</v>
      </c>
      <c r="E79" s="66">
        <f>IF(★仕訳帳!D43&lt;&gt;"",★仕訳帳!D43,"")</f>
        <v>103</v>
      </c>
      <c r="F79" s="30" t="str">
        <f t="shared" si="6"/>
        <v>5_103</v>
      </c>
      <c r="G79" s="68">
        <f>★仕訳帳!E43</f>
        <v>2500</v>
      </c>
      <c r="H79" s="68">
        <f>★仕訳帳!F43</f>
        <v>0</v>
      </c>
      <c r="I79" s="67">
        <f>IF($E79&lt;&gt;"",IF(OR(AND($E79&gt;=200,$E79&lt;300),AND($E79&gt;=400,$E79&lt;600)),-SUBTOTAL(9,K$4:K79),SUBTOTAL(9,K$4:K79)),0)</f>
        <v>2500</v>
      </c>
      <c r="J79" s="32"/>
      <c r="K79" s="33">
        <f t="shared" si="5"/>
        <v>2500</v>
      </c>
    </row>
    <row r="80" spans="1:11" x14ac:dyDescent="0.4">
      <c r="A80" s="17" t="str">
        <f>IF(E80&lt;&gt;"",VLOOKUP(E80,科目一覧!$A$4:$G$76,7,FALSE),"")</f>
        <v>341_銀行1</v>
      </c>
      <c r="B80" s="18">
        <f>★仕訳帳!A44</f>
        <v>41</v>
      </c>
      <c r="C80" s="64">
        <f>IF(★仕訳帳!B44&lt;&gt;"",★仕訳帳!B44,"")</f>
        <v>43964</v>
      </c>
      <c r="D80" s="65" t="str">
        <f>IF(★仕訳帳!C44&lt;&gt;"",★仕訳帳!C44,"")</f>
        <v>電気代</v>
      </c>
      <c r="E80" s="66">
        <f>IF(★仕訳帳!D44&lt;&gt;"",★仕訳帳!D44,"")</f>
        <v>341</v>
      </c>
      <c r="F80" s="30" t="str">
        <f t="shared" si="6"/>
        <v>5_341</v>
      </c>
      <c r="G80" s="68">
        <f>★仕訳帳!E44</f>
        <v>0</v>
      </c>
      <c r="H80" s="68">
        <f>★仕訳帳!F44</f>
        <v>2500</v>
      </c>
      <c r="I80" s="67">
        <f>IF($E80&lt;&gt;"",IF(OR(AND($E80&gt;=200,$E80&lt;300),AND($E80&gt;=400,$E80&lt;600)),-SUBTOTAL(9,K$4:K80),SUBTOTAL(9,K$4:K80)),0)</f>
        <v>0</v>
      </c>
      <c r="J80" s="32"/>
      <c r="K80" s="33">
        <f t="shared" si="5"/>
        <v>-2500</v>
      </c>
    </row>
    <row r="81" spans="1:11" x14ac:dyDescent="0.4">
      <c r="A81" s="17" t="str">
        <f>IF(E81&lt;&gt;"",VLOOKUP(E81,科目一覧!$A$4:$G$76,7,FALSE),"")</f>
        <v>101_食費</v>
      </c>
      <c r="B81" s="18">
        <f>★仕訳帳!A45</f>
        <v>42</v>
      </c>
      <c r="C81" s="64">
        <f>IF(★仕訳帳!B45&lt;&gt;"",★仕訳帳!B45,"")</f>
        <v>43966</v>
      </c>
      <c r="D81" s="65" t="str">
        <f>IF(★仕訳帳!C45&lt;&gt;"",★仕訳帳!C45,"")</f>
        <v>食材</v>
      </c>
      <c r="E81" s="66">
        <f>IF(★仕訳帳!D45&lt;&gt;"",★仕訳帳!D45,"")</f>
        <v>101</v>
      </c>
      <c r="F81" s="30" t="str">
        <f t="shared" si="6"/>
        <v>5_101</v>
      </c>
      <c r="G81" s="68">
        <f>★仕訳帳!E45</f>
        <v>5000</v>
      </c>
      <c r="H81" s="68">
        <f>★仕訳帳!F45</f>
        <v>0</v>
      </c>
      <c r="I81" s="67">
        <f>IF($E81&lt;&gt;"",IF(OR(AND($E81&gt;=200,$E81&lt;300),AND($E81&gt;=400,$E81&lt;600)),-SUBTOTAL(9,K$4:K81),SUBTOTAL(9,K$4:K81)),0)</f>
        <v>5000</v>
      </c>
      <c r="J81" s="32"/>
      <c r="K81" s="33">
        <f t="shared" si="5"/>
        <v>5000</v>
      </c>
    </row>
    <row r="82" spans="1:11" x14ac:dyDescent="0.4">
      <c r="A82" s="17" t="str">
        <f>IF(E82&lt;&gt;"",VLOOKUP(E82,科目一覧!$A$4:$G$76,7,FALSE),"")</f>
        <v>311_財布</v>
      </c>
      <c r="B82" s="18">
        <f>★仕訳帳!A46</f>
        <v>43</v>
      </c>
      <c r="C82" s="64">
        <f>IF(★仕訳帳!B46&lt;&gt;"",★仕訳帳!B46,"")</f>
        <v>43966</v>
      </c>
      <c r="D82" s="65" t="str">
        <f>IF(★仕訳帳!C46&lt;&gt;"",★仕訳帳!C46,"")</f>
        <v>食材</v>
      </c>
      <c r="E82" s="66">
        <f>IF(★仕訳帳!D46&lt;&gt;"",★仕訳帳!D46,"")</f>
        <v>311</v>
      </c>
      <c r="F82" s="30" t="str">
        <f t="shared" si="6"/>
        <v>5_311</v>
      </c>
      <c r="G82" s="68">
        <f>★仕訳帳!E46</f>
        <v>0</v>
      </c>
      <c r="H82" s="68">
        <f>★仕訳帳!F46</f>
        <v>5000</v>
      </c>
      <c r="I82" s="67">
        <f>IF($E82&lt;&gt;"",IF(OR(AND($E82&gt;=200,$E82&lt;300),AND($E82&gt;=400,$E82&lt;600)),-SUBTOTAL(9,K$4:K82),SUBTOTAL(9,K$4:K82)),0)</f>
        <v>0</v>
      </c>
      <c r="J82" s="32"/>
      <c r="K82" s="33">
        <f t="shared" si="5"/>
        <v>-5000</v>
      </c>
    </row>
    <row r="83" spans="1:11" x14ac:dyDescent="0.4">
      <c r="A83" s="17" t="str">
        <f>IF(E83&lt;&gt;"",VLOOKUP(E83,科目一覧!$A$4:$G$76,7,FALSE),"")</f>
        <v>103_水道光熱</v>
      </c>
      <c r="B83" s="18">
        <f>★仕訳帳!A47</f>
        <v>44</v>
      </c>
      <c r="C83" s="64">
        <f>IF(★仕訳帳!B47&lt;&gt;"",★仕訳帳!B47,"")</f>
        <v>43966</v>
      </c>
      <c r="D83" s="65" t="str">
        <f>IF(★仕訳帳!C47&lt;&gt;"",★仕訳帳!C47,"")</f>
        <v>ガス代</v>
      </c>
      <c r="E83" s="66">
        <f>IF(★仕訳帳!D47&lt;&gt;"",★仕訳帳!D47,"")</f>
        <v>103</v>
      </c>
      <c r="F83" s="30" t="str">
        <f t="shared" si="6"/>
        <v>5_103</v>
      </c>
      <c r="G83" s="68">
        <f>★仕訳帳!E47</f>
        <v>3000</v>
      </c>
      <c r="H83" s="68">
        <f>★仕訳帳!F47</f>
        <v>0</v>
      </c>
      <c r="I83" s="67">
        <f>IF($E83&lt;&gt;"",IF(OR(AND($E83&gt;=200,$E83&lt;300),AND($E83&gt;=400,$E83&lt;600)),-SUBTOTAL(9,K$4:K83),SUBTOTAL(9,K$4:K83)),0)</f>
        <v>3000</v>
      </c>
      <c r="J83" s="32"/>
      <c r="K83" s="33">
        <f t="shared" si="5"/>
        <v>3000</v>
      </c>
    </row>
    <row r="84" spans="1:11" x14ac:dyDescent="0.4">
      <c r="A84" s="17" t="str">
        <f>IF(E84&lt;&gt;"",VLOOKUP(E84,科目一覧!$A$4:$G$76,7,FALSE),"")</f>
        <v>341_銀行1</v>
      </c>
      <c r="B84" s="18">
        <f>★仕訳帳!A48</f>
        <v>45</v>
      </c>
      <c r="C84" s="64">
        <f>IF(★仕訳帳!B48&lt;&gt;"",★仕訳帳!B48,"")</f>
        <v>43966</v>
      </c>
      <c r="D84" s="65" t="str">
        <f>IF(★仕訳帳!C48&lt;&gt;"",★仕訳帳!C48,"")</f>
        <v>ガス代</v>
      </c>
      <c r="E84" s="66">
        <f>IF(★仕訳帳!D48&lt;&gt;"",★仕訳帳!D48,"")</f>
        <v>341</v>
      </c>
      <c r="F84" s="30" t="str">
        <f t="shared" si="6"/>
        <v>5_341</v>
      </c>
      <c r="G84" s="68">
        <f>★仕訳帳!E48</f>
        <v>0</v>
      </c>
      <c r="H84" s="68">
        <f>★仕訳帳!F48</f>
        <v>3000</v>
      </c>
      <c r="I84" s="67">
        <f>IF($E84&lt;&gt;"",IF(OR(AND($E84&gt;=200,$E84&lt;300),AND($E84&gt;=400,$E84&lt;600)),-SUBTOTAL(9,K$4:K84),SUBTOTAL(9,K$4:K84)),0)</f>
        <v>0</v>
      </c>
      <c r="J84" s="32"/>
      <c r="K84" s="33">
        <f t="shared" si="5"/>
        <v>-3000</v>
      </c>
    </row>
    <row r="85" spans="1:11" x14ac:dyDescent="0.4">
      <c r="A85" s="17" t="str">
        <f>IF(E85&lt;&gt;"",VLOOKUP(E85,科目一覧!$A$4:$G$76,7,FALSE),"")</f>
        <v>103_水道光熱</v>
      </c>
      <c r="B85" s="18">
        <f>★仕訳帳!A49</f>
        <v>46</v>
      </c>
      <c r="C85" s="64">
        <f>IF(★仕訳帳!B49&lt;&gt;"",★仕訳帳!B49,"")</f>
        <v>43968</v>
      </c>
      <c r="D85" s="65" t="str">
        <f>IF(★仕訳帳!C49&lt;&gt;"",★仕訳帳!C49,"")</f>
        <v>水道代</v>
      </c>
      <c r="E85" s="66">
        <f>IF(★仕訳帳!D49&lt;&gt;"",★仕訳帳!D49,"")</f>
        <v>103</v>
      </c>
      <c r="F85" s="30" t="str">
        <f t="shared" si="6"/>
        <v>5_103</v>
      </c>
      <c r="G85" s="68">
        <f>★仕訳帳!E49</f>
        <v>1600</v>
      </c>
      <c r="H85" s="68">
        <f>★仕訳帳!F49</f>
        <v>0</v>
      </c>
      <c r="I85" s="67">
        <f>IF($E85&lt;&gt;"",IF(OR(AND($E85&gt;=200,$E85&lt;300),AND($E85&gt;=400,$E85&lt;600)),-SUBTOTAL(9,K$4:K85),SUBTOTAL(9,K$4:K85)),0)</f>
        <v>1600</v>
      </c>
      <c r="J85" s="32"/>
      <c r="K85" s="33">
        <f t="shared" si="5"/>
        <v>1600</v>
      </c>
    </row>
    <row r="86" spans="1:11" x14ac:dyDescent="0.4">
      <c r="A86" s="17" t="str">
        <f>IF(E86&lt;&gt;"",VLOOKUP(E86,科目一覧!$A$4:$G$76,7,FALSE),"")</f>
        <v>341_銀行1</v>
      </c>
      <c r="B86" s="18">
        <f>★仕訳帳!A50</f>
        <v>47</v>
      </c>
      <c r="C86" s="64">
        <f>IF(★仕訳帳!B50&lt;&gt;"",★仕訳帳!B50,"")</f>
        <v>43968</v>
      </c>
      <c r="D86" s="65" t="str">
        <f>IF(★仕訳帳!C50&lt;&gt;"",★仕訳帳!C50,"")</f>
        <v>水道代</v>
      </c>
      <c r="E86" s="66">
        <f>IF(★仕訳帳!D50&lt;&gt;"",★仕訳帳!D50,"")</f>
        <v>341</v>
      </c>
      <c r="F86" s="30" t="str">
        <f t="shared" si="6"/>
        <v>5_341</v>
      </c>
      <c r="G86" s="68">
        <f>★仕訳帳!E50</f>
        <v>0</v>
      </c>
      <c r="H86" s="68">
        <f>★仕訳帳!F50</f>
        <v>1600</v>
      </c>
      <c r="I86" s="67">
        <f>IF($E86&lt;&gt;"",IF(OR(AND($E86&gt;=200,$E86&lt;300),AND($E86&gt;=400,$E86&lt;600)),-SUBTOTAL(9,K$4:K86),SUBTOTAL(9,K$4:K86)),0)</f>
        <v>0</v>
      </c>
      <c r="J86" s="32"/>
      <c r="K86" s="33">
        <f t="shared" si="5"/>
        <v>-1600</v>
      </c>
    </row>
    <row r="87" spans="1:11" x14ac:dyDescent="0.4">
      <c r="A87" s="17" t="str">
        <f>IF(E87&lt;&gt;"",VLOOKUP(E87,科目一覧!$A$4:$G$76,7,FALSE),"")</f>
        <v>101_食費</v>
      </c>
      <c r="B87" s="18">
        <f>★仕訳帳!A51</f>
        <v>48</v>
      </c>
      <c r="C87" s="64">
        <f>IF(★仕訳帳!B51&lt;&gt;"",★仕訳帳!B51,"")</f>
        <v>43973</v>
      </c>
      <c r="D87" s="65" t="str">
        <f>IF(★仕訳帳!C51&lt;&gt;"",★仕訳帳!C51,"")</f>
        <v>食材</v>
      </c>
      <c r="E87" s="66">
        <f>IF(★仕訳帳!D51&lt;&gt;"",★仕訳帳!D51,"")</f>
        <v>101</v>
      </c>
      <c r="F87" s="30" t="str">
        <f t="shared" si="6"/>
        <v>5_101</v>
      </c>
      <c r="G87" s="68">
        <f>★仕訳帳!E51</f>
        <v>4000</v>
      </c>
      <c r="H87" s="68">
        <f>★仕訳帳!F51</f>
        <v>0</v>
      </c>
      <c r="I87" s="67">
        <f>IF($E87&lt;&gt;"",IF(OR(AND($E87&gt;=200,$E87&lt;300),AND($E87&gt;=400,$E87&lt;600)),-SUBTOTAL(9,K$4:K87),SUBTOTAL(9,K$4:K87)),0)</f>
        <v>4000</v>
      </c>
      <c r="J87" s="32"/>
      <c r="K87" s="33">
        <f t="shared" si="5"/>
        <v>4000</v>
      </c>
    </row>
    <row r="88" spans="1:11" x14ac:dyDescent="0.4">
      <c r="A88" s="17" t="str">
        <f>IF(E88&lt;&gt;"",VLOOKUP(E88,科目一覧!$A$4:$G$76,7,FALSE),"")</f>
        <v>311_財布</v>
      </c>
      <c r="B88" s="18">
        <f>★仕訳帳!A52</f>
        <v>49</v>
      </c>
      <c r="C88" s="64">
        <f>IF(★仕訳帳!B52&lt;&gt;"",★仕訳帳!B52,"")</f>
        <v>43973</v>
      </c>
      <c r="D88" s="65" t="str">
        <f>IF(★仕訳帳!C52&lt;&gt;"",★仕訳帳!C52,"")</f>
        <v>食材</v>
      </c>
      <c r="E88" s="66">
        <f>IF(★仕訳帳!D52&lt;&gt;"",★仕訳帳!D52,"")</f>
        <v>311</v>
      </c>
      <c r="F88" s="30" t="str">
        <f t="shared" si="6"/>
        <v>5_311</v>
      </c>
      <c r="G88" s="68">
        <f>★仕訳帳!E52</f>
        <v>0</v>
      </c>
      <c r="H88" s="68">
        <f>★仕訳帳!F52</f>
        <v>4000</v>
      </c>
      <c r="I88" s="67">
        <f>IF($E88&lt;&gt;"",IF(OR(AND($E88&gt;=200,$E88&lt;300),AND($E88&gt;=400,$E88&lt;600)),-SUBTOTAL(9,K$4:K88),SUBTOTAL(9,K$4:K88)),0)</f>
        <v>0</v>
      </c>
      <c r="J88" s="32"/>
      <c r="K88" s="33">
        <f t="shared" si="5"/>
        <v>-4000</v>
      </c>
    </row>
    <row r="89" spans="1:11" x14ac:dyDescent="0.4">
      <c r="A89" s="17" t="str">
        <f>IF(E89&lt;&gt;"",VLOOKUP(E89,科目一覧!$A$4:$G$76,7,FALSE),"")</f>
        <v>341_銀行1</v>
      </c>
      <c r="B89" s="18">
        <f>★仕訳帳!A53</f>
        <v>50</v>
      </c>
      <c r="C89" s="64">
        <f>IF(★仕訳帳!B53&lt;&gt;"",★仕訳帳!B53,"")</f>
        <v>43976</v>
      </c>
      <c r="D89" s="65" t="str">
        <f>IF(★仕訳帳!C53&lt;&gt;"",★仕訳帳!C53,"")</f>
        <v>給与</v>
      </c>
      <c r="E89" s="66">
        <f>IF(★仕訳帳!D53&lt;&gt;"",★仕訳帳!D53,"")</f>
        <v>341</v>
      </c>
      <c r="F89" s="30" t="str">
        <f t="shared" si="6"/>
        <v>5_341</v>
      </c>
      <c r="G89" s="68">
        <f>★仕訳帳!E53</f>
        <v>250000</v>
      </c>
      <c r="H89" s="68">
        <f>★仕訳帳!F53</f>
        <v>0</v>
      </c>
      <c r="I89" s="67">
        <f>IF($E89&lt;&gt;"",IF(OR(AND($E89&gt;=200,$E89&lt;300),AND($E89&gt;=400,$E89&lt;600)),-SUBTOTAL(9,K$4:K89),SUBTOTAL(9,K$4:K89)),0)</f>
        <v>250000</v>
      </c>
      <c r="J89" s="32"/>
      <c r="K89" s="33">
        <f t="shared" si="5"/>
        <v>250000</v>
      </c>
    </row>
    <row r="90" spans="1:11" x14ac:dyDescent="0.4">
      <c r="A90" s="17" t="str">
        <f>IF(E90&lt;&gt;"",VLOOKUP(E90,科目一覧!$A$4:$G$76,7,FALSE),"")</f>
        <v>201_給与</v>
      </c>
      <c r="B90" s="18">
        <f>★仕訳帳!A54</f>
        <v>51</v>
      </c>
      <c r="C90" s="64">
        <f>IF(★仕訳帳!B54&lt;&gt;"",★仕訳帳!B54,"")</f>
        <v>43976</v>
      </c>
      <c r="D90" s="65" t="str">
        <f>IF(★仕訳帳!C54&lt;&gt;"",★仕訳帳!C54,"")</f>
        <v>給与</v>
      </c>
      <c r="E90" s="66">
        <f>IF(★仕訳帳!D54&lt;&gt;"",★仕訳帳!D54,"")</f>
        <v>201</v>
      </c>
      <c r="F90" s="30" t="str">
        <f t="shared" si="6"/>
        <v>5_201</v>
      </c>
      <c r="G90" s="68">
        <f>★仕訳帳!E54</f>
        <v>0</v>
      </c>
      <c r="H90" s="68">
        <f>★仕訳帳!F54</f>
        <v>250000</v>
      </c>
      <c r="I90" s="67">
        <f>IF($E90&lt;&gt;"",IF(OR(AND($E90&gt;=200,$E90&lt;300),AND($E90&gt;=400,$E90&lt;600)),-SUBTOTAL(9,K$4:K90),SUBTOTAL(9,K$4:K90)),0)</f>
        <v>0</v>
      </c>
      <c r="J90" s="32"/>
      <c r="K90" s="33">
        <f t="shared" si="5"/>
        <v>-250000</v>
      </c>
    </row>
    <row r="91" spans="1:11" x14ac:dyDescent="0.4">
      <c r="A91" s="17" t="str">
        <f>IF(E91&lt;&gt;"",VLOOKUP(E91,科目一覧!$A$4:$G$76,7,FALSE),"")</f>
        <v>109_保険費</v>
      </c>
      <c r="B91" s="18">
        <f>★仕訳帳!A55</f>
        <v>52</v>
      </c>
      <c r="C91" s="64">
        <f>IF(★仕訳帳!B55&lt;&gt;"",★仕訳帳!B55,"")</f>
        <v>43976</v>
      </c>
      <c r="D91" s="65" t="str">
        <f>IF(★仕訳帳!C55&lt;&gt;"",★仕訳帳!C55,"")</f>
        <v>社会保険料</v>
      </c>
      <c r="E91" s="66">
        <f>IF(★仕訳帳!D55&lt;&gt;"",★仕訳帳!D55,"")</f>
        <v>109</v>
      </c>
      <c r="F91" s="30" t="str">
        <f t="shared" si="6"/>
        <v>5_109</v>
      </c>
      <c r="G91" s="68">
        <f>★仕訳帳!E55</f>
        <v>40000</v>
      </c>
      <c r="H91" s="68">
        <f>★仕訳帳!F55</f>
        <v>0</v>
      </c>
      <c r="I91" s="67">
        <f>IF($E91&lt;&gt;"",IF(OR(AND($E91&gt;=200,$E91&lt;300),AND($E91&gt;=400,$E91&lt;600)),-SUBTOTAL(9,K$4:K91),SUBTOTAL(9,K$4:K91)),0)</f>
        <v>40000</v>
      </c>
      <c r="J91" s="32"/>
      <c r="K91" s="33">
        <f t="shared" si="5"/>
        <v>40000</v>
      </c>
    </row>
    <row r="92" spans="1:11" x14ac:dyDescent="0.4">
      <c r="A92" s="17" t="str">
        <f>IF(E92&lt;&gt;"",VLOOKUP(E92,科目一覧!$A$4:$G$76,7,FALSE),"")</f>
        <v>341_銀行1</v>
      </c>
      <c r="B92" s="18">
        <f>★仕訳帳!A56</f>
        <v>53</v>
      </c>
      <c r="C92" s="64">
        <f>IF(★仕訳帳!B56&lt;&gt;"",★仕訳帳!B56,"")</f>
        <v>43976</v>
      </c>
      <c r="D92" s="65" t="str">
        <f>IF(★仕訳帳!C56&lt;&gt;"",★仕訳帳!C56,"")</f>
        <v>社会保険料</v>
      </c>
      <c r="E92" s="66">
        <f>IF(★仕訳帳!D56&lt;&gt;"",★仕訳帳!D56,"")</f>
        <v>341</v>
      </c>
      <c r="F92" s="30" t="str">
        <f t="shared" si="6"/>
        <v>5_341</v>
      </c>
      <c r="G92" s="68">
        <f>★仕訳帳!E56</f>
        <v>0</v>
      </c>
      <c r="H92" s="68">
        <f>★仕訳帳!F56</f>
        <v>40000</v>
      </c>
      <c r="I92" s="67">
        <f>IF($E92&lt;&gt;"",IF(OR(AND($E92&gt;=200,$E92&lt;300),AND($E92&gt;=400,$E92&lt;600)),-SUBTOTAL(9,K$4:K92),SUBTOTAL(9,K$4:K92)),0)</f>
        <v>0</v>
      </c>
      <c r="J92" s="32"/>
      <c r="K92" s="33">
        <f t="shared" si="5"/>
        <v>-40000</v>
      </c>
    </row>
    <row r="93" spans="1:11" x14ac:dyDescent="0.4">
      <c r="A93" s="17" t="str">
        <f>IF(E93&lt;&gt;"",VLOOKUP(E93,科目一覧!$A$4:$G$76,7,FALSE),"")</f>
        <v>411_クレカ1</v>
      </c>
      <c r="B93" s="18">
        <f>★仕訳帳!A57</f>
        <v>54</v>
      </c>
      <c r="C93" s="64">
        <f>IF(★仕訳帳!B57&lt;&gt;"",★仕訳帳!B57,"")</f>
        <v>43978</v>
      </c>
      <c r="D93" s="65" t="str">
        <f>IF(★仕訳帳!C57&lt;&gt;"",★仕訳帳!C57,"")</f>
        <v>クレジットカード支払い</v>
      </c>
      <c r="E93" s="66">
        <f>IF(★仕訳帳!D57&lt;&gt;"",★仕訳帳!D57,"")</f>
        <v>411</v>
      </c>
      <c r="F93" s="30" t="str">
        <f t="shared" si="6"/>
        <v>5_411</v>
      </c>
      <c r="G93" s="68">
        <f>★仕訳帳!E57</f>
        <v>20000</v>
      </c>
      <c r="H93" s="68">
        <f>★仕訳帳!F57</f>
        <v>0</v>
      </c>
      <c r="I93" s="67">
        <f>IF($E93&lt;&gt;"",IF(OR(AND($E93&gt;=200,$E93&lt;300),AND($E93&gt;=400,$E93&lt;600)),-SUBTOTAL(9,K$4:K93),SUBTOTAL(9,K$4:K93)),0)</f>
        <v>-20000</v>
      </c>
      <c r="J93" s="32"/>
      <c r="K93" s="33">
        <f t="shared" si="5"/>
        <v>20000</v>
      </c>
    </row>
    <row r="94" spans="1:11" x14ac:dyDescent="0.4">
      <c r="A94" s="17" t="str">
        <f>IF(E94&lt;&gt;"",VLOOKUP(E94,科目一覧!$A$4:$G$76,7,FALSE),"")</f>
        <v>341_銀行1</v>
      </c>
      <c r="B94" s="18">
        <f>★仕訳帳!A58</f>
        <v>55</v>
      </c>
      <c r="C94" s="64">
        <f>IF(★仕訳帳!B58&lt;&gt;"",★仕訳帳!B58,"")</f>
        <v>43978</v>
      </c>
      <c r="D94" s="65" t="str">
        <f>IF(★仕訳帳!C58&lt;&gt;"",★仕訳帳!C58,"")</f>
        <v>クレジットカード支払い</v>
      </c>
      <c r="E94" s="66">
        <f>IF(★仕訳帳!D58&lt;&gt;"",★仕訳帳!D58,"")</f>
        <v>341</v>
      </c>
      <c r="F94" s="30" t="str">
        <f t="shared" si="6"/>
        <v>5_341</v>
      </c>
      <c r="G94" s="68">
        <f>★仕訳帳!E58</f>
        <v>0</v>
      </c>
      <c r="H94" s="68">
        <f>★仕訳帳!F58</f>
        <v>20000</v>
      </c>
      <c r="I94" s="67">
        <f>IF($E94&lt;&gt;"",IF(OR(AND($E94&gt;=200,$E94&lt;300),AND($E94&gt;=400,$E94&lt;600)),-SUBTOTAL(9,K$4:K94),SUBTOTAL(9,K$4:K94)),0)</f>
        <v>0</v>
      </c>
      <c r="J94" s="32"/>
      <c r="K94" s="33">
        <f t="shared" si="5"/>
        <v>-20000</v>
      </c>
    </row>
    <row r="95" spans="1:11" x14ac:dyDescent="0.4">
      <c r="A95" s="17" t="str">
        <f>IF(E95&lt;&gt;"",VLOOKUP(E95,科目一覧!$A$4:$G$76,7,FALSE),"")</f>
        <v/>
      </c>
      <c r="B95" s="18">
        <f>★仕訳帳!A59</f>
        <v>56</v>
      </c>
      <c r="C95" s="64" t="str">
        <f>IF(★仕訳帳!B59&lt;&gt;"",★仕訳帳!B59,"")</f>
        <v/>
      </c>
      <c r="D95" s="65" t="str">
        <f>IF(★仕訳帳!C59&lt;&gt;"",★仕訳帳!C59,"")</f>
        <v/>
      </c>
      <c r="E95" s="66" t="str">
        <f>IF(★仕訳帳!D59&lt;&gt;"",★仕訳帳!D59,"")</f>
        <v/>
      </c>
      <c r="F95" s="30" t="str">
        <f t="shared" si="6"/>
        <v/>
      </c>
      <c r="G95" s="68">
        <f>★仕訳帳!E59</f>
        <v>0</v>
      </c>
      <c r="H95" s="68">
        <f>★仕訳帳!F59</f>
        <v>0</v>
      </c>
      <c r="I95" s="67">
        <f>IF($E95&lt;&gt;"",IF(OR(AND($E95&gt;=200,$E95&lt;300),AND($E95&gt;=400,$E95&lt;600)),-SUBTOTAL(9,K$4:K95),SUBTOTAL(9,K$4:K95)),0)</f>
        <v>0</v>
      </c>
      <c r="J95" s="32"/>
      <c r="K95" s="33">
        <f t="shared" si="5"/>
        <v>0</v>
      </c>
    </row>
    <row r="96" spans="1:11" x14ac:dyDescent="0.4">
      <c r="A96" s="17" t="str">
        <f>IF(E96&lt;&gt;"",VLOOKUP(E96,科目一覧!$A$4:$G$76,7,FALSE),"")</f>
        <v/>
      </c>
      <c r="B96" s="18">
        <f>★仕訳帳!A60</f>
        <v>57</v>
      </c>
      <c r="C96" s="64" t="str">
        <f>IF(★仕訳帳!B60&lt;&gt;"",★仕訳帳!B60,"")</f>
        <v/>
      </c>
      <c r="D96" s="65" t="str">
        <f>IF(★仕訳帳!C60&lt;&gt;"",★仕訳帳!C60,"")</f>
        <v/>
      </c>
      <c r="E96" s="66" t="str">
        <f>IF(★仕訳帳!D60&lt;&gt;"",★仕訳帳!D60,"")</f>
        <v/>
      </c>
      <c r="F96" s="30" t="str">
        <f t="shared" si="6"/>
        <v/>
      </c>
      <c r="G96" s="68">
        <f>★仕訳帳!E60</f>
        <v>0</v>
      </c>
      <c r="H96" s="68">
        <f>★仕訳帳!F60</f>
        <v>0</v>
      </c>
      <c r="I96" s="67">
        <f>IF($E96&lt;&gt;"",IF(OR(AND($E96&gt;=200,$E96&lt;300),AND($E96&gt;=400,$E96&lt;600)),-SUBTOTAL(9,K$4:K96),SUBTOTAL(9,K$4:K96)),0)</f>
        <v>0</v>
      </c>
      <c r="J96" s="32"/>
      <c r="K96" s="33">
        <f t="shared" si="5"/>
        <v>0</v>
      </c>
    </row>
    <row r="97" spans="1:11" x14ac:dyDescent="0.4">
      <c r="A97" s="17" t="str">
        <f>IF(E97&lt;&gt;"",VLOOKUP(E97,科目一覧!$A$4:$G$76,7,FALSE),"")</f>
        <v/>
      </c>
      <c r="B97" s="18">
        <f>★仕訳帳!A61</f>
        <v>58</v>
      </c>
      <c r="C97" s="64" t="str">
        <f>IF(★仕訳帳!B61&lt;&gt;"",★仕訳帳!B61,"")</f>
        <v/>
      </c>
      <c r="D97" s="65" t="str">
        <f>IF(★仕訳帳!C61&lt;&gt;"",★仕訳帳!C61,"")</f>
        <v/>
      </c>
      <c r="E97" s="66" t="str">
        <f>IF(★仕訳帳!D61&lt;&gt;"",★仕訳帳!D61,"")</f>
        <v/>
      </c>
      <c r="F97" s="30" t="str">
        <f t="shared" si="6"/>
        <v/>
      </c>
      <c r="G97" s="68">
        <f>★仕訳帳!E61</f>
        <v>0</v>
      </c>
      <c r="H97" s="68">
        <f>★仕訳帳!F61</f>
        <v>0</v>
      </c>
      <c r="I97" s="67">
        <f>IF($E97&lt;&gt;"",IF(OR(AND($E97&gt;=200,$E97&lt;300),AND($E97&gt;=400,$E97&lt;600)),-SUBTOTAL(9,K$4:K97),SUBTOTAL(9,K$4:K97)),0)</f>
        <v>0</v>
      </c>
      <c r="J97" s="32"/>
      <c r="K97" s="33">
        <f t="shared" si="5"/>
        <v>0</v>
      </c>
    </row>
    <row r="98" spans="1:11" x14ac:dyDescent="0.4">
      <c r="A98" s="17" t="str">
        <f>IF(E98&lt;&gt;"",VLOOKUP(E98,科目一覧!$A$4:$G$76,7,FALSE),"")</f>
        <v/>
      </c>
      <c r="B98" s="18">
        <f>★仕訳帳!A62</f>
        <v>59</v>
      </c>
      <c r="C98" s="64" t="str">
        <f>IF(★仕訳帳!B62&lt;&gt;"",★仕訳帳!B62,"")</f>
        <v/>
      </c>
      <c r="D98" s="65" t="str">
        <f>IF(★仕訳帳!C62&lt;&gt;"",★仕訳帳!C62,"")</f>
        <v/>
      </c>
      <c r="E98" s="66" t="str">
        <f>IF(★仕訳帳!D62&lt;&gt;"",★仕訳帳!D62,"")</f>
        <v/>
      </c>
      <c r="F98" s="30" t="str">
        <f t="shared" si="6"/>
        <v/>
      </c>
      <c r="G98" s="68">
        <f>★仕訳帳!E62</f>
        <v>0</v>
      </c>
      <c r="H98" s="68">
        <f>★仕訳帳!F62</f>
        <v>0</v>
      </c>
      <c r="I98" s="67">
        <f>IF($E98&lt;&gt;"",IF(OR(AND($E98&gt;=200,$E98&lt;300),AND($E98&gt;=400,$E98&lt;600)),-SUBTOTAL(9,K$4:K98),SUBTOTAL(9,K$4:K98)),0)</f>
        <v>0</v>
      </c>
      <c r="J98" s="32"/>
      <c r="K98" s="33">
        <f t="shared" si="5"/>
        <v>0</v>
      </c>
    </row>
    <row r="99" spans="1:11" x14ac:dyDescent="0.4">
      <c r="A99" s="17" t="str">
        <f>IF(E99&lt;&gt;"",VLOOKUP(E99,科目一覧!$A$4:$G$76,7,FALSE),"")</f>
        <v/>
      </c>
      <c r="B99" s="18">
        <f>★仕訳帳!A63</f>
        <v>60</v>
      </c>
      <c r="C99" s="64" t="str">
        <f>IF(★仕訳帳!B63&lt;&gt;"",★仕訳帳!B63,"")</f>
        <v/>
      </c>
      <c r="D99" s="65" t="str">
        <f>IF(★仕訳帳!C63&lt;&gt;"",★仕訳帳!C63,"")</f>
        <v/>
      </c>
      <c r="E99" s="66" t="str">
        <f>IF(★仕訳帳!D63&lt;&gt;"",★仕訳帳!D63,"")</f>
        <v/>
      </c>
      <c r="F99" s="30" t="str">
        <f t="shared" si="6"/>
        <v/>
      </c>
      <c r="G99" s="68">
        <f>★仕訳帳!E63</f>
        <v>0</v>
      </c>
      <c r="H99" s="68">
        <f>★仕訳帳!F63</f>
        <v>0</v>
      </c>
      <c r="I99" s="67">
        <f>IF($E99&lt;&gt;"",IF(OR(AND($E99&gt;=200,$E99&lt;300),AND($E99&gt;=400,$E99&lt;600)),-SUBTOTAL(9,K$4:K99),SUBTOTAL(9,K$4:K99)),0)</f>
        <v>0</v>
      </c>
      <c r="J99" s="32"/>
      <c r="K99" s="33">
        <f t="shared" si="5"/>
        <v>0</v>
      </c>
    </row>
    <row r="100" spans="1:11" x14ac:dyDescent="0.4">
      <c r="A100" s="17" t="str">
        <f>IF(E100&lt;&gt;"",VLOOKUP(E100,科目一覧!$A$4:$G$76,7,FALSE),"")</f>
        <v/>
      </c>
      <c r="B100" s="18">
        <f>★仕訳帳!A64</f>
        <v>61</v>
      </c>
      <c r="C100" s="64" t="str">
        <f>IF(★仕訳帳!B64&lt;&gt;"",★仕訳帳!B64,"")</f>
        <v/>
      </c>
      <c r="D100" s="65" t="str">
        <f>IF(★仕訳帳!C64&lt;&gt;"",★仕訳帳!C64,"")</f>
        <v/>
      </c>
      <c r="E100" s="66" t="str">
        <f>IF(★仕訳帳!D64&lt;&gt;"",★仕訳帳!D64,"")</f>
        <v/>
      </c>
      <c r="F100" s="30" t="str">
        <f t="shared" si="6"/>
        <v/>
      </c>
      <c r="G100" s="68">
        <f>★仕訳帳!E64</f>
        <v>0</v>
      </c>
      <c r="H100" s="68">
        <f>★仕訳帳!F64</f>
        <v>0</v>
      </c>
      <c r="I100" s="67">
        <f>IF($E100&lt;&gt;"",IF(OR(AND($E100&gt;=200,$E100&lt;300),AND($E100&gt;=400,$E100&lt;600)),-SUBTOTAL(9,K$4:K100),SUBTOTAL(9,K$4:K100)),0)</f>
        <v>0</v>
      </c>
      <c r="J100" s="32"/>
      <c r="K100" s="33">
        <f t="shared" si="5"/>
        <v>0</v>
      </c>
    </row>
    <row r="101" spans="1:11" x14ac:dyDescent="0.4">
      <c r="A101" s="17" t="str">
        <f>IF(E101&lt;&gt;"",VLOOKUP(E101,科目一覧!$A$4:$G$76,7,FALSE),"")</f>
        <v/>
      </c>
      <c r="B101" s="18">
        <f>★仕訳帳!A65</f>
        <v>62</v>
      </c>
      <c r="C101" s="64" t="str">
        <f>IF(★仕訳帳!B65&lt;&gt;"",★仕訳帳!B65,"")</f>
        <v/>
      </c>
      <c r="D101" s="65" t="str">
        <f>IF(★仕訳帳!C65&lt;&gt;"",★仕訳帳!C65,"")</f>
        <v/>
      </c>
      <c r="E101" s="66" t="str">
        <f>IF(★仕訳帳!D65&lt;&gt;"",★仕訳帳!D65,"")</f>
        <v/>
      </c>
      <c r="F101" s="30" t="str">
        <f t="shared" si="6"/>
        <v/>
      </c>
      <c r="G101" s="68">
        <f>★仕訳帳!E65</f>
        <v>0</v>
      </c>
      <c r="H101" s="68">
        <f>★仕訳帳!F65</f>
        <v>0</v>
      </c>
      <c r="I101" s="67">
        <f>IF($E101&lt;&gt;"",IF(OR(AND($E101&gt;=200,$E101&lt;300),AND($E101&gt;=400,$E101&lt;600)),-SUBTOTAL(9,K$4:K101),SUBTOTAL(9,K$4:K101)),0)</f>
        <v>0</v>
      </c>
      <c r="J101" s="32"/>
      <c r="K101" s="33">
        <f t="shared" si="5"/>
        <v>0</v>
      </c>
    </row>
    <row r="102" spans="1:11" x14ac:dyDescent="0.4">
      <c r="A102" s="17" t="str">
        <f>IF(E102&lt;&gt;"",VLOOKUP(E102,科目一覧!$A$4:$G$76,7,FALSE),"")</f>
        <v/>
      </c>
      <c r="B102" s="18">
        <f>★仕訳帳!A66</f>
        <v>63</v>
      </c>
      <c r="C102" s="64" t="str">
        <f>IF(★仕訳帳!B66&lt;&gt;"",★仕訳帳!B66,"")</f>
        <v/>
      </c>
      <c r="D102" s="65" t="str">
        <f>IF(★仕訳帳!C66&lt;&gt;"",★仕訳帳!C66,"")</f>
        <v/>
      </c>
      <c r="E102" s="66" t="str">
        <f>IF(★仕訳帳!D66&lt;&gt;"",★仕訳帳!D66,"")</f>
        <v/>
      </c>
      <c r="F102" s="30" t="str">
        <f t="shared" si="6"/>
        <v/>
      </c>
      <c r="G102" s="68">
        <f>★仕訳帳!E66</f>
        <v>0</v>
      </c>
      <c r="H102" s="68">
        <f>★仕訳帳!F66</f>
        <v>0</v>
      </c>
      <c r="I102" s="67">
        <f>IF($E102&lt;&gt;"",IF(OR(AND($E102&gt;=200,$E102&lt;300),AND($E102&gt;=400,$E102&lt;600)),-SUBTOTAL(9,K$4:K102),SUBTOTAL(9,K$4:K102)),0)</f>
        <v>0</v>
      </c>
      <c r="J102" s="32"/>
      <c r="K102" s="33">
        <f t="shared" si="5"/>
        <v>0</v>
      </c>
    </row>
    <row r="103" spans="1:11" x14ac:dyDescent="0.4">
      <c r="A103" s="17" t="str">
        <f>IF(E103&lt;&gt;"",VLOOKUP(E103,科目一覧!$A$4:$G$76,7,FALSE),"")</f>
        <v/>
      </c>
      <c r="B103" s="18">
        <f>★仕訳帳!A67</f>
        <v>64</v>
      </c>
      <c r="C103" s="64" t="str">
        <f>IF(★仕訳帳!B67&lt;&gt;"",★仕訳帳!B67,"")</f>
        <v/>
      </c>
      <c r="D103" s="65" t="str">
        <f>IF(★仕訳帳!C67&lt;&gt;"",★仕訳帳!C67,"")</f>
        <v/>
      </c>
      <c r="E103" s="66" t="str">
        <f>IF(★仕訳帳!D67&lt;&gt;"",★仕訳帳!D67,"")</f>
        <v/>
      </c>
      <c r="F103" s="30" t="str">
        <f t="shared" si="6"/>
        <v/>
      </c>
      <c r="G103" s="68">
        <f>★仕訳帳!E67</f>
        <v>0</v>
      </c>
      <c r="H103" s="68">
        <f>★仕訳帳!F67</f>
        <v>0</v>
      </c>
      <c r="I103" s="67">
        <f>IF($E103&lt;&gt;"",IF(OR(AND($E103&gt;=200,$E103&lt;300),AND($E103&gt;=400,$E103&lt;600)),-SUBTOTAL(9,K$4:K103),SUBTOTAL(9,K$4:K103)),0)</f>
        <v>0</v>
      </c>
      <c r="J103" s="32"/>
      <c r="K103" s="33">
        <f t="shared" si="5"/>
        <v>0</v>
      </c>
    </row>
    <row r="104" spans="1:11" x14ac:dyDescent="0.4">
      <c r="A104" s="17" t="str">
        <f>IF(E104&lt;&gt;"",VLOOKUP(E104,科目一覧!$A$4:$G$76,7,FALSE),"")</f>
        <v/>
      </c>
      <c r="B104" s="18">
        <f>★仕訳帳!A68</f>
        <v>65</v>
      </c>
      <c r="C104" s="64" t="str">
        <f>IF(★仕訳帳!B68&lt;&gt;"",★仕訳帳!B68,"")</f>
        <v/>
      </c>
      <c r="D104" s="65" t="str">
        <f>IF(★仕訳帳!C68&lt;&gt;"",★仕訳帳!C68,"")</f>
        <v/>
      </c>
      <c r="E104" s="66" t="str">
        <f>IF(★仕訳帳!D68&lt;&gt;"",★仕訳帳!D68,"")</f>
        <v/>
      </c>
      <c r="F104" s="30" t="str">
        <f t="shared" si="6"/>
        <v/>
      </c>
      <c r="G104" s="68">
        <f>★仕訳帳!E68</f>
        <v>0</v>
      </c>
      <c r="H104" s="68">
        <f>★仕訳帳!F68</f>
        <v>0</v>
      </c>
      <c r="I104" s="67">
        <f>IF($E104&lt;&gt;"",IF(OR(AND($E104&gt;=200,$E104&lt;300),AND($E104&gt;=400,$E104&lt;600)),-SUBTOTAL(9,K$4:K104),SUBTOTAL(9,K$4:K104)),0)</f>
        <v>0</v>
      </c>
      <c r="J104" s="32"/>
      <c r="K104" s="33">
        <f t="shared" si="5"/>
        <v>0</v>
      </c>
    </row>
    <row r="105" spans="1:11" x14ac:dyDescent="0.4">
      <c r="A105" s="17" t="str">
        <f>IF(E105&lt;&gt;"",VLOOKUP(E105,科目一覧!$A$4:$G$76,7,FALSE),"")</f>
        <v/>
      </c>
      <c r="B105" s="18">
        <f>★仕訳帳!A69</f>
        <v>66</v>
      </c>
      <c r="C105" s="64" t="str">
        <f>IF(★仕訳帳!B69&lt;&gt;"",★仕訳帳!B69,"")</f>
        <v/>
      </c>
      <c r="D105" s="65" t="str">
        <f>IF(★仕訳帳!C69&lt;&gt;"",★仕訳帳!C69,"")</f>
        <v/>
      </c>
      <c r="E105" s="66" t="str">
        <f>IF(★仕訳帳!D69&lt;&gt;"",★仕訳帳!D69,"")</f>
        <v/>
      </c>
      <c r="F105" s="30" t="str">
        <f t="shared" si="6"/>
        <v/>
      </c>
      <c r="G105" s="68">
        <f>★仕訳帳!E69</f>
        <v>0</v>
      </c>
      <c r="H105" s="68">
        <f>★仕訳帳!F69</f>
        <v>0</v>
      </c>
      <c r="I105" s="67">
        <f>IF($E105&lt;&gt;"",IF(OR(AND($E105&gt;=200,$E105&lt;300),AND($E105&gt;=400,$E105&lt;600)),-SUBTOTAL(9,K$4:K105),SUBTOTAL(9,K$4:K105)),0)</f>
        <v>0</v>
      </c>
      <c r="J105" s="32"/>
      <c r="K105" s="33">
        <f t="shared" si="5"/>
        <v>0</v>
      </c>
    </row>
    <row r="106" spans="1:11" x14ac:dyDescent="0.4">
      <c r="A106" s="17" t="str">
        <f>IF(E106&lt;&gt;"",VLOOKUP(E106,科目一覧!$A$4:$G$76,7,FALSE),"")</f>
        <v/>
      </c>
      <c r="B106" s="18">
        <f>★仕訳帳!A70</f>
        <v>67</v>
      </c>
      <c r="C106" s="64" t="str">
        <f>IF(★仕訳帳!B70&lt;&gt;"",★仕訳帳!B70,"")</f>
        <v/>
      </c>
      <c r="D106" s="65" t="str">
        <f>IF(★仕訳帳!C70&lt;&gt;"",★仕訳帳!C70,"")</f>
        <v/>
      </c>
      <c r="E106" s="66" t="str">
        <f>IF(★仕訳帳!D70&lt;&gt;"",★仕訳帳!D70,"")</f>
        <v/>
      </c>
      <c r="F106" s="30" t="str">
        <f t="shared" si="6"/>
        <v/>
      </c>
      <c r="G106" s="68">
        <f>★仕訳帳!E70</f>
        <v>0</v>
      </c>
      <c r="H106" s="68">
        <f>★仕訳帳!F70</f>
        <v>0</v>
      </c>
      <c r="I106" s="67">
        <f>IF($E106&lt;&gt;"",IF(OR(AND($E106&gt;=200,$E106&lt;300),AND($E106&gt;=400,$E106&lt;600)),-SUBTOTAL(9,K$4:K106),SUBTOTAL(9,K$4:K106)),0)</f>
        <v>0</v>
      </c>
      <c r="J106" s="32"/>
      <c r="K106" s="33">
        <f t="shared" si="5"/>
        <v>0</v>
      </c>
    </row>
    <row r="107" spans="1:11" x14ac:dyDescent="0.4">
      <c r="A107" s="17" t="str">
        <f>IF(E107&lt;&gt;"",VLOOKUP(E107,科目一覧!$A$4:$G$76,7,FALSE),"")</f>
        <v/>
      </c>
      <c r="B107" s="18">
        <f>★仕訳帳!A71</f>
        <v>68</v>
      </c>
      <c r="C107" s="64" t="str">
        <f>IF(★仕訳帳!B71&lt;&gt;"",★仕訳帳!B71,"")</f>
        <v/>
      </c>
      <c r="D107" s="65" t="str">
        <f>IF(★仕訳帳!C71&lt;&gt;"",★仕訳帳!C71,"")</f>
        <v/>
      </c>
      <c r="E107" s="66" t="str">
        <f>IF(★仕訳帳!D71&lt;&gt;"",★仕訳帳!D71,"")</f>
        <v/>
      </c>
      <c r="F107" s="30" t="str">
        <f t="shared" si="6"/>
        <v/>
      </c>
      <c r="G107" s="68">
        <f>★仕訳帳!E71</f>
        <v>0</v>
      </c>
      <c r="H107" s="68">
        <f>★仕訳帳!F71</f>
        <v>0</v>
      </c>
      <c r="I107" s="67">
        <f>IF($E107&lt;&gt;"",IF(OR(AND($E107&gt;=200,$E107&lt;300),AND($E107&gt;=400,$E107&lt;600)),-SUBTOTAL(9,K$4:K107),SUBTOTAL(9,K$4:K107)),0)</f>
        <v>0</v>
      </c>
      <c r="J107" s="32"/>
      <c r="K107" s="33">
        <f t="shared" si="5"/>
        <v>0</v>
      </c>
    </row>
    <row r="108" spans="1:11" x14ac:dyDescent="0.4">
      <c r="A108" s="17" t="str">
        <f>IF(E108&lt;&gt;"",VLOOKUP(E108,科目一覧!$A$4:$G$76,7,FALSE),"")</f>
        <v/>
      </c>
      <c r="B108" s="18">
        <f>★仕訳帳!A72</f>
        <v>69</v>
      </c>
      <c r="C108" s="64" t="str">
        <f>IF(★仕訳帳!B72&lt;&gt;"",★仕訳帳!B72,"")</f>
        <v/>
      </c>
      <c r="D108" s="65" t="str">
        <f>IF(★仕訳帳!C72&lt;&gt;"",★仕訳帳!C72,"")</f>
        <v/>
      </c>
      <c r="E108" s="66" t="str">
        <f>IF(★仕訳帳!D72&lt;&gt;"",★仕訳帳!D72,"")</f>
        <v/>
      </c>
      <c r="F108" s="30" t="str">
        <f t="shared" si="6"/>
        <v/>
      </c>
      <c r="G108" s="68">
        <f>★仕訳帳!E72</f>
        <v>0</v>
      </c>
      <c r="H108" s="68">
        <f>★仕訳帳!F72</f>
        <v>0</v>
      </c>
      <c r="I108" s="67">
        <f>IF($E108&lt;&gt;"",IF(OR(AND($E108&gt;=200,$E108&lt;300),AND($E108&gt;=400,$E108&lt;600)),-SUBTOTAL(9,K$4:K108),SUBTOTAL(9,K$4:K108)),0)</f>
        <v>0</v>
      </c>
      <c r="J108" s="32"/>
      <c r="K108" s="33">
        <f t="shared" si="5"/>
        <v>0</v>
      </c>
    </row>
    <row r="109" spans="1:11" x14ac:dyDescent="0.4">
      <c r="A109" s="17" t="str">
        <f>IF(E109&lt;&gt;"",VLOOKUP(E109,科目一覧!$A$4:$G$76,7,FALSE),"")</f>
        <v/>
      </c>
      <c r="B109" s="18">
        <f>★仕訳帳!A73</f>
        <v>70</v>
      </c>
      <c r="C109" s="64" t="str">
        <f>IF(★仕訳帳!B73&lt;&gt;"",★仕訳帳!B73,"")</f>
        <v/>
      </c>
      <c r="D109" s="65" t="str">
        <f>IF(★仕訳帳!C73&lt;&gt;"",★仕訳帳!C73,"")</f>
        <v/>
      </c>
      <c r="E109" s="66" t="str">
        <f>IF(★仕訳帳!D73&lt;&gt;"",★仕訳帳!D73,"")</f>
        <v/>
      </c>
      <c r="F109" s="30" t="str">
        <f t="shared" si="6"/>
        <v/>
      </c>
      <c r="G109" s="68">
        <f>★仕訳帳!E73</f>
        <v>0</v>
      </c>
      <c r="H109" s="68">
        <f>★仕訳帳!F73</f>
        <v>0</v>
      </c>
      <c r="I109" s="67">
        <f>IF($E109&lt;&gt;"",IF(OR(AND($E109&gt;=200,$E109&lt;300),AND($E109&gt;=400,$E109&lt;600)),-SUBTOTAL(9,K$4:K109),SUBTOTAL(9,K$4:K109)),0)</f>
        <v>0</v>
      </c>
      <c r="J109" s="32"/>
      <c r="K109" s="33">
        <f t="shared" si="5"/>
        <v>0</v>
      </c>
    </row>
    <row r="110" spans="1:11" x14ac:dyDescent="0.4">
      <c r="A110" s="17" t="str">
        <f>IF(E110&lt;&gt;"",VLOOKUP(E110,科目一覧!$A$4:$G$76,7,FALSE),"")</f>
        <v/>
      </c>
      <c r="B110" s="18">
        <f>★仕訳帳!A74</f>
        <v>71</v>
      </c>
      <c r="C110" s="64" t="str">
        <f>IF(★仕訳帳!B74&lt;&gt;"",★仕訳帳!B74,"")</f>
        <v/>
      </c>
      <c r="D110" s="65" t="str">
        <f>IF(★仕訳帳!C74&lt;&gt;"",★仕訳帳!C74,"")</f>
        <v/>
      </c>
      <c r="E110" s="66" t="str">
        <f>IF(★仕訳帳!D74&lt;&gt;"",★仕訳帳!D74,"")</f>
        <v/>
      </c>
      <c r="F110" s="30" t="str">
        <f t="shared" si="6"/>
        <v/>
      </c>
      <c r="G110" s="68">
        <f>★仕訳帳!E74</f>
        <v>0</v>
      </c>
      <c r="H110" s="68">
        <f>★仕訳帳!F74</f>
        <v>0</v>
      </c>
      <c r="I110" s="67">
        <f>IF($E110&lt;&gt;"",IF(OR(AND($E110&gt;=200,$E110&lt;300),AND($E110&gt;=400,$E110&lt;600)),-SUBTOTAL(9,K$4:K110),SUBTOTAL(9,K$4:K110)),0)</f>
        <v>0</v>
      </c>
      <c r="J110" s="32"/>
      <c r="K110" s="33">
        <f t="shared" si="5"/>
        <v>0</v>
      </c>
    </row>
    <row r="111" spans="1:11" x14ac:dyDescent="0.4">
      <c r="A111" s="17" t="str">
        <f>IF(E111&lt;&gt;"",VLOOKUP(E111,科目一覧!$A$4:$G$76,7,FALSE),"")</f>
        <v/>
      </c>
      <c r="B111" s="18">
        <f>★仕訳帳!A75</f>
        <v>72</v>
      </c>
      <c r="C111" s="64" t="str">
        <f>IF(★仕訳帳!B75&lt;&gt;"",★仕訳帳!B75,"")</f>
        <v/>
      </c>
      <c r="D111" s="65" t="str">
        <f>IF(★仕訳帳!C75&lt;&gt;"",★仕訳帳!C75,"")</f>
        <v/>
      </c>
      <c r="E111" s="66" t="str">
        <f>IF(★仕訳帳!D75&lt;&gt;"",★仕訳帳!D75,"")</f>
        <v/>
      </c>
      <c r="F111" s="30" t="str">
        <f t="shared" si="6"/>
        <v/>
      </c>
      <c r="G111" s="68">
        <f>★仕訳帳!E75</f>
        <v>0</v>
      </c>
      <c r="H111" s="68">
        <f>★仕訳帳!F75</f>
        <v>0</v>
      </c>
      <c r="I111" s="67">
        <f>IF($E111&lt;&gt;"",IF(OR(AND($E111&gt;=200,$E111&lt;300),AND($E111&gt;=400,$E111&lt;600)),-SUBTOTAL(9,K$4:K111),SUBTOTAL(9,K$4:K111)),0)</f>
        <v>0</v>
      </c>
      <c r="J111" s="32"/>
      <c r="K111" s="33">
        <f t="shared" ref="K111:K174" si="7">IF(OR(E111=301,E111=401),0,G111-H111)</f>
        <v>0</v>
      </c>
    </row>
    <row r="112" spans="1:11" x14ac:dyDescent="0.4">
      <c r="A112" s="17" t="str">
        <f>IF(E112&lt;&gt;"",VLOOKUP(E112,科目一覧!$A$4:$G$76,7,FALSE),"")</f>
        <v/>
      </c>
      <c r="B112" s="18">
        <f>★仕訳帳!A76</f>
        <v>73</v>
      </c>
      <c r="C112" s="64" t="str">
        <f>IF(★仕訳帳!B76&lt;&gt;"",★仕訳帳!B76,"")</f>
        <v/>
      </c>
      <c r="D112" s="65" t="str">
        <f>IF(★仕訳帳!C76&lt;&gt;"",★仕訳帳!C76,"")</f>
        <v/>
      </c>
      <c r="E112" s="66" t="str">
        <f>IF(★仕訳帳!D76&lt;&gt;"",★仕訳帳!D76,"")</f>
        <v/>
      </c>
      <c r="F112" s="30" t="str">
        <f t="shared" si="6"/>
        <v/>
      </c>
      <c r="G112" s="68">
        <f>★仕訳帳!E76</f>
        <v>0</v>
      </c>
      <c r="H112" s="68">
        <f>★仕訳帳!F76</f>
        <v>0</v>
      </c>
      <c r="I112" s="67">
        <f>IF($E112&lt;&gt;"",IF(OR(AND($E112&gt;=200,$E112&lt;300),AND($E112&gt;=400,$E112&lt;600)),-SUBTOTAL(9,K$4:K112),SUBTOTAL(9,K$4:K112)),0)</f>
        <v>0</v>
      </c>
      <c r="J112" s="32"/>
      <c r="K112" s="33">
        <f t="shared" si="7"/>
        <v>0</v>
      </c>
    </row>
    <row r="113" spans="1:11" x14ac:dyDescent="0.4">
      <c r="A113" s="17" t="str">
        <f>IF(E113&lt;&gt;"",VLOOKUP(E113,科目一覧!$A$4:$G$76,7,FALSE),"")</f>
        <v/>
      </c>
      <c r="B113" s="18">
        <f>★仕訳帳!A77</f>
        <v>74</v>
      </c>
      <c r="C113" s="64" t="str">
        <f>IF(★仕訳帳!B77&lt;&gt;"",★仕訳帳!B77,"")</f>
        <v/>
      </c>
      <c r="D113" s="65" t="str">
        <f>IF(★仕訳帳!C77&lt;&gt;"",★仕訳帳!C77,"")</f>
        <v/>
      </c>
      <c r="E113" s="66" t="str">
        <f>IF(★仕訳帳!D77&lt;&gt;"",★仕訳帳!D77,"")</f>
        <v/>
      </c>
      <c r="F113" s="30" t="str">
        <f t="shared" si="6"/>
        <v/>
      </c>
      <c r="G113" s="68">
        <f>★仕訳帳!E77</f>
        <v>0</v>
      </c>
      <c r="H113" s="68">
        <f>★仕訳帳!F77</f>
        <v>0</v>
      </c>
      <c r="I113" s="67">
        <f>IF($E113&lt;&gt;"",IF(OR(AND($E113&gt;=200,$E113&lt;300),AND($E113&gt;=400,$E113&lt;600)),-SUBTOTAL(9,K$4:K113),SUBTOTAL(9,K$4:K113)),0)</f>
        <v>0</v>
      </c>
      <c r="J113" s="32"/>
      <c r="K113" s="33">
        <f t="shared" si="7"/>
        <v>0</v>
      </c>
    </row>
    <row r="114" spans="1:11" x14ac:dyDescent="0.4">
      <c r="A114" s="17" t="str">
        <f>IF(E114&lt;&gt;"",VLOOKUP(E114,科目一覧!$A$4:$G$76,7,FALSE),"")</f>
        <v/>
      </c>
      <c r="B114" s="18">
        <f>★仕訳帳!A78</f>
        <v>75</v>
      </c>
      <c r="C114" s="64" t="str">
        <f>IF(★仕訳帳!B78&lt;&gt;"",★仕訳帳!B78,"")</f>
        <v/>
      </c>
      <c r="D114" s="65" t="str">
        <f>IF(★仕訳帳!C78&lt;&gt;"",★仕訳帳!C78,"")</f>
        <v/>
      </c>
      <c r="E114" s="66" t="str">
        <f>IF(★仕訳帳!D78&lt;&gt;"",★仕訳帳!D78,"")</f>
        <v/>
      </c>
      <c r="F114" s="30" t="str">
        <f t="shared" si="6"/>
        <v/>
      </c>
      <c r="G114" s="68">
        <f>★仕訳帳!E78</f>
        <v>0</v>
      </c>
      <c r="H114" s="68">
        <f>★仕訳帳!F78</f>
        <v>0</v>
      </c>
      <c r="I114" s="67">
        <f>IF($E114&lt;&gt;"",IF(OR(AND($E114&gt;=200,$E114&lt;300),AND($E114&gt;=400,$E114&lt;600)),-SUBTOTAL(9,K$4:K114),SUBTOTAL(9,K$4:K114)),0)</f>
        <v>0</v>
      </c>
      <c r="J114" s="32"/>
      <c r="K114" s="33">
        <f t="shared" si="7"/>
        <v>0</v>
      </c>
    </row>
    <row r="115" spans="1:11" x14ac:dyDescent="0.4">
      <c r="A115" s="17" t="str">
        <f>IF(E115&lt;&gt;"",VLOOKUP(E115,科目一覧!$A$4:$G$76,7,FALSE),"")</f>
        <v/>
      </c>
      <c r="B115" s="18">
        <f>★仕訳帳!A79</f>
        <v>76</v>
      </c>
      <c r="C115" s="64" t="str">
        <f>IF(★仕訳帳!B79&lt;&gt;"",★仕訳帳!B79,"")</f>
        <v/>
      </c>
      <c r="D115" s="65" t="str">
        <f>IF(★仕訳帳!C79&lt;&gt;"",★仕訳帳!C79,"")</f>
        <v/>
      </c>
      <c r="E115" s="66" t="str">
        <f>IF(★仕訳帳!D79&lt;&gt;"",★仕訳帳!D79,"")</f>
        <v/>
      </c>
      <c r="F115" s="30" t="str">
        <f t="shared" si="6"/>
        <v/>
      </c>
      <c r="G115" s="68">
        <f>★仕訳帳!E79</f>
        <v>0</v>
      </c>
      <c r="H115" s="68">
        <f>★仕訳帳!F79</f>
        <v>0</v>
      </c>
      <c r="I115" s="67">
        <f>IF($E115&lt;&gt;"",IF(OR(AND($E115&gt;=200,$E115&lt;300),AND($E115&gt;=400,$E115&lt;600)),-SUBTOTAL(9,K$4:K115),SUBTOTAL(9,K$4:K115)),0)</f>
        <v>0</v>
      </c>
      <c r="J115" s="32"/>
      <c r="K115" s="33">
        <f t="shared" si="7"/>
        <v>0</v>
      </c>
    </row>
    <row r="116" spans="1:11" x14ac:dyDescent="0.4">
      <c r="A116" s="17" t="str">
        <f>IF(E116&lt;&gt;"",VLOOKUP(E116,科目一覧!$A$4:$G$76,7,FALSE),"")</f>
        <v/>
      </c>
      <c r="B116" s="18">
        <f>★仕訳帳!A80</f>
        <v>77</v>
      </c>
      <c r="C116" s="64" t="str">
        <f>IF(★仕訳帳!B80&lt;&gt;"",★仕訳帳!B80,"")</f>
        <v/>
      </c>
      <c r="D116" s="65" t="str">
        <f>IF(★仕訳帳!C80&lt;&gt;"",★仕訳帳!C80,"")</f>
        <v/>
      </c>
      <c r="E116" s="66" t="str">
        <f>IF(★仕訳帳!D80&lt;&gt;"",★仕訳帳!D80,"")</f>
        <v/>
      </c>
      <c r="F116" s="30" t="str">
        <f t="shared" si="6"/>
        <v/>
      </c>
      <c r="G116" s="68">
        <f>★仕訳帳!E80</f>
        <v>0</v>
      </c>
      <c r="H116" s="68">
        <f>★仕訳帳!F80</f>
        <v>0</v>
      </c>
      <c r="I116" s="67">
        <f>IF($E116&lt;&gt;"",IF(OR(AND($E116&gt;=200,$E116&lt;300),AND($E116&gt;=400,$E116&lt;600)),-SUBTOTAL(9,K$4:K116),SUBTOTAL(9,K$4:K116)),0)</f>
        <v>0</v>
      </c>
      <c r="J116" s="32"/>
      <c r="K116" s="33">
        <f t="shared" si="7"/>
        <v>0</v>
      </c>
    </row>
    <row r="117" spans="1:11" x14ac:dyDescent="0.4">
      <c r="A117" s="17" t="str">
        <f>IF(E117&lt;&gt;"",VLOOKUP(E117,科目一覧!$A$4:$G$76,7,FALSE),"")</f>
        <v/>
      </c>
      <c r="B117" s="18">
        <f>★仕訳帳!A81</f>
        <v>78</v>
      </c>
      <c r="C117" s="64" t="str">
        <f>IF(★仕訳帳!B81&lt;&gt;"",★仕訳帳!B81,"")</f>
        <v/>
      </c>
      <c r="D117" s="65" t="str">
        <f>IF(★仕訳帳!C81&lt;&gt;"",★仕訳帳!C81,"")</f>
        <v/>
      </c>
      <c r="E117" s="66" t="str">
        <f>IF(★仕訳帳!D81&lt;&gt;"",★仕訳帳!D81,"")</f>
        <v/>
      </c>
      <c r="F117" s="30" t="str">
        <f t="shared" si="6"/>
        <v/>
      </c>
      <c r="G117" s="68">
        <f>★仕訳帳!E81</f>
        <v>0</v>
      </c>
      <c r="H117" s="68">
        <f>★仕訳帳!F81</f>
        <v>0</v>
      </c>
      <c r="I117" s="67">
        <f>IF($E117&lt;&gt;"",IF(OR(AND($E117&gt;=200,$E117&lt;300),AND($E117&gt;=400,$E117&lt;600)),-SUBTOTAL(9,K$4:K117),SUBTOTAL(9,K$4:K117)),0)</f>
        <v>0</v>
      </c>
      <c r="J117" s="32"/>
      <c r="K117" s="33">
        <f t="shared" si="7"/>
        <v>0</v>
      </c>
    </row>
    <row r="118" spans="1:11" x14ac:dyDescent="0.4">
      <c r="A118" s="17" t="str">
        <f>IF(E118&lt;&gt;"",VLOOKUP(E118,科目一覧!$A$4:$G$76,7,FALSE),"")</f>
        <v/>
      </c>
      <c r="B118" s="18">
        <f>★仕訳帳!A82</f>
        <v>79</v>
      </c>
      <c r="C118" s="64" t="str">
        <f>IF(★仕訳帳!B82&lt;&gt;"",★仕訳帳!B82,"")</f>
        <v/>
      </c>
      <c r="D118" s="65" t="str">
        <f>IF(★仕訳帳!C82&lt;&gt;"",★仕訳帳!C82,"")</f>
        <v/>
      </c>
      <c r="E118" s="66" t="str">
        <f>IF(★仕訳帳!D82&lt;&gt;"",★仕訳帳!D82,"")</f>
        <v/>
      </c>
      <c r="F118" s="30" t="str">
        <f t="shared" si="6"/>
        <v/>
      </c>
      <c r="G118" s="68">
        <f>★仕訳帳!E82</f>
        <v>0</v>
      </c>
      <c r="H118" s="68">
        <f>★仕訳帳!F82</f>
        <v>0</v>
      </c>
      <c r="I118" s="67">
        <f>IF($E118&lt;&gt;"",IF(OR(AND($E118&gt;=200,$E118&lt;300),AND($E118&gt;=400,$E118&lt;600)),-SUBTOTAL(9,K$4:K118),SUBTOTAL(9,K$4:K118)),0)</f>
        <v>0</v>
      </c>
      <c r="J118" s="32"/>
      <c r="K118" s="33">
        <f t="shared" si="7"/>
        <v>0</v>
      </c>
    </row>
    <row r="119" spans="1:11" x14ac:dyDescent="0.4">
      <c r="A119" s="17" t="str">
        <f>IF(E119&lt;&gt;"",VLOOKUP(E119,科目一覧!$A$4:$G$76,7,FALSE),"")</f>
        <v/>
      </c>
      <c r="B119" s="18">
        <f>★仕訳帳!A83</f>
        <v>80</v>
      </c>
      <c r="C119" s="64" t="str">
        <f>IF(★仕訳帳!B83&lt;&gt;"",★仕訳帳!B83,"")</f>
        <v/>
      </c>
      <c r="D119" s="65" t="str">
        <f>IF(★仕訳帳!C83&lt;&gt;"",★仕訳帳!C83,"")</f>
        <v/>
      </c>
      <c r="E119" s="66" t="str">
        <f>IF(★仕訳帳!D83&lt;&gt;"",★仕訳帳!D83,"")</f>
        <v/>
      </c>
      <c r="F119" s="30" t="str">
        <f t="shared" si="6"/>
        <v/>
      </c>
      <c r="G119" s="68">
        <f>★仕訳帳!E83</f>
        <v>0</v>
      </c>
      <c r="H119" s="68">
        <f>★仕訳帳!F83</f>
        <v>0</v>
      </c>
      <c r="I119" s="67">
        <f>IF($E119&lt;&gt;"",IF(OR(AND($E119&gt;=200,$E119&lt;300),AND($E119&gt;=400,$E119&lt;600)),-SUBTOTAL(9,K$4:K119),SUBTOTAL(9,K$4:K119)),0)</f>
        <v>0</v>
      </c>
      <c r="J119" s="32"/>
      <c r="K119" s="33">
        <f t="shared" si="7"/>
        <v>0</v>
      </c>
    </row>
    <row r="120" spans="1:11" x14ac:dyDescent="0.4">
      <c r="A120" s="17" t="str">
        <f>IF(E120&lt;&gt;"",VLOOKUP(E120,科目一覧!$A$4:$G$76,7,FALSE),"")</f>
        <v/>
      </c>
      <c r="B120" s="18">
        <f>★仕訳帳!A84</f>
        <v>81</v>
      </c>
      <c r="C120" s="64" t="str">
        <f>IF(★仕訳帳!B84&lt;&gt;"",★仕訳帳!B84,"")</f>
        <v/>
      </c>
      <c r="D120" s="65" t="str">
        <f>IF(★仕訳帳!C84&lt;&gt;"",★仕訳帳!C84,"")</f>
        <v/>
      </c>
      <c r="E120" s="66" t="str">
        <f>IF(★仕訳帳!D84&lt;&gt;"",★仕訳帳!D84,"")</f>
        <v/>
      </c>
      <c r="F120" s="30" t="str">
        <f t="shared" si="6"/>
        <v/>
      </c>
      <c r="G120" s="68">
        <f>★仕訳帳!E84</f>
        <v>0</v>
      </c>
      <c r="H120" s="68">
        <f>★仕訳帳!F84</f>
        <v>0</v>
      </c>
      <c r="I120" s="67">
        <f>IF($E120&lt;&gt;"",IF(OR(AND($E120&gt;=200,$E120&lt;300),AND($E120&gt;=400,$E120&lt;600)),-SUBTOTAL(9,K$4:K120),SUBTOTAL(9,K$4:K120)),0)</f>
        <v>0</v>
      </c>
      <c r="J120" s="32"/>
      <c r="K120" s="33">
        <f t="shared" si="7"/>
        <v>0</v>
      </c>
    </row>
    <row r="121" spans="1:11" x14ac:dyDescent="0.4">
      <c r="A121" s="17" t="str">
        <f>IF(E121&lt;&gt;"",VLOOKUP(E121,科目一覧!$A$4:$G$76,7,FALSE),"")</f>
        <v/>
      </c>
      <c r="B121" s="18">
        <f>★仕訳帳!A85</f>
        <v>82</v>
      </c>
      <c r="C121" s="64" t="str">
        <f>IF(★仕訳帳!B85&lt;&gt;"",★仕訳帳!B85,"")</f>
        <v/>
      </c>
      <c r="D121" s="65" t="str">
        <f>IF(★仕訳帳!C85&lt;&gt;"",★仕訳帳!C85,"")</f>
        <v/>
      </c>
      <c r="E121" s="66" t="str">
        <f>IF(★仕訳帳!D85&lt;&gt;"",★仕訳帳!D85,"")</f>
        <v/>
      </c>
      <c r="F121" s="30" t="str">
        <f t="shared" si="6"/>
        <v/>
      </c>
      <c r="G121" s="68">
        <f>★仕訳帳!E85</f>
        <v>0</v>
      </c>
      <c r="H121" s="68">
        <f>★仕訳帳!F85</f>
        <v>0</v>
      </c>
      <c r="I121" s="67">
        <f>IF($E121&lt;&gt;"",IF(OR(AND($E121&gt;=200,$E121&lt;300),AND($E121&gt;=400,$E121&lt;600)),-SUBTOTAL(9,K$4:K121),SUBTOTAL(9,K$4:K121)),0)</f>
        <v>0</v>
      </c>
      <c r="J121" s="32"/>
      <c r="K121" s="33">
        <f t="shared" si="7"/>
        <v>0</v>
      </c>
    </row>
    <row r="122" spans="1:11" x14ac:dyDescent="0.4">
      <c r="A122" s="17" t="str">
        <f>IF(E122&lt;&gt;"",VLOOKUP(E122,科目一覧!$A$4:$G$76,7,FALSE),"")</f>
        <v/>
      </c>
      <c r="B122" s="18">
        <f>★仕訳帳!A86</f>
        <v>83</v>
      </c>
      <c r="C122" s="64" t="str">
        <f>IF(★仕訳帳!B86&lt;&gt;"",★仕訳帳!B86,"")</f>
        <v/>
      </c>
      <c r="D122" s="65" t="str">
        <f>IF(★仕訳帳!C86&lt;&gt;"",★仕訳帳!C86,"")</f>
        <v/>
      </c>
      <c r="E122" s="66" t="str">
        <f>IF(★仕訳帳!D86&lt;&gt;"",★仕訳帳!D86,"")</f>
        <v/>
      </c>
      <c r="F122" s="30" t="str">
        <f t="shared" si="6"/>
        <v/>
      </c>
      <c r="G122" s="68">
        <f>★仕訳帳!E86</f>
        <v>0</v>
      </c>
      <c r="H122" s="68">
        <f>★仕訳帳!F86</f>
        <v>0</v>
      </c>
      <c r="I122" s="67">
        <f>IF($E122&lt;&gt;"",IF(OR(AND($E122&gt;=200,$E122&lt;300),AND($E122&gt;=400,$E122&lt;600)),-SUBTOTAL(9,K$4:K122),SUBTOTAL(9,K$4:K122)),0)</f>
        <v>0</v>
      </c>
      <c r="J122" s="32"/>
      <c r="K122" s="33">
        <f t="shared" si="7"/>
        <v>0</v>
      </c>
    </row>
    <row r="123" spans="1:11" x14ac:dyDescent="0.4">
      <c r="A123" s="17" t="str">
        <f>IF(E123&lt;&gt;"",VLOOKUP(E123,科目一覧!$A$4:$G$76,7,FALSE),"")</f>
        <v/>
      </c>
      <c r="B123" s="18">
        <f>★仕訳帳!A87</f>
        <v>84</v>
      </c>
      <c r="C123" s="64" t="str">
        <f>IF(★仕訳帳!B87&lt;&gt;"",★仕訳帳!B87,"")</f>
        <v/>
      </c>
      <c r="D123" s="65" t="str">
        <f>IF(★仕訳帳!C87&lt;&gt;"",★仕訳帳!C87,"")</f>
        <v/>
      </c>
      <c r="E123" s="66" t="str">
        <f>IF(★仕訳帳!D87&lt;&gt;"",★仕訳帳!D87,"")</f>
        <v/>
      </c>
      <c r="F123" s="30" t="str">
        <f t="shared" si="6"/>
        <v/>
      </c>
      <c r="G123" s="68">
        <f>★仕訳帳!E87</f>
        <v>0</v>
      </c>
      <c r="H123" s="68">
        <f>★仕訳帳!F87</f>
        <v>0</v>
      </c>
      <c r="I123" s="67">
        <f>IF($E123&lt;&gt;"",IF(OR(AND($E123&gt;=200,$E123&lt;300),AND($E123&gt;=400,$E123&lt;600)),-SUBTOTAL(9,K$4:K123),SUBTOTAL(9,K$4:K123)),0)</f>
        <v>0</v>
      </c>
      <c r="J123" s="32"/>
      <c r="K123" s="33">
        <f t="shared" si="7"/>
        <v>0</v>
      </c>
    </row>
    <row r="124" spans="1:11" x14ac:dyDescent="0.4">
      <c r="A124" s="17" t="str">
        <f>IF(E124&lt;&gt;"",VLOOKUP(E124,科目一覧!$A$4:$G$76,7,FALSE),"")</f>
        <v/>
      </c>
      <c r="B124" s="18">
        <f>★仕訳帳!A88</f>
        <v>85</v>
      </c>
      <c r="C124" s="64" t="str">
        <f>IF(★仕訳帳!B88&lt;&gt;"",★仕訳帳!B88,"")</f>
        <v/>
      </c>
      <c r="D124" s="65" t="str">
        <f>IF(★仕訳帳!C88&lt;&gt;"",★仕訳帳!C88,"")</f>
        <v/>
      </c>
      <c r="E124" s="66" t="str">
        <f>IF(★仕訳帳!D88&lt;&gt;"",★仕訳帳!D88,"")</f>
        <v/>
      </c>
      <c r="F124" s="30" t="str">
        <f t="shared" si="6"/>
        <v/>
      </c>
      <c r="G124" s="68">
        <f>★仕訳帳!E88</f>
        <v>0</v>
      </c>
      <c r="H124" s="68">
        <f>★仕訳帳!F88</f>
        <v>0</v>
      </c>
      <c r="I124" s="67">
        <f>IF($E124&lt;&gt;"",IF(OR(AND($E124&gt;=200,$E124&lt;300),AND($E124&gt;=400,$E124&lt;600)),-SUBTOTAL(9,K$4:K124),SUBTOTAL(9,K$4:K124)),0)</f>
        <v>0</v>
      </c>
      <c r="J124" s="32"/>
      <c r="K124" s="33">
        <f t="shared" si="7"/>
        <v>0</v>
      </c>
    </row>
    <row r="125" spans="1:11" x14ac:dyDescent="0.4">
      <c r="A125" s="17" t="str">
        <f>IF(E125&lt;&gt;"",VLOOKUP(E125,科目一覧!$A$4:$G$76,7,FALSE),"")</f>
        <v/>
      </c>
      <c r="B125" s="18">
        <f>★仕訳帳!A89</f>
        <v>86</v>
      </c>
      <c r="C125" s="64" t="str">
        <f>IF(★仕訳帳!B89&lt;&gt;"",★仕訳帳!B89,"")</f>
        <v/>
      </c>
      <c r="D125" s="65" t="str">
        <f>IF(★仕訳帳!C89&lt;&gt;"",★仕訳帳!C89,"")</f>
        <v/>
      </c>
      <c r="E125" s="66" t="str">
        <f>IF(★仕訳帳!D89&lt;&gt;"",★仕訳帳!D89,"")</f>
        <v/>
      </c>
      <c r="F125" s="30" t="str">
        <f t="shared" si="6"/>
        <v/>
      </c>
      <c r="G125" s="68">
        <f>★仕訳帳!E89</f>
        <v>0</v>
      </c>
      <c r="H125" s="68">
        <f>★仕訳帳!F89</f>
        <v>0</v>
      </c>
      <c r="I125" s="67">
        <f>IF($E125&lt;&gt;"",IF(OR(AND($E125&gt;=200,$E125&lt;300),AND($E125&gt;=400,$E125&lt;600)),-SUBTOTAL(9,K$4:K125),SUBTOTAL(9,K$4:K125)),0)</f>
        <v>0</v>
      </c>
      <c r="J125" s="32"/>
      <c r="K125" s="33">
        <f t="shared" si="7"/>
        <v>0</v>
      </c>
    </row>
    <row r="126" spans="1:11" x14ac:dyDescent="0.4">
      <c r="A126" s="17" t="str">
        <f>IF(E126&lt;&gt;"",VLOOKUP(E126,科目一覧!$A$4:$G$76,7,FALSE),"")</f>
        <v/>
      </c>
      <c r="B126" s="18">
        <f>★仕訳帳!A90</f>
        <v>87</v>
      </c>
      <c r="C126" s="64" t="str">
        <f>IF(★仕訳帳!B90&lt;&gt;"",★仕訳帳!B90,"")</f>
        <v/>
      </c>
      <c r="D126" s="65" t="str">
        <f>IF(★仕訳帳!C90&lt;&gt;"",★仕訳帳!C90,"")</f>
        <v/>
      </c>
      <c r="E126" s="66" t="str">
        <f>IF(★仕訳帳!D90&lt;&gt;"",★仕訳帳!D90,"")</f>
        <v/>
      </c>
      <c r="F126" s="30" t="str">
        <f t="shared" si="6"/>
        <v/>
      </c>
      <c r="G126" s="68">
        <f>★仕訳帳!E90</f>
        <v>0</v>
      </c>
      <c r="H126" s="68">
        <f>★仕訳帳!F90</f>
        <v>0</v>
      </c>
      <c r="I126" s="67">
        <f>IF($E126&lt;&gt;"",IF(OR(AND($E126&gt;=200,$E126&lt;300),AND($E126&gt;=400,$E126&lt;600)),-SUBTOTAL(9,K$4:K126),SUBTOTAL(9,K$4:K126)),0)</f>
        <v>0</v>
      </c>
      <c r="J126" s="32"/>
      <c r="K126" s="33">
        <f t="shared" si="7"/>
        <v>0</v>
      </c>
    </row>
    <row r="127" spans="1:11" x14ac:dyDescent="0.4">
      <c r="A127" s="17" t="str">
        <f>IF(E127&lt;&gt;"",VLOOKUP(E127,科目一覧!$A$4:$G$76,7,FALSE),"")</f>
        <v/>
      </c>
      <c r="B127" s="18">
        <f>★仕訳帳!A91</f>
        <v>88</v>
      </c>
      <c r="C127" s="64" t="str">
        <f>IF(★仕訳帳!B91&lt;&gt;"",★仕訳帳!B91,"")</f>
        <v/>
      </c>
      <c r="D127" s="65" t="str">
        <f>IF(★仕訳帳!C91&lt;&gt;"",★仕訳帳!C91,"")</f>
        <v/>
      </c>
      <c r="E127" s="66" t="str">
        <f>IF(★仕訳帳!D91&lt;&gt;"",★仕訳帳!D91,"")</f>
        <v/>
      </c>
      <c r="F127" s="30" t="str">
        <f t="shared" si="6"/>
        <v/>
      </c>
      <c r="G127" s="68">
        <f>★仕訳帳!E91</f>
        <v>0</v>
      </c>
      <c r="H127" s="68">
        <f>★仕訳帳!F91</f>
        <v>0</v>
      </c>
      <c r="I127" s="67">
        <f>IF($E127&lt;&gt;"",IF(OR(AND($E127&gt;=200,$E127&lt;300),AND($E127&gt;=400,$E127&lt;600)),-SUBTOTAL(9,K$4:K127),SUBTOTAL(9,K$4:K127)),0)</f>
        <v>0</v>
      </c>
      <c r="J127" s="32"/>
      <c r="K127" s="33">
        <f t="shared" si="7"/>
        <v>0</v>
      </c>
    </row>
    <row r="128" spans="1:11" x14ac:dyDescent="0.4">
      <c r="A128" s="17" t="str">
        <f>IF(E128&lt;&gt;"",VLOOKUP(E128,科目一覧!$A$4:$G$76,7,FALSE),"")</f>
        <v/>
      </c>
      <c r="B128" s="18">
        <f>★仕訳帳!A92</f>
        <v>89</v>
      </c>
      <c r="C128" s="64" t="str">
        <f>IF(★仕訳帳!B92&lt;&gt;"",★仕訳帳!B92,"")</f>
        <v/>
      </c>
      <c r="D128" s="65" t="str">
        <f>IF(★仕訳帳!C92&lt;&gt;"",★仕訳帳!C92,"")</f>
        <v/>
      </c>
      <c r="E128" s="66" t="str">
        <f>IF(★仕訳帳!D92&lt;&gt;"",★仕訳帳!D92,"")</f>
        <v/>
      </c>
      <c r="F128" s="30" t="str">
        <f t="shared" si="6"/>
        <v/>
      </c>
      <c r="G128" s="68">
        <f>★仕訳帳!E92</f>
        <v>0</v>
      </c>
      <c r="H128" s="68">
        <f>★仕訳帳!F92</f>
        <v>0</v>
      </c>
      <c r="I128" s="67">
        <f>IF($E128&lt;&gt;"",IF(OR(AND($E128&gt;=200,$E128&lt;300),AND($E128&gt;=400,$E128&lt;600)),-SUBTOTAL(9,K$4:K128),SUBTOTAL(9,K$4:K128)),0)</f>
        <v>0</v>
      </c>
      <c r="J128" s="32"/>
      <c r="K128" s="33">
        <f t="shared" si="7"/>
        <v>0</v>
      </c>
    </row>
    <row r="129" spans="1:11" x14ac:dyDescent="0.4">
      <c r="A129" s="17" t="str">
        <f>IF(E129&lt;&gt;"",VLOOKUP(E129,科目一覧!$A$4:$G$76,7,FALSE),"")</f>
        <v/>
      </c>
      <c r="B129" s="18">
        <f>★仕訳帳!A93</f>
        <v>90</v>
      </c>
      <c r="C129" s="64" t="str">
        <f>IF(★仕訳帳!B93&lt;&gt;"",★仕訳帳!B93,"")</f>
        <v/>
      </c>
      <c r="D129" s="65" t="str">
        <f>IF(★仕訳帳!C93&lt;&gt;"",★仕訳帳!C93,"")</f>
        <v/>
      </c>
      <c r="E129" s="66" t="str">
        <f>IF(★仕訳帳!D93&lt;&gt;"",★仕訳帳!D93,"")</f>
        <v/>
      </c>
      <c r="F129" s="30" t="str">
        <f t="shared" si="6"/>
        <v/>
      </c>
      <c r="G129" s="68">
        <f>★仕訳帳!E93</f>
        <v>0</v>
      </c>
      <c r="H129" s="68">
        <f>★仕訳帳!F93</f>
        <v>0</v>
      </c>
      <c r="I129" s="67">
        <f>IF($E129&lt;&gt;"",IF(OR(AND($E129&gt;=200,$E129&lt;300),AND($E129&gt;=400,$E129&lt;600)),-SUBTOTAL(9,K$4:K129),SUBTOTAL(9,K$4:K129)),0)</f>
        <v>0</v>
      </c>
      <c r="J129" s="32"/>
      <c r="K129" s="33">
        <f t="shared" si="7"/>
        <v>0</v>
      </c>
    </row>
    <row r="130" spans="1:11" x14ac:dyDescent="0.4">
      <c r="A130" s="17" t="str">
        <f>IF(E130&lt;&gt;"",VLOOKUP(E130,科目一覧!$A$4:$G$76,7,FALSE),"")</f>
        <v/>
      </c>
      <c r="B130" s="18">
        <f>★仕訳帳!A94</f>
        <v>91</v>
      </c>
      <c r="C130" s="64" t="str">
        <f>IF(★仕訳帳!B94&lt;&gt;"",★仕訳帳!B94,"")</f>
        <v/>
      </c>
      <c r="D130" s="65" t="str">
        <f>IF(★仕訳帳!C94&lt;&gt;"",★仕訳帳!C94,"")</f>
        <v/>
      </c>
      <c r="E130" s="66" t="str">
        <f>IF(★仕訳帳!D94&lt;&gt;"",★仕訳帳!D94,"")</f>
        <v/>
      </c>
      <c r="F130" s="30" t="str">
        <f t="shared" si="6"/>
        <v/>
      </c>
      <c r="G130" s="68">
        <f>★仕訳帳!E94</f>
        <v>0</v>
      </c>
      <c r="H130" s="68">
        <f>★仕訳帳!F94</f>
        <v>0</v>
      </c>
      <c r="I130" s="67">
        <f>IF($E130&lt;&gt;"",IF(OR(AND($E130&gt;=200,$E130&lt;300),AND($E130&gt;=400,$E130&lt;600)),-SUBTOTAL(9,K$4:K130),SUBTOTAL(9,K$4:K130)),0)</f>
        <v>0</v>
      </c>
      <c r="J130" s="32"/>
      <c r="K130" s="33">
        <f t="shared" si="7"/>
        <v>0</v>
      </c>
    </row>
    <row r="131" spans="1:11" x14ac:dyDescent="0.4">
      <c r="A131" s="17" t="str">
        <f>IF(E131&lt;&gt;"",VLOOKUP(E131,科目一覧!$A$4:$G$76,7,FALSE),"")</f>
        <v/>
      </c>
      <c r="B131" s="18">
        <f>★仕訳帳!A95</f>
        <v>92</v>
      </c>
      <c r="C131" s="64" t="str">
        <f>IF(★仕訳帳!B95&lt;&gt;"",★仕訳帳!B95,"")</f>
        <v/>
      </c>
      <c r="D131" s="65" t="str">
        <f>IF(★仕訳帳!C95&lt;&gt;"",★仕訳帳!C95,"")</f>
        <v/>
      </c>
      <c r="E131" s="66" t="str">
        <f>IF(★仕訳帳!D95&lt;&gt;"",★仕訳帳!D95,"")</f>
        <v/>
      </c>
      <c r="F131" s="30" t="str">
        <f t="shared" si="6"/>
        <v/>
      </c>
      <c r="G131" s="68">
        <f>★仕訳帳!E95</f>
        <v>0</v>
      </c>
      <c r="H131" s="68">
        <f>★仕訳帳!F95</f>
        <v>0</v>
      </c>
      <c r="I131" s="67">
        <f>IF($E131&lt;&gt;"",IF(OR(AND($E131&gt;=200,$E131&lt;300),AND($E131&gt;=400,$E131&lt;600)),-SUBTOTAL(9,K$4:K131),SUBTOTAL(9,K$4:K131)),0)</f>
        <v>0</v>
      </c>
      <c r="J131" s="32"/>
      <c r="K131" s="33">
        <f t="shared" si="7"/>
        <v>0</v>
      </c>
    </row>
    <row r="132" spans="1:11" x14ac:dyDescent="0.4">
      <c r="A132" s="17" t="str">
        <f>IF(E132&lt;&gt;"",VLOOKUP(E132,科目一覧!$A$4:$G$76,7,FALSE),"")</f>
        <v/>
      </c>
      <c r="B132" s="18">
        <f>★仕訳帳!A96</f>
        <v>93</v>
      </c>
      <c r="C132" s="64" t="str">
        <f>IF(★仕訳帳!B96&lt;&gt;"",★仕訳帳!B96,"")</f>
        <v/>
      </c>
      <c r="D132" s="65" t="str">
        <f>IF(★仕訳帳!C96&lt;&gt;"",★仕訳帳!C96,"")</f>
        <v/>
      </c>
      <c r="E132" s="66" t="str">
        <f>IF(★仕訳帳!D96&lt;&gt;"",★仕訳帳!D96,"")</f>
        <v/>
      </c>
      <c r="F132" s="30" t="str">
        <f t="shared" si="6"/>
        <v/>
      </c>
      <c r="G132" s="68">
        <f>★仕訳帳!E96</f>
        <v>0</v>
      </c>
      <c r="H132" s="68">
        <f>★仕訳帳!F96</f>
        <v>0</v>
      </c>
      <c r="I132" s="67">
        <f>IF($E132&lt;&gt;"",IF(OR(AND($E132&gt;=200,$E132&lt;300),AND($E132&gt;=400,$E132&lt;600)),-SUBTOTAL(9,K$4:K132),SUBTOTAL(9,K$4:K132)),0)</f>
        <v>0</v>
      </c>
      <c r="J132" s="32"/>
      <c r="K132" s="33">
        <f t="shared" si="7"/>
        <v>0</v>
      </c>
    </row>
    <row r="133" spans="1:11" x14ac:dyDescent="0.4">
      <c r="A133" s="17" t="str">
        <f>IF(E133&lt;&gt;"",VLOOKUP(E133,科目一覧!$A$4:$G$76,7,FALSE),"")</f>
        <v/>
      </c>
      <c r="B133" s="18">
        <f>★仕訳帳!A97</f>
        <v>94</v>
      </c>
      <c r="C133" s="64" t="str">
        <f>IF(★仕訳帳!B97&lt;&gt;"",★仕訳帳!B97,"")</f>
        <v/>
      </c>
      <c r="D133" s="65" t="str">
        <f>IF(★仕訳帳!C97&lt;&gt;"",★仕訳帳!C97,"")</f>
        <v/>
      </c>
      <c r="E133" s="66" t="str">
        <f>IF(★仕訳帳!D97&lt;&gt;"",★仕訳帳!D97,"")</f>
        <v/>
      </c>
      <c r="F133" s="30" t="str">
        <f t="shared" ref="F133:F196" si="8">IF(C133&lt;&gt;"",MONTH(C133)&amp;"_"&amp;E133,"")</f>
        <v/>
      </c>
      <c r="G133" s="68">
        <f>★仕訳帳!E97</f>
        <v>0</v>
      </c>
      <c r="H133" s="68">
        <f>★仕訳帳!F97</f>
        <v>0</v>
      </c>
      <c r="I133" s="67">
        <f>IF($E133&lt;&gt;"",IF(OR(AND($E133&gt;=200,$E133&lt;300),AND($E133&gt;=400,$E133&lt;600)),-SUBTOTAL(9,K$4:K133),SUBTOTAL(9,K$4:K133)),0)</f>
        <v>0</v>
      </c>
      <c r="J133" s="32"/>
      <c r="K133" s="33">
        <f t="shared" si="7"/>
        <v>0</v>
      </c>
    </row>
    <row r="134" spans="1:11" x14ac:dyDescent="0.4">
      <c r="A134" s="17" t="str">
        <f>IF(E134&lt;&gt;"",VLOOKUP(E134,科目一覧!$A$4:$G$76,7,FALSE),"")</f>
        <v/>
      </c>
      <c r="B134" s="18">
        <f>★仕訳帳!A98</f>
        <v>95</v>
      </c>
      <c r="C134" s="64" t="str">
        <f>IF(★仕訳帳!B98&lt;&gt;"",★仕訳帳!B98,"")</f>
        <v/>
      </c>
      <c r="D134" s="65" t="str">
        <f>IF(★仕訳帳!C98&lt;&gt;"",★仕訳帳!C98,"")</f>
        <v/>
      </c>
      <c r="E134" s="66" t="str">
        <f>IF(★仕訳帳!D98&lt;&gt;"",★仕訳帳!D98,"")</f>
        <v/>
      </c>
      <c r="F134" s="30" t="str">
        <f t="shared" si="8"/>
        <v/>
      </c>
      <c r="G134" s="68">
        <f>★仕訳帳!E98</f>
        <v>0</v>
      </c>
      <c r="H134" s="68">
        <f>★仕訳帳!F98</f>
        <v>0</v>
      </c>
      <c r="I134" s="67">
        <f>IF($E134&lt;&gt;"",IF(OR(AND($E134&gt;=200,$E134&lt;300),AND($E134&gt;=400,$E134&lt;600)),-SUBTOTAL(9,K$4:K134),SUBTOTAL(9,K$4:K134)),0)</f>
        <v>0</v>
      </c>
      <c r="J134" s="32"/>
      <c r="K134" s="33">
        <f t="shared" si="7"/>
        <v>0</v>
      </c>
    </row>
    <row r="135" spans="1:11" x14ac:dyDescent="0.4">
      <c r="A135" s="17" t="str">
        <f>IF(E135&lt;&gt;"",VLOOKUP(E135,科目一覧!$A$4:$G$76,7,FALSE),"")</f>
        <v/>
      </c>
      <c r="B135" s="18">
        <f>★仕訳帳!A99</f>
        <v>96</v>
      </c>
      <c r="C135" s="64" t="str">
        <f>IF(★仕訳帳!B99&lt;&gt;"",★仕訳帳!B99,"")</f>
        <v/>
      </c>
      <c r="D135" s="65" t="str">
        <f>IF(★仕訳帳!C99&lt;&gt;"",★仕訳帳!C99,"")</f>
        <v/>
      </c>
      <c r="E135" s="66" t="str">
        <f>IF(★仕訳帳!D99&lt;&gt;"",★仕訳帳!D99,"")</f>
        <v/>
      </c>
      <c r="F135" s="30" t="str">
        <f t="shared" si="8"/>
        <v/>
      </c>
      <c r="G135" s="68">
        <f>★仕訳帳!E99</f>
        <v>0</v>
      </c>
      <c r="H135" s="68">
        <f>★仕訳帳!F99</f>
        <v>0</v>
      </c>
      <c r="I135" s="67">
        <f>IF($E135&lt;&gt;"",IF(OR(AND($E135&gt;=200,$E135&lt;300),AND($E135&gt;=400,$E135&lt;600)),-SUBTOTAL(9,K$4:K135),SUBTOTAL(9,K$4:K135)),0)</f>
        <v>0</v>
      </c>
      <c r="J135" s="32"/>
      <c r="K135" s="33">
        <f t="shared" si="7"/>
        <v>0</v>
      </c>
    </row>
    <row r="136" spans="1:11" x14ac:dyDescent="0.4">
      <c r="A136" s="17" t="str">
        <f>IF(E136&lt;&gt;"",VLOOKUP(E136,科目一覧!$A$4:$G$76,7,FALSE),"")</f>
        <v/>
      </c>
      <c r="B136" s="18">
        <f>★仕訳帳!A100</f>
        <v>97</v>
      </c>
      <c r="C136" s="64" t="str">
        <f>IF(★仕訳帳!B100&lt;&gt;"",★仕訳帳!B100,"")</f>
        <v/>
      </c>
      <c r="D136" s="65" t="str">
        <f>IF(★仕訳帳!C100&lt;&gt;"",★仕訳帳!C100,"")</f>
        <v/>
      </c>
      <c r="E136" s="66" t="str">
        <f>IF(★仕訳帳!D100&lt;&gt;"",★仕訳帳!D100,"")</f>
        <v/>
      </c>
      <c r="F136" s="30" t="str">
        <f t="shared" si="8"/>
        <v/>
      </c>
      <c r="G136" s="68">
        <f>★仕訳帳!E100</f>
        <v>0</v>
      </c>
      <c r="H136" s="68">
        <f>★仕訳帳!F100</f>
        <v>0</v>
      </c>
      <c r="I136" s="67">
        <f>IF($E136&lt;&gt;"",IF(OR(AND($E136&gt;=200,$E136&lt;300),AND($E136&gt;=400,$E136&lt;600)),-SUBTOTAL(9,K$4:K136),SUBTOTAL(9,K$4:K136)),0)</f>
        <v>0</v>
      </c>
      <c r="J136" s="32"/>
      <c r="K136" s="33">
        <f t="shared" si="7"/>
        <v>0</v>
      </c>
    </row>
    <row r="137" spans="1:11" x14ac:dyDescent="0.4">
      <c r="A137" s="17" t="str">
        <f>IF(E137&lt;&gt;"",VLOOKUP(E137,科目一覧!$A$4:$G$76,7,FALSE),"")</f>
        <v/>
      </c>
      <c r="B137" s="18">
        <f>★仕訳帳!A101</f>
        <v>98</v>
      </c>
      <c r="C137" s="64" t="str">
        <f>IF(★仕訳帳!B101&lt;&gt;"",★仕訳帳!B101,"")</f>
        <v/>
      </c>
      <c r="D137" s="65" t="str">
        <f>IF(★仕訳帳!C101&lt;&gt;"",★仕訳帳!C101,"")</f>
        <v/>
      </c>
      <c r="E137" s="66" t="str">
        <f>IF(★仕訳帳!D101&lt;&gt;"",★仕訳帳!D101,"")</f>
        <v/>
      </c>
      <c r="F137" s="30" t="str">
        <f t="shared" si="8"/>
        <v/>
      </c>
      <c r="G137" s="68">
        <f>★仕訳帳!E101</f>
        <v>0</v>
      </c>
      <c r="H137" s="68">
        <f>★仕訳帳!F101</f>
        <v>0</v>
      </c>
      <c r="I137" s="67">
        <f>IF($E137&lt;&gt;"",IF(OR(AND($E137&gt;=200,$E137&lt;300),AND($E137&gt;=400,$E137&lt;600)),-SUBTOTAL(9,K$4:K137),SUBTOTAL(9,K$4:K137)),0)</f>
        <v>0</v>
      </c>
      <c r="J137" s="32"/>
      <c r="K137" s="33">
        <f t="shared" si="7"/>
        <v>0</v>
      </c>
    </row>
    <row r="138" spans="1:11" x14ac:dyDescent="0.4">
      <c r="A138" s="17" t="str">
        <f>IF(E138&lt;&gt;"",VLOOKUP(E138,科目一覧!$A$4:$G$76,7,FALSE),"")</f>
        <v/>
      </c>
      <c r="B138" s="18">
        <f>★仕訳帳!A102</f>
        <v>99</v>
      </c>
      <c r="C138" s="64" t="str">
        <f>IF(★仕訳帳!B102&lt;&gt;"",★仕訳帳!B102,"")</f>
        <v/>
      </c>
      <c r="D138" s="65" t="str">
        <f>IF(★仕訳帳!C102&lt;&gt;"",★仕訳帳!C102,"")</f>
        <v/>
      </c>
      <c r="E138" s="66" t="str">
        <f>IF(★仕訳帳!D102&lt;&gt;"",★仕訳帳!D102,"")</f>
        <v/>
      </c>
      <c r="F138" s="30" t="str">
        <f t="shared" si="8"/>
        <v/>
      </c>
      <c r="G138" s="68">
        <f>★仕訳帳!E102</f>
        <v>0</v>
      </c>
      <c r="H138" s="68">
        <f>★仕訳帳!F102</f>
        <v>0</v>
      </c>
      <c r="I138" s="67">
        <f>IF($E138&lt;&gt;"",IF(OR(AND($E138&gt;=200,$E138&lt;300),AND($E138&gt;=400,$E138&lt;600)),-SUBTOTAL(9,K$4:K138),SUBTOTAL(9,K$4:K138)),0)</f>
        <v>0</v>
      </c>
      <c r="J138" s="32"/>
      <c r="K138" s="33">
        <f t="shared" si="7"/>
        <v>0</v>
      </c>
    </row>
    <row r="139" spans="1:11" x14ac:dyDescent="0.4">
      <c r="A139" s="17" t="str">
        <f>IF(E139&lt;&gt;"",VLOOKUP(E139,科目一覧!$A$4:$G$76,7,FALSE),"")</f>
        <v/>
      </c>
      <c r="B139" s="18">
        <f>★仕訳帳!A103</f>
        <v>100</v>
      </c>
      <c r="C139" s="64" t="str">
        <f>IF(★仕訳帳!B103&lt;&gt;"",★仕訳帳!B103,"")</f>
        <v/>
      </c>
      <c r="D139" s="65" t="str">
        <f>IF(★仕訳帳!C103&lt;&gt;"",★仕訳帳!C103,"")</f>
        <v/>
      </c>
      <c r="E139" s="66" t="str">
        <f>IF(★仕訳帳!D103&lt;&gt;"",★仕訳帳!D103,"")</f>
        <v/>
      </c>
      <c r="F139" s="30" t="str">
        <f t="shared" si="8"/>
        <v/>
      </c>
      <c r="G139" s="68">
        <f>★仕訳帳!E103</f>
        <v>0</v>
      </c>
      <c r="H139" s="68">
        <f>★仕訳帳!F103</f>
        <v>0</v>
      </c>
      <c r="I139" s="67">
        <f>IF($E139&lt;&gt;"",IF(OR(AND($E139&gt;=200,$E139&lt;300),AND($E139&gt;=400,$E139&lt;600)),-SUBTOTAL(9,K$4:K139),SUBTOTAL(9,K$4:K139)),0)</f>
        <v>0</v>
      </c>
      <c r="J139" s="32"/>
      <c r="K139" s="33">
        <f t="shared" si="7"/>
        <v>0</v>
      </c>
    </row>
    <row r="140" spans="1:11" x14ac:dyDescent="0.4">
      <c r="A140" s="17" t="str">
        <f>IF(E140&lt;&gt;"",VLOOKUP(E140,科目一覧!$A$4:$G$76,7,FALSE),"")</f>
        <v/>
      </c>
      <c r="B140" s="18">
        <f>★仕訳帳!A104</f>
        <v>101</v>
      </c>
      <c r="C140" s="64" t="str">
        <f>IF(★仕訳帳!B104&lt;&gt;"",★仕訳帳!B104,"")</f>
        <v/>
      </c>
      <c r="D140" s="65" t="str">
        <f>IF(★仕訳帳!C104&lt;&gt;"",★仕訳帳!C104,"")</f>
        <v/>
      </c>
      <c r="E140" s="66" t="str">
        <f>IF(★仕訳帳!D104&lt;&gt;"",★仕訳帳!D104,"")</f>
        <v/>
      </c>
      <c r="F140" s="30" t="str">
        <f t="shared" si="8"/>
        <v/>
      </c>
      <c r="G140" s="68">
        <f>★仕訳帳!E104</f>
        <v>0</v>
      </c>
      <c r="H140" s="68">
        <f>★仕訳帳!F104</f>
        <v>0</v>
      </c>
      <c r="I140" s="67">
        <f>IF($E140&lt;&gt;"",IF(OR(AND($E140&gt;=200,$E140&lt;300),AND($E140&gt;=400,$E140&lt;600)),-SUBTOTAL(9,K$4:K140),SUBTOTAL(9,K$4:K140)),0)</f>
        <v>0</v>
      </c>
      <c r="J140" s="32"/>
      <c r="K140" s="33">
        <f t="shared" si="7"/>
        <v>0</v>
      </c>
    </row>
    <row r="141" spans="1:11" x14ac:dyDescent="0.4">
      <c r="A141" s="17" t="str">
        <f>IF(E141&lt;&gt;"",VLOOKUP(E141,科目一覧!$A$4:$G$76,7,FALSE),"")</f>
        <v/>
      </c>
      <c r="B141" s="18">
        <f>★仕訳帳!A105</f>
        <v>102</v>
      </c>
      <c r="C141" s="64" t="str">
        <f>IF(★仕訳帳!B105&lt;&gt;"",★仕訳帳!B105,"")</f>
        <v/>
      </c>
      <c r="D141" s="65" t="str">
        <f>IF(★仕訳帳!C105&lt;&gt;"",★仕訳帳!C105,"")</f>
        <v/>
      </c>
      <c r="E141" s="66" t="str">
        <f>IF(★仕訳帳!D105&lt;&gt;"",★仕訳帳!D105,"")</f>
        <v/>
      </c>
      <c r="F141" s="30" t="str">
        <f t="shared" si="8"/>
        <v/>
      </c>
      <c r="G141" s="68">
        <f>★仕訳帳!E105</f>
        <v>0</v>
      </c>
      <c r="H141" s="68">
        <f>★仕訳帳!F105</f>
        <v>0</v>
      </c>
      <c r="I141" s="67">
        <f>IF($E141&lt;&gt;"",IF(OR(AND($E141&gt;=200,$E141&lt;300),AND($E141&gt;=400,$E141&lt;600)),-SUBTOTAL(9,K$4:K141),SUBTOTAL(9,K$4:K141)),0)</f>
        <v>0</v>
      </c>
      <c r="J141" s="32"/>
      <c r="K141" s="33">
        <f t="shared" si="7"/>
        <v>0</v>
      </c>
    </row>
    <row r="142" spans="1:11" x14ac:dyDescent="0.4">
      <c r="A142" s="17" t="str">
        <f>IF(E142&lt;&gt;"",VLOOKUP(E142,科目一覧!$A$4:$G$76,7,FALSE),"")</f>
        <v/>
      </c>
      <c r="B142" s="18">
        <f>★仕訳帳!A106</f>
        <v>103</v>
      </c>
      <c r="C142" s="64" t="str">
        <f>IF(★仕訳帳!B106&lt;&gt;"",★仕訳帳!B106,"")</f>
        <v/>
      </c>
      <c r="D142" s="65" t="str">
        <f>IF(★仕訳帳!C106&lt;&gt;"",★仕訳帳!C106,"")</f>
        <v/>
      </c>
      <c r="E142" s="66" t="str">
        <f>IF(★仕訳帳!D106&lt;&gt;"",★仕訳帳!D106,"")</f>
        <v/>
      </c>
      <c r="F142" s="30" t="str">
        <f t="shared" si="8"/>
        <v/>
      </c>
      <c r="G142" s="68">
        <f>★仕訳帳!E106</f>
        <v>0</v>
      </c>
      <c r="H142" s="68">
        <f>★仕訳帳!F106</f>
        <v>0</v>
      </c>
      <c r="I142" s="67">
        <f>IF($E142&lt;&gt;"",IF(OR(AND($E142&gt;=200,$E142&lt;300),AND($E142&gt;=400,$E142&lt;600)),-SUBTOTAL(9,K$4:K142),SUBTOTAL(9,K$4:K142)),0)</f>
        <v>0</v>
      </c>
      <c r="J142" s="32"/>
      <c r="K142" s="33">
        <f t="shared" si="7"/>
        <v>0</v>
      </c>
    </row>
    <row r="143" spans="1:11" x14ac:dyDescent="0.4">
      <c r="A143" s="17" t="str">
        <f>IF(E143&lt;&gt;"",VLOOKUP(E143,科目一覧!$A$4:$G$76,7,FALSE),"")</f>
        <v/>
      </c>
      <c r="B143" s="18">
        <f>★仕訳帳!A107</f>
        <v>104</v>
      </c>
      <c r="C143" s="64" t="str">
        <f>IF(★仕訳帳!B107&lt;&gt;"",★仕訳帳!B107,"")</f>
        <v/>
      </c>
      <c r="D143" s="65" t="str">
        <f>IF(★仕訳帳!C107&lt;&gt;"",★仕訳帳!C107,"")</f>
        <v/>
      </c>
      <c r="E143" s="66" t="str">
        <f>IF(★仕訳帳!D107&lt;&gt;"",★仕訳帳!D107,"")</f>
        <v/>
      </c>
      <c r="F143" s="30" t="str">
        <f t="shared" si="8"/>
        <v/>
      </c>
      <c r="G143" s="68">
        <f>★仕訳帳!E107</f>
        <v>0</v>
      </c>
      <c r="H143" s="68">
        <f>★仕訳帳!F107</f>
        <v>0</v>
      </c>
      <c r="I143" s="67">
        <f>IF($E143&lt;&gt;"",IF(OR(AND($E143&gt;=200,$E143&lt;300),AND($E143&gt;=400,$E143&lt;600)),-SUBTOTAL(9,K$4:K143),SUBTOTAL(9,K$4:K143)),0)</f>
        <v>0</v>
      </c>
      <c r="J143" s="32"/>
      <c r="K143" s="33">
        <f t="shared" si="7"/>
        <v>0</v>
      </c>
    </row>
    <row r="144" spans="1:11" x14ac:dyDescent="0.4">
      <c r="A144" s="17" t="str">
        <f>IF(E144&lt;&gt;"",VLOOKUP(E144,科目一覧!$A$4:$G$76,7,FALSE),"")</f>
        <v/>
      </c>
      <c r="B144" s="18">
        <f>★仕訳帳!A108</f>
        <v>105</v>
      </c>
      <c r="C144" s="64" t="str">
        <f>IF(★仕訳帳!B108&lt;&gt;"",★仕訳帳!B108,"")</f>
        <v/>
      </c>
      <c r="D144" s="65" t="str">
        <f>IF(★仕訳帳!C108&lt;&gt;"",★仕訳帳!C108,"")</f>
        <v/>
      </c>
      <c r="E144" s="66" t="str">
        <f>IF(★仕訳帳!D108&lt;&gt;"",★仕訳帳!D108,"")</f>
        <v/>
      </c>
      <c r="F144" s="30" t="str">
        <f t="shared" si="8"/>
        <v/>
      </c>
      <c r="G144" s="68">
        <f>★仕訳帳!E108</f>
        <v>0</v>
      </c>
      <c r="H144" s="68">
        <f>★仕訳帳!F108</f>
        <v>0</v>
      </c>
      <c r="I144" s="67">
        <f>IF($E144&lt;&gt;"",IF(OR(AND($E144&gt;=200,$E144&lt;300),AND($E144&gt;=400,$E144&lt;600)),-SUBTOTAL(9,K$4:K144),SUBTOTAL(9,K$4:K144)),0)</f>
        <v>0</v>
      </c>
      <c r="J144" s="32"/>
      <c r="K144" s="33">
        <f t="shared" si="7"/>
        <v>0</v>
      </c>
    </row>
    <row r="145" spans="1:11" x14ac:dyDescent="0.4">
      <c r="A145" s="17" t="str">
        <f>IF(E145&lt;&gt;"",VLOOKUP(E145,科目一覧!$A$4:$G$76,7,FALSE),"")</f>
        <v/>
      </c>
      <c r="B145" s="18">
        <f>★仕訳帳!A109</f>
        <v>106</v>
      </c>
      <c r="C145" s="64" t="str">
        <f>IF(★仕訳帳!B109&lt;&gt;"",★仕訳帳!B109,"")</f>
        <v/>
      </c>
      <c r="D145" s="65" t="str">
        <f>IF(★仕訳帳!C109&lt;&gt;"",★仕訳帳!C109,"")</f>
        <v/>
      </c>
      <c r="E145" s="66" t="str">
        <f>IF(★仕訳帳!D109&lt;&gt;"",★仕訳帳!D109,"")</f>
        <v/>
      </c>
      <c r="F145" s="30" t="str">
        <f t="shared" si="8"/>
        <v/>
      </c>
      <c r="G145" s="68">
        <f>★仕訳帳!E109</f>
        <v>0</v>
      </c>
      <c r="H145" s="68">
        <f>★仕訳帳!F109</f>
        <v>0</v>
      </c>
      <c r="I145" s="67">
        <f>IF($E145&lt;&gt;"",IF(OR(AND($E145&gt;=200,$E145&lt;300),AND($E145&gt;=400,$E145&lt;600)),-SUBTOTAL(9,K$4:K145),SUBTOTAL(9,K$4:K145)),0)</f>
        <v>0</v>
      </c>
      <c r="J145" s="32"/>
      <c r="K145" s="33">
        <f t="shared" si="7"/>
        <v>0</v>
      </c>
    </row>
    <row r="146" spans="1:11" x14ac:dyDescent="0.4">
      <c r="A146" s="17" t="str">
        <f>IF(E146&lt;&gt;"",VLOOKUP(E146,科目一覧!$A$4:$G$76,7,FALSE),"")</f>
        <v/>
      </c>
      <c r="B146" s="18">
        <f>★仕訳帳!A110</f>
        <v>107</v>
      </c>
      <c r="C146" s="64" t="str">
        <f>IF(★仕訳帳!B110&lt;&gt;"",★仕訳帳!B110,"")</f>
        <v/>
      </c>
      <c r="D146" s="65" t="str">
        <f>IF(★仕訳帳!C110&lt;&gt;"",★仕訳帳!C110,"")</f>
        <v/>
      </c>
      <c r="E146" s="66" t="str">
        <f>IF(★仕訳帳!D110&lt;&gt;"",★仕訳帳!D110,"")</f>
        <v/>
      </c>
      <c r="F146" s="30" t="str">
        <f t="shared" si="8"/>
        <v/>
      </c>
      <c r="G146" s="68">
        <f>★仕訳帳!E110</f>
        <v>0</v>
      </c>
      <c r="H146" s="68">
        <f>★仕訳帳!F110</f>
        <v>0</v>
      </c>
      <c r="I146" s="67">
        <f>IF($E146&lt;&gt;"",IF(OR(AND($E146&gt;=200,$E146&lt;300),AND($E146&gt;=400,$E146&lt;600)),-SUBTOTAL(9,K$4:K146),SUBTOTAL(9,K$4:K146)),0)</f>
        <v>0</v>
      </c>
      <c r="J146" s="32"/>
      <c r="K146" s="33">
        <f t="shared" si="7"/>
        <v>0</v>
      </c>
    </row>
    <row r="147" spans="1:11" x14ac:dyDescent="0.4">
      <c r="A147" s="17" t="str">
        <f>IF(E147&lt;&gt;"",VLOOKUP(E147,科目一覧!$A$4:$G$76,7,FALSE),"")</f>
        <v/>
      </c>
      <c r="B147" s="18">
        <f>★仕訳帳!A111</f>
        <v>108</v>
      </c>
      <c r="C147" s="64" t="str">
        <f>IF(★仕訳帳!B111&lt;&gt;"",★仕訳帳!B111,"")</f>
        <v/>
      </c>
      <c r="D147" s="65" t="str">
        <f>IF(★仕訳帳!C111&lt;&gt;"",★仕訳帳!C111,"")</f>
        <v/>
      </c>
      <c r="E147" s="66" t="str">
        <f>IF(★仕訳帳!D111&lt;&gt;"",★仕訳帳!D111,"")</f>
        <v/>
      </c>
      <c r="F147" s="30" t="str">
        <f t="shared" si="8"/>
        <v/>
      </c>
      <c r="G147" s="68">
        <f>★仕訳帳!E111</f>
        <v>0</v>
      </c>
      <c r="H147" s="68">
        <f>★仕訳帳!F111</f>
        <v>0</v>
      </c>
      <c r="I147" s="67">
        <f>IF($E147&lt;&gt;"",IF(OR(AND($E147&gt;=200,$E147&lt;300),AND($E147&gt;=400,$E147&lt;600)),-SUBTOTAL(9,K$4:K147),SUBTOTAL(9,K$4:K147)),0)</f>
        <v>0</v>
      </c>
      <c r="J147" s="32"/>
      <c r="K147" s="33">
        <f t="shared" si="7"/>
        <v>0</v>
      </c>
    </row>
    <row r="148" spans="1:11" x14ac:dyDescent="0.4">
      <c r="A148" s="17" t="str">
        <f>IF(E148&lt;&gt;"",VLOOKUP(E148,科目一覧!$A$4:$G$76,7,FALSE),"")</f>
        <v/>
      </c>
      <c r="B148" s="18">
        <f>★仕訳帳!A112</f>
        <v>109</v>
      </c>
      <c r="C148" s="64" t="str">
        <f>IF(★仕訳帳!B112&lt;&gt;"",★仕訳帳!B112,"")</f>
        <v/>
      </c>
      <c r="D148" s="65" t="str">
        <f>IF(★仕訳帳!C112&lt;&gt;"",★仕訳帳!C112,"")</f>
        <v/>
      </c>
      <c r="E148" s="66" t="str">
        <f>IF(★仕訳帳!D112&lt;&gt;"",★仕訳帳!D112,"")</f>
        <v/>
      </c>
      <c r="F148" s="30" t="str">
        <f t="shared" si="8"/>
        <v/>
      </c>
      <c r="G148" s="68">
        <f>★仕訳帳!E112</f>
        <v>0</v>
      </c>
      <c r="H148" s="68">
        <f>★仕訳帳!F112</f>
        <v>0</v>
      </c>
      <c r="I148" s="67">
        <f>IF($E148&lt;&gt;"",IF(OR(AND($E148&gt;=200,$E148&lt;300),AND($E148&gt;=400,$E148&lt;600)),-SUBTOTAL(9,K$4:K148),SUBTOTAL(9,K$4:K148)),0)</f>
        <v>0</v>
      </c>
      <c r="J148" s="32"/>
      <c r="K148" s="33">
        <f t="shared" si="7"/>
        <v>0</v>
      </c>
    </row>
    <row r="149" spans="1:11" x14ac:dyDescent="0.4">
      <c r="A149" s="17" t="str">
        <f>IF(E149&lt;&gt;"",VLOOKUP(E149,科目一覧!$A$4:$G$76,7,FALSE),"")</f>
        <v/>
      </c>
      <c r="B149" s="18">
        <f>★仕訳帳!A113</f>
        <v>110</v>
      </c>
      <c r="C149" s="64" t="str">
        <f>IF(★仕訳帳!B113&lt;&gt;"",★仕訳帳!B113,"")</f>
        <v/>
      </c>
      <c r="D149" s="65" t="str">
        <f>IF(★仕訳帳!C113&lt;&gt;"",★仕訳帳!C113,"")</f>
        <v/>
      </c>
      <c r="E149" s="66" t="str">
        <f>IF(★仕訳帳!D113&lt;&gt;"",★仕訳帳!D113,"")</f>
        <v/>
      </c>
      <c r="F149" s="30" t="str">
        <f t="shared" si="8"/>
        <v/>
      </c>
      <c r="G149" s="68">
        <f>★仕訳帳!E113</f>
        <v>0</v>
      </c>
      <c r="H149" s="68">
        <f>★仕訳帳!F113</f>
        <v>0</v>
      </c>
      <c r="I149" s="67">
        <f>IF($E149&lt;&gt;"",IF(OR(AND($E149&gt;=200,$E149&lt;300),AND($E149&gt;=400,$E149&lt;600)),-SUBTOTAL(9,K$4:K149),SUBTOTAL(9,K$4:K149)),0)</f>
        <v>0</v>
      </c>
      <c r="J149" s="32"/>
      <c r="K149" s="33">
        <f t="shared" si="7"/>
        <v>0</v>
      </c>
    </row>
    <row r="150" spans="1:11" x14ac:dyDescent="0.4">
      <c r="A150" s="17" t="str">
        <f>IF(E150&lt;&gt;"",VLOOKUP(E150,科目一覧!$A$4:$G$76,7,FALSE),"")</f>
        <v/>
      </c>
      <c r="B150" s="18">
        <f>★仕訳帳!A114</f>
        <v>111</v>
      </c>
      <c r="C150" s="64" t="str">
        <f>IF(★仕訳帳!B114&lt;&gt;"",★仕訳帳!B114,"")</f>
        <v/>
      </c>
      <c r="D150" s="65" t="str">
        <f>IF(★仕訳帳!C114&lt;&gt;"",★仕訳帳!C114,"")</f>
        <v/>
      </c>
      <c r="E150" s="66" t="str">
        <f>IF(★仕訳帳!D114&lt;&gt;"",★仕訳帳!D114,"")</f>
        <v/>
      </c>
      <c r="F150" s="30" t="str">
        <f t="shared" si="8"/>
        <v/>
      </c>
      <c r="G150" s="68">
        <f>★仕訳帳!E114</f>
        <v>0</v>
      </c>
      <c r="H150" s="68">
        <f>★仕訳帳!F114</f>
        <v>0</v>
      </c>
      <c r="I150" s="67">
        <f>IF($E150&lt;&gt;"",IF(OR(AND($E150&gt;=200,$E150&lt;300),AND($E150&gt;=400,$E150&lt;600)),-SUBTOTAL(9,K$4:K150),SUBTOTAL(9,K$4:K150)),0)</f>
        <v>0</v>
      </c>
      <c r="J150" s="32"/>
      <c r="K150" s="33">
        <f t="shared" si="7"/>
        <v>0</v>
      </c>
    </row>
    <row r="151" spans="1:11" x14ac:dyDescent="0.4">
      <c r="A151" s="17" t="str">
        <f>IF(E151&lt;&gt;"",VLOOKUP(E151,科目一覧!$A$4:$G$76,7,FALSE),"")</f>
        <v/>
      </c>
      <c r="B151" s="18">
        <f>★仕訳帳!A115</f>
        <v>112</v>
      </c>
      <c r="C151" s="64" t="str">
        <f>IF(★仕訳帳!B115&lt;&gt;"",★仕訳帳!B115,"")</f>
        <v/>
      </c>
      <c r="D151" s="65" t="str">
        <f>IF(★仕訳帳!C115&lt;&gt;"",★仕訳帳!C115,"")</f>
        <v/>
      </c>
      <c r="E151" s="66" t="str">
        <f>IF(★仕訳帳!D115&lt;&gt;"",★仕訳帳!D115,"")</f>
        <v/>
      </c>
      <c r="F151" s="30" t="str">
        <f t="shared" si="8"/>
        <v/>
      </c>
      <c r="G151" s="68">
        <f>★仕訳帳!E115</f>
        <v>0</v>
      </c>
      <c r="H151" s="68">
        <f>★仕訳帳!F115</f>
        <v>0</v>
      </c>
      <c r="I151" s="67">
        <f>IF($E151&lt;&gt;"",IF(OR(AND($E151&gt;=200,$E151&lt;300),AND($E151&gt;=400,$E151&lt;600)),-SUBTOTAL(9,K$4:K151),SUBTOTAL(9,K$4:K151)),0)</f>
        <v>0</v>
      </c>
      <c r="J151" s="32"/>
      <c r="K151" s="33">
        <f t="shared" si="7"/>
        <v>0</v>
      </c>
    </row>
    <row r="152" spans="1:11" x14ac:dyDescent="0.4">
      <c r="A152" s="17" t="str">
        <f>IF(E152&lt;&gt;"",VLOOKUP(E152,科目一覧!$A$4:$G$76,7,FALSE),"")</f>
        <v/>
      </c>
      <c r="B152" s="18">
        <f>★仕訳帳!A116</f>
        <v>113</v>
      </c>
      <c r="C152" s="64" t="str">
        <f>IF(★仕訳帳!B116&lt;&gt;"",★仕訳帳!B116,"")</f>
        <v/>
      </c>
      <c r="D152" s="65" t="str">
        <f>IF(★仕訳帳!C116&lt;&gt;"",★仕訳帳!C116,"")</f>
        <v/>
      </c>
      <c r="E152" s="66" t="str">
        <f>IF(★仕訳帳!D116&lt;&gt;"",★仕訳帳!D116,"")</f>
        <v/>
      </c>
      <c r="F152" s="30" t="str">
        <f t="shared" si="8"/>
        <v/>
      </c>
      <c r="G152" s="68">
        <f>★仕訳帳!E116</f>
        <v>0</v>
      </c>
      <c r="H152" s="68">
        <f>★仕訳帳!F116</f>
        <v>0</v>
      </c>
      <c r="I152" s="67">
        <f>IF($E152&lt;&gt;"",IF(OR(AND($E152&gt;=200,$E152&lt;300),AND($E152&gt;=400,$E152&lt;600)),-SUBTOTAL(9,K$4:K152),SUBTOTAL(9,K$4:K152)),0)</f>
        <v>0</v>
      </c>
      <c r="J152" s="32"/>
      <c r="K152" s="33">
        <f t="shared" si="7"/>
        <v>0</v>
      </c>
    </row>
    <row r="153" spans="1:11" x14ac:dyDescent="0.4">
      <c r="A153" s="17" t="str">
        <f>IF(E153&lt;&gt;"",VLOOKUP(E153,科目一覧!$A$4:$G$76,7,FALSE),"")</f>
        <v/>
      </c>
      <c r="B153" s="18">
        <f>★仕訳帳!A117</f>
        <v>114</v>
      </c>
      <c r="C153" s="64" t="str">
        <f>IF(★仕訳帳!B117&lt;&gt;"",★仕訳帳!B117,"")</f>
        <v/>
      </c>
      <c r="D153" s="65" t="str">
        <f>IF(★仕訳帳!C117&lt;&gt;"",★仕訳帳!C117,"")</f>
        <v/>
      </c>
      <c r="E153" s="66" t="str">
        <f>IF(★仕訳帳!D117&lt;&gt;"",★仕訳帳!D117,"")</f>
        <v/>
      </c>
      <c r="F153" s="30" t="str">
        <f t="shared" si="8"/>
        <v/>
      </c>
      <c r="G153" s="68">
        <f>★仕訳帳!E117</f>
        <v>0</v>
      </c>
      <c r="H153" s="68">
        <f>★仕訳帳!F117</f>
        <v>0</v>
      </c>
      <c r="I153" s="67">
        <f>IF($E153&lt;&gt;"",IF(OR(AND($E153&gt;=200,$E153&lt;300),AND($E153&gt;=400,$E153&lt;600)),-SUBTOTAL(9,K$4:K153),SUBTOTAL(9,K$4:K153)),0)</f>
        <v>0</v>
      </c>
      <c r="J153" s="32"/>
      <c r="K153" s="33">
        <f t="shared" si="7"/>
        <v>0</v>
      </c>
    </row>
    <row r="154" spans="1:11" x14ac:dyDescent="0.4">
      <c r="A154" s="17" t="str">
        <f>IF(E154&lt;&gt;"",VLOOKUP(E154,科目一覧!$A$4:$G$76,7,FALSE),"")</f>
        <v/>
      </c>
      <c r="B154" s="18">
        <f>★仕訳帳!A118</f>
        <v>115</v>
      </c>
      <c r="C154" s="64" t="str">
        <f>IF(★仕訳帳!B118&lt;&gt;"",★仕訳帳!B118,"")</f>
        <v/>
      </c>
      <c r="D154" s="65" t="str">
        <f>IF(★仕訳帳!C118&lt;&gt;"",★仕訳帳!C118,"")</f>
        <v/>
      </c>
      <c r="E154" s="66" t="str">
        <f>IF(★仕訳帳!D118&lt;&gt;"",★仕訳帳!D118,"")</f>
        <v/>
      </c>
      <c r="F154" s="30" t="str">
        <f t="shared" si="8"/>
        <v/>
      </c>
      <c r="G154" s="68">
        <f>★仕訳帳!E118</f>
        <v>0</v>
      </c>
      <c r="H154" s="68">
        <f>★仕訳帳!F118</f>
        <v>0</v>
      </c>
      <c r="I154" s="67">
        <f>IF($E154&lt;&gt;"",IF(OR(AND($E154&gt;=200,$E154&lt;300),AND($E154&gt;=400,$E154&lt;600)),-SUBTOTAL(9,K$4:K154),SUBTOTAL(9,K$4:K154)),0)</f>
        <v>0</v>
      </c>
      <c r="J154" s="32"/>
      <c r="K154" s="33">
        <f t="shared" si="7"/>
        <v>0</v>
      </c>
    </row>
    <row r="155" spans="1:11" x14ac:dyDescent="0.4">
      <c r="A155" s="17" t="str">
        <f>IF(E155&lt;&gt;"",VLOOKUP(E155,科目一覧!$A$4:$G$76,7,FALSE),"")</f>
        <v/>
      </c>
      <c r="B155" s="18">
        <f>★仕訳帳!A119</f>
        <v>116</v>
      </c>
      <c r="C155" s="64" t="str">
        <f>IF(★仕訳帳!B119&lt;&gt;"",★仕訳帳!B119,"")</f>
        <v/>
      </c>
      <c r="D155" s="65" t="str">
        <f>IF(★仕訳帳!C119&lt;&gt;"",★仕訳帳!C119,"")</f>
        <v/>
      </c>
      <c r="E155" s="66" t="str">
        <f>IF(★仕訳帳!D119&lt;&gt;"",★仕訳帳!D119,"")</f>
        <v/>
      </c>
      <c r="F155" s="30" t="str">
        <f t="shared" si="8"/>
        <v/>
      </c>
      <c r="G155" s="68">
        <f>★仕訳帳!E119</f>
        <v>0</v>
      </c>
      <c r="H155" s="68">
        <f>★仕訳帳!F119</f>
        <v>0</v>
      </c>
      <c r="I155" s="67">
        <f>IF($E155&lt;&gt;"",IF(OR(AND($E155&gt;=200,$E155&lt;300),AND($E155&gt;=400,$E155&lt;600)),-SUBTOTAL(9,K$4:K155),SUBTOTAL(9,K$4:K155)),0)</f>
        <v>0</v>
      </c>
      <c r="J155" s="32"/>
      <c r="K155" s="33">
        <f t="shared" si="7"/>
        <v>0</v>
      </c>
    </row>
    <row r="156" spans="1:11" x14ac:dyDescent="0.4">
      <c r="A156" s="17" t="str">
        <f>IF(E156&lt;&gt;"",VLOOKUP(E156,科目一覧!$A$4:$G$76,7,FALSE),"")</f>
        <v/>
      </c>
      <c r="B156" s="18">
        <f>★仕訳帳!A120</f>
        <v>117</v>
      </c>
      <c r="C156" s="64" t="str">
        <f>IF(★仕訳帳!B120&lt;&gt;"",★仕訳帳!B120,"")</f>
        <v/>
      </c>
      <c r="D156" s="65" t="str">
        <f>IF(★仕訳帳!C120&lt;&gt;"",★仕訳帳!C120,"")</f>
        <v/>
      </c>
      <c r="E156" s="66" t="str">
        <f>IF(★仕訳帳!D120&lt;&gt;"",★仕訳帳!D120,"")</f>
        <v/>
      </c>
      <c r="F156" s="30" t="str">
        <f t="shared" si="8"/>
        <v/>
      </c>
      <c r="G156" s="68">
        <f>★仕訳帳!E120</f>
        <v>0</v>
      </c>
      <c r="H156" s="68">
        <f>★仕訳帳!F120</f>
        <v>0</v>
      </c>
      <c r="I156" s="67">
        <f>IF($E156&lt;&gt;"",IF(OR(AND($E156&gt;=200,$E156&lt;300),AND($E156&gt;=400,$E156&lt;600)),-SUBTOTAL(9,K$4:K156),SUBTOTAL(9,K$4:K156)),0)</f>
        <v>0</v>
      </c>
      <c r="J156" s="32"/>
      <c r="K156" s="33">
        <f t="shared" si="7"/>
        <v>0</v>
      </c>
    </row>
    <row r="157" spans="1:11" x14ac:dyDescent="0.4">
      <c r="A157" s="17" t="str">
        <f>IF(E157&lt;&gt;"",VLOOKUP(E157,科目一覧!$A$4:$G$76,7,FALSE),"")</f>
        <v/>
      </c>
      <c r="B157" s="18">
        <f>★仕訳帳!A121</f>
        <v>118</v>
      </c>
      <c r="C157" s="64" t="str">
        <f>IF(★仕訳帳!B121&lt;&gt;"",★仕訳帳!B121,"")</f>
        <v/>
      </c>
      <c r="D157" s="65" t="str">
        <f>IF(★仕訳帳!C121&lt;&gt;"",★仕訳帳!C121,"")</f>
        <v/>
      </c>
      <c r="E157" s="66" t="str">
        <f>IF(★仕訳帳!D121&lt;&gt;"",★仕訳帳!D121,"")</f>
        <v/>
      </c>
      <c r="F157" s="30" t="str">
        <f t="shared" si="8"/>
        <v/>
      </c>
      <c r="G157" s="68">
        <f>★仕訳帳!E121</f>
        <v>0</v>
      </c>
      <c r="H157" s="68">
        <f>★仕訳帳!F121</f>
        <v>0</v>
      </c>
      <c r="I157" s="67">
        <f>IF($E157&lt;&gt;"",IF(OR(AND($E157&gt;=200,$E157&lt;300),AND($E157&gt;=400,$E157&lt;600)),-SUBTOTAL(9,K$4:K157),SUBTOTAL(9,K$4:K157)),0)</f>
        <v>0</v>
      </c>
      <c r="J157" s="32"/>
      <c r="K157" s="33">
        <f t="shared" si="7"/>
        <v>0</v>
      </c>
    </row>
    <row r="158" spans="1:11" x14ac:dyDescent="0.4">
      <c r="A158" s="17" t="str">
        <f>IF(E158&lt;&gt;"",VLOOKUP(E158,科目一覧!$A$4:$G$76,7,FALSE),"")</f>
        <v/>
      </c>
      <c r="B158" s="18">
        <f>★仕訳帳!A122</f>
        <v>119</v>
      </c>
      <c r="C158" s="64" t="str">
        <f>IF(★仕訳帳!B122&lt;&gt;"",★仕訳帳!B122,"")</f>
        <v/>
      </c>
      <c r="D158" s="65" t="str">
        <f>IF(★仕訳帳!C122&lt;&gt;"",★仕訳帳!C122,"")</f>
        <v/>
      </c>
      <c r="E158" s="66" t="str">
        <f>IF(★仕訳帳!D122&lt;&gt;"",★仕訳帳!D122,"")</f>
        <v/>
      </c>
      <c r="F158" s="30" t="str">
        <f t="shared" si="8"/>
        <v/>
      </c>
      <c r="G158" s="68">
        <f>★仕訳帳!E122</f>
        <v>0</v>
      </c>
      <c r="H158" s="68">
        <f>★仕訳帳!F122</f>
        <v>0</v>
      </c>
      <c r="I158" s="67">
        <f>IF($E158&lt;&gt;"",IF(OR(AND($E158&gt;=200,$E158&lt;300),AND($E158&gt;=400,$E158&lt;600)),-SUBTOTAL(9,K$4:K158),SUBTOTAL(9,K$4:K158)),0)</f>
        <v>0</v>
      </c>
      <c r="J158" s="32"/>
      <c r="K158" s="33">
        <f t="shared" si="7"/>
        <v>0</v>
      </c>
    </row>
    <row r="159" spans="1:11" x14ac:dyDescent="0.4">
      <c r="A159" s="17" t="str">
        <f>IF(E159&lt;&gt;"",VLOOKUP(E159,科目一覧!$A$4:$G$76,7,FALSE),"")</f>
        <v/>
      </c>
      <c r="B159" s="18">
        <f>★仕訳帳!A123</f>
        <v>120</v>
      </c>
      <c r="C159" s="64" t="str">
        <f>IF(★仕訳帳!B123&lt;&gt;"",★仕訳帳!B123,"")</f>
        <v/>
      </c>
      <c r="D159" s="65" t="str">
        <f>IF(★仕訳帳!C123&lt;&gt;"",★仕訳帳!C123,"")</f>
        <v/>
      </c>
      <c r="E159" s="66" t="str">
        <f>IF(★仕訳帳!D123&lt;&gt;"",★仕訳帳!D123,"")</f>
        <v/>
      </c>
      <c r="F159" s="30" t="str">
        <f t="shared" si="8"/>
        <v/>
      </c>
      <c r="G159" s="68">
        <f>★仕訳帳!E123</f>
        <v>0</v>
      </c>
      <c r="H159" s="68">
        <f>★仕訳帳!F123</f>
        <v>0</v>
      </c>
      <c r="I159" s="67">
        <f>IF($E159&lt;&gt;"",IF(OR(AND($E159&gt;=200,$E159&lt;300),AND($E159&gt;=400,$E159&lt;600)),-SUBTOTAL(9,K$4:K159),SUBTOTAL(9,K$4:K159)),0)</f>
        <v>0</v>
      </c>
      <c r="J159" s="32"/>
      <c r="K159" s="33">
        <f t="shared" si="7"/>
        <v>0</v>
      </c>
    </row>
    <row r="160" spans="1:11" x14ac:dyDescent="0.4">
      <c r="A160" s="17" t="str">
        <f>IF(E160&lt;&gt;"",VLOOKUP(E160,科目一覧!$A$4:$G$76,7,FALSE),"")</f>
        <v/>
      </c>
      <c r="B160" s="18">
        <f>★仕訳帳!A124</f>
        <v>121</v>
      </c>
      <c r="C160" s="64" t="str">
        <f>IF(★仕訳帳!B124&lt;&gt;"",★仕訳帳!B124,"")</f>
        <v/>
      </c>
      <c r="D160" s="65" t="str">
        <f>IF(★仕訳帳!C124&lt;&gt;"",★仕訳帳!C124,"")</f>
        <v/>
      </c>
      <c r="E160" s="66" t="str">
        <f>IF(★仕訳帳!D124&lt;&gt;"",★仕訳帳!D124,"")</f>
        <v/>
      </c>
      <c r="F160" s="30" t="str">
        <f t="shared" si="8"/>
        <v/>
      </c>
      <c r="G160" s="68">
        <f>★仕訳帳!E124</f>
        <v>0</v>
      </c>
      <c r="H160" s="68">
        <f>★仕訳帳!F124</f>
        <v>0</v>
      </c>
      <c r="I160" s="67">
        <f>IF($E160&lt;&gt;"",IF(OR(AND($E160&gt;=200,$E160&lt;300),AND($E160&gt;=400,$E160&lt;600)),-SUBTOTAL(9,K$4:K160),SUBTOTAL(9,K$4:K160)),0)</f>
        <v>0</v>
      </c>
      <c r="J160" s="32"/>
      <c r="K160" s="33">
        <f t="shared" si="7"/>
        <v>0</v>
      </c>
    </row>
    <row r="161" spans="1:11" x14ac:dyDescent="0.4">
      <c r="A161" s="17" t="str">
        <f>IF(E161&lt;&gt;"",VLOOKUP(E161,科目一覧!$A$4:$G$76,7,FALSE),"")</f>
        <v/>
      </c>
      <c r="B161" s="18">
        <f>★仕訳帳!A125</f>
        <v>122</v>
      </c>
      <c r="C161" s="64" t="str">
        <f>IF(★仕訳帳!B125&lt;&gt;"",★仕訳帳!B125,"")</f>
        <v/>
      </c>
      <c r="D161" s="65" t="str">
        <f>IF(★仕訳帳!C125&lt;&gt;"",★仕訳帳!C125,"")</f>
        <v/>
      </c>
      <c r="E161" s="66" t="str">
        <f>IF(★仕訳帳!D125&lt;&gt;"",★仕訳帳!D125,"")</f>
        <v/>
      </c>
      <c r="F161" s="30" t="str">
        <f t="shared" si="8"/>
        <v/>
      </c>
      <c r="G161" s="68">
        <f>★仕訳帳!E125</f>
        <v>0</v>
      </c>
      <c r="H161" s="68">
        <f>★仕訳帳!F125</f>
        <v>0</v>
      </c>
      <c r="I161" s="67">
        <f>IF($E161&lt;&gt;"",IF(OR(AND($E161&gt;=200,$E161&lt;300),AND($E161&gt;=400,$E161&lt;600)),-SUBTOTAL(9,K$4:K161),SUBTOTAL(9,K$4:K161)),0)</f>
        <v>0</v>
      </c>
      <c r="J161" s="32"/>
      <c r="K161" s="33">
        <f t="shared" si="7"/>
        <v>0</v>
      </c>
    </row>
    <row r="162" spans="1:11" x14ac:dyDescent="0.4">
      <c r="A162" s="17" t="str">
        <f>IF(E162&lt;&gt;"",VLOOKUP(E162,科目一覧!$A$4:$G$76,7,FALSE),"")</f>
        <v/>
      </c>
      <c r="B162" s="18">
        <f>★仕訳帳!A126</f>
        <v>123</v>
      </c>
      <c r="C162" s="64" t="str">
        <f>IF(★仕訳帳!B126&lt;&gt;"",★仕訳帳!B126,"")</f>
        <v/>
      </c>
      <c r="D162" s="65" t="str">
        <f>IF(★仕訳帳!C126&lt;&gt;"",★仕訳帳!C126,"")</f>
        <v/>
      </c>
      <c r="E162" s="66" t="str">
        <f>IF(★仕訳帳!D126&lt;&gt;"",★仕訳帳!D126,"")</f>
        <v/>
      </c>
      <c r="F162" s="30" t="str">
        <f t="shared" si="8"/>
        <v/>
      </c>
      <c r="G162" s="68">
        <f>★仕訳帳!E126</f>
        <v>0</v>
      </c>
      <c r="H162" s="68">
        <f>★仕訳帳!F126</f>
        <v>0</v>
      </c>
      <c r="I162" s="67">
        <f>IF($E162&lt;&gt;"",IF(OR(AND($E162&gt;=200,$E162&lt;300),AND($E162&gt;=400,$E162&lt;600)),-SUBTOTAL(9,K$4:K162),SUBTOTAL(9,K$4:K162)),0)</f>
        <v>0</v>
      </c>
      <c r="J162" s="32"/>
      <c r="K162" s="33">
        <f t="shared" si="7"/>
        <v>0</v>
      </c>
    </row>
    <row r="163" spans="1:11" x14ac:dyDescent="0.4">
      <c r="A163" s="17" t="str">
        <f>IF(E163&lt;&gt;"",VLOOKUP(E163,科目一覧!$A$4:$G$76,7,FALSE),"")</f>
        <v/>
      </c>
      <c r="B163" s="18">
        <f>★仕訳帳!A127</f>
        <v>124</v>
      </c>
      <c r="C163" s="64" t="str">
        <f>IF(★仕訳帳!B127&lt;&gt;"",★仕訳帳!B127,"")</f>
        <v/>
      </c>
      <c r="D163" s="65" t="str">
        <f>IF(★仕訳帳!C127&lt;&gt;"",★仕訳帳!C127,"")</f>
        <v/>
      </c>
      <c r="E163" s="66" t="str">
        <f>IF(★仕訳帳!D127&lt;&gt;"",★仕訳帳!D127,"")</f>
        <v/>
      </c>
      <c r="F163" s="30" t="str">
        <f t="shared" si="8"/>
        <v/>
      </c>
      <c r="G163" s="68">
        <f>★仕訳帳!E127</f>
        <v>0</v>
      </c>
      <c r="H163" s="68">
        <f>★仕訳帳!F127</f>
        <v>0</v>
      </c>
      <c r="I163" s="67">
        <f>IF($E163&lt;&gt;"",IF(OR(AND($E163&gt;=200,$E163&lt;300),AND($E163&gt;=400,$E163&lt;600)),-SUBTOTAL(9,K$4:K163),SUBTOTAL(9,K$4:K163)),0)</f>
        <v>0</v>
      </c>
      <c r="J163" s="32"/>
      <c r="K163" s="33">
        <f t="shared" si="7"/>
        <v>0</v>
      </c>
    </row>
    <row r="164" spans="1:11" x14ac:dyDescent="0.4">
      <c r="A164" s="17" t="str">
        <f>IF(E164&lt;&gt;"",VLOOKUP(E164,科目一覧!$A$4:$G$76,7,FALSE),"")</f>
        <v/>
      </c>
      <c r="B164" s="18">
        <f>★仕訳帳!A128</f>
        <v>125</v>
      </c>
      <c r="C164" s="64" t="str">
        <f>IF(★仕訳帳!B128&lt;&gt;"",★仕訳帳!B128,"")</f>
        <v/>
      </c>
      <c r="D164" s="65" t="str">
        <f>IF(★仕訳帳!C128&lt;&gt;"",★仕訳帳!C128,"")</f>
        <v/>
      </c>
      <c r="E164" s="66" t="str">
        <f>IF(★仕訳帳!D128&lt;&gt;"",★仕訳帳!D128,"")</f>
        <v/>
      </c>
      <c r="F164" s="30" t="str">
        <f t="shared" si="8"/>
        <v/>
      </c>
      <c r="G164" s="68">
        <f>★仕訳帳!E128</f>
        <v>0</v>
      </c>
      <c r="H164" s="68">
        <f>★仕訳帳!F128</f>
        <v>0</v>
      </c>
      <c r="I164" s="67">
        <f>IF($E164&lt;&gt;"",IF(OR(AND($E164&gt;=200,$E164&lt;300),AND($E164&gt;=400,$E164&lt;600)),-SUBTOTAL(9,K$4:K164),SUBTOTAL(9,K$4:K164)),0)</f>
        <v>0</v>
      </c>
      <c r="J164" s="32"/>
      <c r="K164" s="33">
        <f t="shared" si="7"/>
        <v>0</v>
      </c>
    </row>
    <row r="165" spans="1:11" x14ac:dyDescent="0.4">
      <c r="A165" s="17" t="str">
        <f>IF(E165&lt;&gt;"",VLOOKUP(E165,科目一覧!$A$4:$G$76,7,FALSE),"")</f>
        <v/>
      </c>
      <c r="B165" s="18">
        <f>★仕訳帳!A129</f>
        <v>126</v>
      </c>
      <c r="C165" s="64" t="str">
        <f>IF(★仕訳帳!B129&lt;&gt;"",★仕訳帳!B129,"")</f>
        <v/>
      </c>
      <c r="D165" s="65" t="str">
        <f>IF(★仕訳帳!C129&lt;&gt;"",★仕訳帳!C129,"")</f>
        <v/>
      </c>
      <c r="E165" s="66" t="str">
        <f>IF(★仕訳帳!D129&lt;&gt;"",★仕訳帳!D129,"")</f>
        <v/>
      </c>
      <c r="F165" s="30" t="str">
        <f t="shared" si="8"/>
        <v/>
      </c>
      <c r="G165" s="68">
        <f>★仕訳帳!E129</f>
        <v>0</v>
      </c>
      <c r="H165" s="68">
        <f>★仕訳帳!F129</f>
        <v>0</v>
      </c>
      <c r="I165" s="67">
        <f>IF($E165&lt;&gt;"",IF(OR(AND($E165&gt;=200,$E165&lt;300),AND($E165&gt;=400,$E165&lt;600)),-SUBTOTAL(9,K$4:K165),SUBTOTAL(9,K$4:K165)),0)</f>
        <v>0</v>
      </c>
      <c r="J165" s="32"/>
      <c r="K165" s="33">
        <f t="shared" si="7"/>
        <v>0</v>
      </c>
    </row>
    <row r="166" spans="1:11" x14ac:dyDescent="0.4">
      <c r="A166" s="17" t="str">
        <f>IF(E166&lt;&gt;"",VLOOKUP(E166,科目一覧!$A$4:$G$76,7,FALSE),"")</f>
        <v/>
      </c>
      <c r="B166" s="18">
        <f>★仕訳帳!A130</f>
        <v>127</v>
      </c>
      <c r="C166" s="64" t="str">
        <f>IF(★仕訳帳!B130&lt;&gt;"",★仕訳帳!B130,"")</f>
        <v/>
      </c>
      <c r="D166" s="65" t="str">
        <f>IF(★仕訳帳!C130&lt;&gt;"",★仕訳帳!C130,"")</f>
        <v/>
      </c>
      <c r="E166" s="66" t="str">
        <f>IF(★仕訳帳!D130&lt;&gt;"",★仕訳帳!D130,"")</f>
        <v/>
      </c>
      <c r="F166" s="30" t="str">
        <f t="shared" si="8"/>
        <v/>
      </c>
      <c r="G166" s="68">
        <f>★仕訳帳!E130</f>
        <v>0</v>
      </c>
      <c r="H166" s="68">
        <f>★仕訳帳!F130</f>
        <v>0</v>
      </c>
      <c r="I166" s="67">
        <f>IF($E166&lt;&gt;"",IF(OR(AND($E166&gt;=200,$E166&lt;300),AND($E166&gt;=400,$E166&lt;600)),-SUBTOTAL(9,K$4:K166),SUBTOTAL(9,K$4:K166)),0)</f>
        <v>0</v>
      </c>
      <c r="J166" s="32"/>
      <c r="K166" s="33">
        <f t="shared" si="7"/>
        <v>0</v>
      </c>
    </row>
    <row r="167" spans="1:11" x14ac:dyDescent="0.4">
      <c r="A167" s="17" t="str">
        <f>IF(E167&lt;&gt;"",VLOOKUP(E167,科目一覧!$A$4:$G$76,7,FALSE),"")</f>
        <v/>
      </c>
      <c r="B167" s="18">
        <f>★仕訳帳!A131</f>
        <v>128</v>
      </c>
      <c r="C167" s="64" t="str">
        <f>IF(★仕訳帳!B131&lt;&gt;"",★仕訳帳!B131,"")</f>
        <v/>
      </c>
      <c r="D167" s="65" t="str">
        <f>IF(★仕訳帳!C131&lt;&gt;"",★仕訳帳!C131,"")</f>
        <v/>
      </c>
      <c r="E167" s="66" t="str">
        <f>IF(★仕訳帳!D131&lt;&gt;"",★仕訳帳!D131,"")</f>
        <v/>
      </c>
      <c r="F167" s="30" t="str">
        <f t="shared" si="8"/>
        <v/>
      </c>
      <c r="G167" s="68">
        <f>★仕訳帳!E131</f>
        <v>0</v>
      </c>
      <c r="H167" s="68">
        <f>★仕訳帳!F131</f>
        <v>0</v>
      </c>
      <c r="I167" s="67">
        <f>IF($E167&lt;&gt;"",IF(OR(AND($E167&gt;=200,$E167&lt;300),AND($E167&gt;=400,$E167&lt;600)),-SUBTOTAL(9,K$4:K167),SUBTOTAL(9,K$4:K167)),0)</f>
        <v>0</v>
      </c>
      <c r="J167" s="32"/>
      <c r="K167" s="33">
        <f t="shared" si="7"/>
        <v>0</v>
      </c>
    </row>
    <row r="168" spans="1:11" x14ac:dyDescent="0.4">
      <c r="A168" s="17" t="str">
        <f>IF(E168&lt;&gt;"",VLOOKUP(E168,科目一覧!$A$4:$G$76,7,FALSE),"")</f>
        <v/>
      </c>
      <c r="B168" s="18">
        <f>★仕訳帳!A132</f>
        <v>129</v>
      </c>
      <c r="C168" s="64" t="str">
        <f>IF(★仕訳帳!B132&lt;&gt;"",★仕訳帳!B132,"")</f>
        <v/>
      </c>
      <c r="D168" s="65" t="str">
        <f>IF(★仕訳帳!C132&lt;&gt;"",★仕訳帳!C132,"")</f>
        <v/>
      </c>
      <c r="E168" s="66" t="str">
        <f>IF(★仕訳帳!D132&lt;&gt;"",★仕訳帳!D132,"")</f>
        <v/>
      </c>
      <c r="F168" s="30" t="str">
        <f t="shared" si="8"/>
        <v/>
      </c>
      <c r="G168" s="68">
        <f>★仕訳帳!E132</f>
        <v>0</v>
      </c>
      <c r="H168" s="68">
        <f>★仕訳帳!F132</f>
        <v>0</v>
      </c>
      <c r="I168" s="67">
        <f>IF($E168&lt;&gt;"",IF(OR(AND($E168&gt;=200,$E168&lt;300),AND($E168&gt;=400,$E168&lt;600)),-SUBTOTAL(9,K$4:K168),SUBTOTAL(9,K$4:K168)),0)</f>
        <v>0</v>
      </c>
      <c r="J168" s="32"/>
      <c r="K168" s="33">
        <f t="shared" si="7"/>
        <v>0</v>
      </c>
    </row>
    <row r="169" spans="1:11" x14ac:dyDescent="0.4">
      <c r="A169" s="17" t="str">
        <f>IF(E169&lt;&gt;"",VLOOKUP(E169,科目一覧!$A$4:$G$76,7,FALSE),"")</f>
        <v/>
      </c>
      <c r="B169" s="18">
        <f>★仕訳帳!A133</f>
        <v>130</v>
      </c>
      <c r="C169" s="64" t="str">
        <f>IF(★仕訳帳!B133&lt;&gt;"",★仕訳帳!B133,"")</f>
        <v/>
      </c>
      <c r="D169" s="65" t="str">
        <f>IF(★仕訳帳!C133&lt;&gt;"",★仕訳帳!C133,"")</f>
        <v/>
      </c>
      <c r="E169" s="66" t="str">
        <f>IF(★仕訳帳!D133&lt;&gt;"",★仕訳帳!D133,"")</f>
        <v/>
      </c>
      <c r="F169" s="30" t="str">
        <f t="shared" si="8"/>
        <v/>
      </c>
      <c r="G169" s="68">
        <f>★仕訳帳!E133</f>
        <v>0</v>
      </c>
      <c r="H169" s="68">
        <f>★仕訳帳!F133</f>
        <v>0</v>
      </c>
      <c r="I169" s="67">
        <f>IF($E169&lt;&gt;"",IF(OR(AND($E169&gt;=200,$E169&lt;300),AND($E169&gt;=400,$E169&lt;600)),-SUBTOTAL(9,K$4:K169),SUBTOTAL(9,K$4:K169)),0)</f>
        <v>0</v>
      </c>
      <c r="J169" s="32"/>
      <c r="K169" s="33">
        <f t="shared" si="7"/>
        <v>0</v>
      </c>
    </row>
    <row r="170" spans="1:11" x14ac:dyDescent="0.4">
      <c r="A170" s="17" t="str">
        <f>IF(E170&lt;&gt;"",VLOOKUP(E170,科目一覧!$A$4:$G$76,7,FALSE),"")</f>
        <v/>
      </c>
      <c r="B170" s="18">
        <f>★仕訳帳!A134</f>
        <v>131</v>
      </c>
      <c r="C170" s="64" t="str">
        <f>IF(★仕訳帳!B134&lt;&gt;"",★仕訳帳!B134,"")</f>
        <v/>
      </c>
      <c r="D170" s="65" t="str">
        <f>IF(★仕訳帳!C134&lt;&gt;"",★仕訳帳!C134,"")</f>
        <v/>
      </c>
      <c r="E170" s="66" t="str">
        <f>IF(★仕訳帳!D134&lt;&gt;"",★仕訳帳!D134,"")</f>
        <v/>
      </c>
      <c r="F170" s="30" t="str">
        <f t="shared" si="8"/>
        <v/>
      </c>
      <c r="G170" s="68">
        <f>★仕訳帳!E134</f>
        <v>0</v>
      </c>
      <c r="H170" s="68">
        <f>★仕訳帳!F134</f>
        <v>0</v>
      </c>
      <c r="I170" s="67">
        <f>IF($E170&lt;&gt;"",IF(OR(AND($E170&gt;=200,$E170&lt;300),AND($E170&gt;=400,$E170&lt;600)),-SUBTOTAL(9,K$4:K170),SUBTOTAL(9,K$4:K170)),0)</f>
        <v>0</v>
      </c>
      <c r="J170" s="32"/>
      <c r="K170" s="33">
        <f t="shared" si="7"/>
        <v>0</v>
      </c>
    </row>
    <row r="171" spans="1:11" x14ac:dyDescent="0.4">
      <c r="A171" s="17" t="str">
        <f>IF(E171&lt;&gt;"",VLOOKUP(E171,科目一覧!$A$4:$G$76,7,FALSE),"")</f>
        <v/>
      </c>
      <c r="B171" s="18">
        <f>★仕訳帳!A135</f>
        <v>132</v>
      </c>
      <c r="C171" s="64" t="str">
        <f>IF(★仕訳帳!B135&lt;&gt;"",★仕訳帳!B135,"")</f>
        <v/>
      </c>
      <c r="D171" s="65" t="str">
        <f>IF(★仕訳帳!C135&lt;&gt;"",★仕訳帳!C135,"")</f>
        <v/>
      </c>
      <c r="E171" s="66" t="str">
        <f>IF(★仕訳帳!D135&lt;&gt;"",★仕訳帳!D135,"")</f>
        <v/>
      </c>
      <c r="F171" s="30" t="str">
        <f t="shared" si="8"/>
        <v/>
      </c>
      <c r="G171" s="68">
        <f>★仕訳帳!E135</f>
        <v>0</v>
      </c>
      <c r="H171" s="68">
        <f>★仕訳帳!F135</f>
        <v>0</v>
      </c>
      <c r="I171" s="67">
        <f>IF($E171&lt;&gt;"",IF(OR(AND($E171&gt;=200,$E171&lt;300),AND($E171&gt;=400,$E171&lt;600)),-SUBTOTAL(9,K$4:K171),SUBTOTAL(9,K$4:K171)),0)</f>
        <v>0</v>
      </c>
      <c r="J171" s="32"/>
      <c r="K171" s="33">
        <f t="shared" si="7"/>
        <v>0</v>
      </c>
    </row>
    <row r="172" spans="1:11" x14ac:dyDescent="0.4">
      <c r="A172" s="17" t="str">
        <f>IF(E172&lt;&gt;"",VLOOKUP(E172,科目一覧!$A$4:$G$76,7,FALSE),"")</f>
        <v/>
      </c>
      <c r="B172" s="18">
        <f>★仕訳帳!A136</f>
        <v>133</v>
      </c>
      <c r="C172" s="64" t="str">
        <f>IF(★仕訳帳!B136&lt;&gt;"",★仕訳帳!B136,"")</f>
        <v/>
      </c>
      <c r="D172" s="65" t="str">
        <f>IF(★仕訳帳!C136&lt;&gt;"",★仕訳帳!C136,"")</f>
        <v/>
      </c>
      <c r="E172" s="66" t="str">
        <f>IF(★仕訳帳!D136&lt;&gt;"",★仕訳帳!D136,"")</f>
        <v/>
      </c>
      <c r="F172" s="30" t="str">
        <f t="shared" si="8"/>
        <v/>
      </c>
      <c r="G172" s="68">
        <f>★仕訳帳!E136</f>
        <v>0</v>
      </c>
      <c r="H172" s="68">
        <f>★仕訳帳!F136</f>
        <v>0</v>
      </c>
      <c r="I172" s="67">
        <f>IF($E172&lt;&gt;"",IF(OR(AND($E172&gt;=200,$E172&lt;300),AND($E172&gt;=400,$E172&lt;600)),-SUBTOTAL(9,K$4:K172),SUBTOTAL(9,K$4:K172)),0)</f>
        <v>0</v>
      </c>
      <c r="J172" s="32"/>
      <c r="K172" s="33">
        <f t="shared" si="7"/>
        <v>0</v>
      </c>
    </row>
    <row r="173" spans="1:11" x14ac:dyDescent="0.4">
      <c r="A173" s="17" t="str">
        <f>IF(E173&lt;&gt;"",VLOOKUP(E173,科目一覧!$A$4:$G$76,7,FALSE),"")</f>
        <v/>
      </c>
      <c r="B173" s="18">
        <f>★仕訳帳!A137</f>
        <v>134</v>
      </c>
      <c r="C173" s="64" t="str">
        <f>IF(★仕訳帳!B137&lt;&gt;"",★仕訳帳!B137,"")</f>
        <v/>
      </c>
      <c r="D173" s="65" t="str">
        <f>IF(★仕訳帳!C137&lt;&gt;"",★仕訳帳!C137,"")</f>
        <v/>
      </c>
      <c r="E173" s="66" t="str">
        <f>IF(★仕訳帳!D137&lt;&gt;"",★仕訳帳!D137,"")</f>
        <v/>
      </c>
      <c r="F173" s="30" t="str">
        <f t="shared" si="8"/>
        <v/>
      </c>
      <c r="G173" s="68">
        <f>★仕訳帳!E137</f>
        <v>0</v>
      </c>
      <c r="H173" s="68">
        <f>★仕訳帳!F137</f>
        <v>0</v>
      </c>
      <c r="I173" s="67">
        <f>IF($E173&lt;&gt;"",IF(OR(AND($E173&gt;=200,$E173&lt;300),AND($E173&gt;=400,$E173&lt;600)),-SUBTOTAL(9,K$4:K173),SUBTOTAL(9,K$4:K173)),0)</f>
        <v>0</v>
      </c>
      <c r="J173" s="32"/>
      <c r="K173" s="33">
        <f t="shared" si="7"/>
        <v>0</v>
      </c>
    </row>
    <row r="174" spans="1:11" x14ac:dyDescent="0.4">
      <c r="A174" s="17" t="str">
        <f>IF(E174&lt;&gt;"",VLOOKUP(E174,科目一覧!$A$4:$G$76,7,FALSE),"")</f>
        <v/>
      </c>
      <c r="B174" s="18">
        <f>★仕訳帳!A138</f>
        <v>135</v>
      </c>
      <c r="C174" s="64" t="str">
        <f>IF(★仕訳帳!B138&lt;&gt;"",★仕訳帳!B138,"")</f>
        <v/>
      </c>
      <c r="D174" s="65" t="str">
        <f>IF(★仕訳帳!C138&lt;&gt;"",★仕訳帳!C138,"")</f>
        <v/>
      </c>
      <c r="E174" s="66" t="str">
        <f>IF(★仕訳帳!D138&lt;&gt;"",★仕訳帳!D138,"")</f>
        <v/>
      </c>
      <c r="F174" s="30" t="str">
        <f t="shared" si="8"/>
        <v/>
      </c>
      <c r="G174" s="68">
        <f>★仕訳帳!E138</f>
        <v>0</v>
      </c>
      <c r="H174" s="68">
        <f>★仕訳帳!F138</f>
        <v>0</v>
      </c>
      <c r="I174" s="67">
        <f>IF($E174&lt;&gt;"",IF(OR(AND($E174&gt;=200,$E174&lt;300),AND($E174&gt;=400,$E174&lt;600)),-SUBTOTAL(9,K$4:K174),SUBTOTAL(9,K$4:K174)),0)</f>
        <v>0</v>
      </c>
      <c r="J174" s="32"/>
      <c r="K174" s="33">
        <f t="shared" si="7"/>
        <v>0</v>
      </c>
    </row>
    <row r="175" spans="1:11" x14ac:dyDescent="0.4">
      <c r="A175" s="17" t="str">
        <f>IF(E175&lt;&gt;"",VLOOKUP(E175,科目一覧!$A$4:$G$76,7,FALSE),"")</f>
        <v/>
      </c>
      <c r="B175" s="18">
        <f>★仕訳帳!A139</f>
        <v>136</v>
      </c>
      <c r="C175" s="64" t="str">
        <f>IF(★仕訳帳!B139&lt;&gt;"",★仕訳帳!B139,"")</f>
        <v/>
      </c>
      <c r="D175" s="65" t="str">
        <f>IF(★仕訳帳!C139&lt;&gt;"",★仕訳帳!C139,"")</f>
        <v/>
      </c>
      <c r="E175" s="66" t="str">
        <f>IF(★仕訳帳!D139&lt;&gt;"",★仕訳帳!D139,"")</f>
        <v/>
      </c>
      <c r="F175" s="30" t="str">
        <f t="shared" si="8"/>
        <v/>
      </c>
      <c r="G175" s="68">
        <f>★仕訳帳!E139</f>
        <v>0</v>
      </c>
      <c r="H175" s="68">
        <f>★仕訳帳!F139</f>
        <v>0</v>
      </c>
      <c r="I175" s="67">
        <f>IF($E175&lt;&gt;"",IF(OR(AND($E175&gt;=200,$E175&lt;300),AND($E175&gt;=400,$E175&lt;600)),-SUBTOTAL(9,K$4:K175),SUBTOTAL(9,K$4:K175)),0)</f>
        <v>0</v>
      </c>
      <c r="J175" s="32"/>
      <c r="K175" s="33">
        <f t="shared" ref="K175:K238" si="9">IF(OR(E175=301,E175=401),0,G175-H175)</f>
        <v>0</v>
      </c>
    </row>
    <row r="176" spans="1:11" x14ac:dyDescent="0.4">
      <c r="A176" s="17" t="str">
        <f>IF(E176&lt;&gt;"",VLOOKUP(E176,科目一覧!$A$4:$G$76,7,FALSE),"")</f>
        <v/>
      </c>
      <c r="B176" s="18">
        <f>★仕訳帳!A140</f>
        <v>137</v>
      </c>
      <c r="C176" s="64" t="str">
        <f>IF(★仕訳帳!B140&lt;&gt;"",★仕訳帳!B140,"")</f>
        <v/>
      </c>
      <c r="D176" s="65" t="str">
        <f>IF(★仕訳帳!C140&lt;&gt;"",★仕訳帳!C140,"")</f>
        <v/>
      </c>
      <c r="E176" s="66" t="str">
        <f>IF(★仕訳帳!D140&lt;&gt;"",★仕訳帳!D140,"")</f>
        <v/>
      </c>
      <c r="F176" s="30" t="str">
        <f t="shared" si="8"/>
        <v/>
      </c>
      <c r="G176" s="68">
        <f>★仕訳帳!E140</f>
        <v>0</v>
      </c>
      <c r="H176" s="68">
        <f>★仕訳帳!F140</f>
        <v>0</v>
      </c>
      <c r="I176" s="67">
        <f>IF($E176&lt;&gt;"",IF(OR(AND($E176&gt;=200,$E176&lt;300),AND($E176&gt;=400,$E176&lt;600)),-SUBTOTAL(9,K$4:K176),SUBTOTAL(9,K$4:K176)),0)</f>
        <v>0</v>
      </c>
      <c r="J176" s="32"/>
      <c r="K176" s="33">
        <f t="shared" si="9"/>
        <v>0</v>
      </c>
    </row>
    <row r="177" spans="1:11" x14ac:dyDescent="0.4">
      <c r="A177" s="17" t="str">
        <f>IF(E177&lt;&gt;"",VLOOKUP(E177,科目一覧!$A$4:$G$76,7,FALSE),"")</f>
        <v/>
      </c>
      <c r="B177" s="18">
        <f>★仕訳帳!A141</f>
        <v>138</v>
      </c>
      <c r="C177" s="64" t="str">
        <f>IF(★仕訳帳!B141&lt;&gt;"",★仕訳帳!B141,"")</f>
        <v/>
      </c>
      <c r="D177" s="65" t="str">
        <f>IF(★仕訳帳!C141&lt;&gt;"",★仕訳帳!C141,"")</f>
        <v/>
      </c>
      <c r="E177" s="66" t="str">
        <f>IF(★仕訳帳!D141&lt;&gt;"",★仕訳帳!D141,"")</f>
        <v/>
      </c>
      <c r="F177" s="30" t="str">
        <f t="shared" si="8"/>
        <v/>
      </c>
      <c r="G177" s="68">
        <f>★仕訳帳!E141</f>
        <v>0</v>
      </c>
      <c r="H177" s="68">
        <f>★仕訳帳!F141</f>
        <v>0</v>
      </c>
      <c r="I177" s="67">
        <f>IF($E177&lt;&gt;"",IF(OR(AND($E177&gt;=200,$E177&lt;300),AND($E177&gt;=400,$E177&lt;600)),-SUBTOTAL(9,K$4:K177),SUBTOTAL(9,K$4:K177)),0)</f>
        <v>0</v>
      </c>
      <c r="J177" s="32"/>
      <c r="K177" s="33">
        <f t="shared" si="9"/>
        <v>0</v>
      </c>
    </row>
    <row r="178" spans="1:11" x14ac:dyDescent="0.4">
      <c r="A178" s="17" t="str">
        <f>IF(E178&lt;&gt;"",VLOOKUP(E178,科目一覧!$A$4:$G$76,7,FALSE),"")</f>
        <v/>
      </c>
      <c r="B178" s="18">
        <f>★仕訳帳!A142</f>
        <v>139</v>
      </c>
      <c r="C178" s="64" t="str">
        <f>IF(★仕訳帳!B142&lt;&gt;"",★仕訳帳!B142,"")</f>
        <v/>
      </c>
      <c r="D178" s="65" t="str">
        <f>IF(★仕訳帳!C142&lt;&gt;"",★仕訳帳!C142,"")</f>
        <v/>
      </c>
      <c r="E178" s="66" t="str">
        <f>IF(★仕訳帳!D142&lt;&gt;"",★仕訳帳!D142,"")</f>
        <v/>
      </c>
      <c r="F178" s="30" t="str">
        <f t="shared" si="8"/>
        <v/>
      </c>
      <c r="G178" s="68">
        <f>★仕訳帳!E142</f>
        <v>0</v>
      </c>
      <c r="H178" s="68">
        <f>★仕訳帳!F142</f>
        <v>0</v>
      </c>
      <c r="I178" s="67">
        <f>IF($E178&lt;&gt;"",IF(OR(AND($E178&gt;=200,$E178&lt;300),AND($E178&gt;=400,$E178&lt;600)),-SUBTOTAL(9,K$4:K178),SUBTOTAL(9,K$4:K178)),0)</f>
        <v>0</v>
      </c>
      <c r="J178" s="32"/>
      <c r="K178" s="33">
        <f t="shared" si="9"/>
        <v>0</v>
      </c>
    </row>
    <row r="179" spans="1:11" x14ac:dyDescent="0.4">
      <c r="A179" s="17" t="str">
        <f>IF(E179&lt;&gt;"",VLOOKUP(E179,科目一覧!$A$4:$G$76,7,FALSE),"")</f>
        <v/>
      </c>
      <c r="B179" s="18">
        <f>★仕訳帳!A143</f>
        <v>140</v>
      </c>
      <c r="C179" s="64" t="str">
        <f>IF(★仕訳帳!B143&lt;&gt;"",★仕訳帳!B143,"")</f>
        <v/>
      </c>
      <c r="D179" s="65" t="str">
        <f>IF(★仕訳帳!C143&lt;&gt;"",★仕訳帳!C143,"")</f>
        <v/>
      </c>
      <c r="E179" s="66" t="str">
        <f>IF(★仕訳帳!D143&lt;&gt;"",★仕訳帳!D143,"")</f>
        <v/>
      </c>
      <c r="F179" s="30" t="str">
        <f t="shared" si="8"/>
        <v/>
      </c>
      <c r="G179" s="68">
        <f>★仕訳帳!E143</f>
        <v>0</v>
      </c>
      <c r="H179" s="68">
        <f>★仕訳帳!F143</f>
        <v>0</v>
      </c>
      <c r="I179" s="67">
        <f>IF($E179&lt;&gt;"",IF(OR(AND($E179&gt;=200,$E179&lt;300),AND($E179&gt;=400,$E179&lt;600)),-SUBTOTAL(9,K$4:K179),SUBTOTAL(9,K$4:K179)),0)</f>
        <v>0</v>
      </c>
      <c r="J179" s="32"/>
      <c r="K179" s="33">
        <f t="shared" si="9"/>
        <v>0</v>
      </c>
    </row>
    <row r="180" spans="1:11" x14ac:dyDescent="0.4">
      <c r="A180" s="17" t="str">
        <f>IF(E180&lt;&gt;"",VLOOKUP(E180,科目一覧!$A$4:$G$76,7,FALSE),"")</f>
        <v/>
      </c>
      <c r="B180" s="18">
        <f>★仕訳帳!A144</f>
        <v>141</v>
      </c>
      <c r="C180" s="64" t="str">
        <f>IF(★仕訳帳!B144&lt;&gt;"",★仕訳帳!B144,"")</f>
        <v/>
      </c>
      <c r="D180" s="65" t="str">
        <f>IF(★仕訳帳!C144&lt;&gt;"",★仕訳帳!C144,"")</f>
        <v/>
      </c>
      <c r="E180" s="66" t="str">
        <f>IF(★仕訳帳!D144&lt;&gt;"",★仕訳帳!D144,"")</f>
        <v/>
      </c>
      <c r="F180" s="30" t="str">
        <f t="shared" si="8"/>
        <v/>
      </c>
      <c r="G180" s="68">
        <f>★仕訳帳!E144</f>
        <v>0</v>
      </c>
      <c r="H180" s="68">
        <f>★仕訳帳!F144</f>
        <v>0</v>
      </c>
      <c r="I180" s="67">
        <f>IF($E180&lt;&gt;"",IF(OR(AND($E180&gt;=200,$E180&lt;300),AND($E180&gt;=400,$E180&lt;600)),-SUBTOTAL(9,K$4:K180),SUBTOTAL(9,K$4:K180)),0)</f>
        <v>0</v>
      </c>
      <c r="J180" s="32"/>
      <c r="K180" s="33">
        <f t="shared" si="9"/>
        <v>0</v>
      </c>
    </row>
    <row r="181" spans="1:11" x14ac:dyDescent="0.4">
      <c r="A181" s="17" t="str">
        <f>IF(E181&lt;&gt;"",VLOOKUP(E181,科目一覧!$A$4:$G$76,7,FALSE),"")</f>
        <v/>
      </c>
      <c r="B181" s="18">
        <f>★仕訳帳!A145</f>
        <v>142</v>
      </c>
      <c r="C181" s="64" t="str">
        <f>IF(★仕訳帳!B145&lt;&gt;"",★仕訳帳!B145,"")</f>
        <v/>
      </c>
      <c r="D181" s="65" t="str">
        <f>IF(★仕訳帳!C145&lt;&gt;"",★仕訳帳!C145,"")</f>
        <v/>
      </c>
      <c r="E181" s="66" t="str">
        <f>IF(★仕訳帳!D145&lt;&gt;"",★仕訳帳!D145,"")</f>
        <v/>
      </c>
      <c r="F181" s="30" t="str">
        <f t="shared" si="8"/>
        <v/>
      </c>
      <c r="G181" s="68">
        <f>★仕訳帳!E145</f>
        <v>0</v>
      </c>
      <c r="H181" s="68">
        <f>★仕訳帳!F145</f>
        <v>0</v>
      </c>
      <c r="I181" s="67">
        <f>IF($E181&lt;&gt;"",IF(OR(AND($E181&gt;=200,$E181&lt;300),AND($E181&gt;=400,$E181&lt;600)),-SUBTOTAL(9,K$4:K181),SUBTOTAL(9,K$4:K181)),0)</f>
        <v>0</v>
      </c>
      <c r="J181" s="32"/>
      <c r="K181" s="33">
        <f t="shared" si="9"/>
        <v>0</v>
      </c>
    </row>
    <row r="182" spans="1:11" x14ac:dyDescent="0.4">
      <c r="A182" s="17" t="str">
        <f>IF(E182&lt;&gt;"",VLOOKUP(E182,科目一覧!$A$4:$G$76,7,FALSE),"")</f>
        <v/>
      </c>
      <c r="B182" s="18">
        <f>★仕訳帳!A146</f>
        <v>143</v>
      </c>
      <c r="C182" s="64" t="str">
        <f>IF(★仕訳帳!B146&lt;&gt;"",★仕訳帳!B146,"")</f>
        <v/>
      </c>
      <c r="D182" s="65" t="str">
        <f>IF(★仕訳帳!C146&lt;&gt;"",★仕訳帳!C146,"")</f>
        <v/>
      </c>
      <c r="E182" s="66" t="str">
        <f>IF(★仕訳帳!D146&lt;&gt;"",★仕訳帳!D146,"")</f>
        <v/>
      </c>
      <c r="F182" s="30" t="str">
        <f t="shared" si="8"/>
        <v/>
      </c>
      <c r="G182" s="68">
        <f>★仕訳帳!E146</f>
        <v>0</v>
      </c>
      <c r="H182" s="68">
        <f>★仕訳帳!F146</f>
        <v>0</v>
      </c>
      <c r="I182" s="67">
        <f>IF($E182&lt;&gt;"",IF(OR(AND($E182&gt;=200,$E182&lt;300),AND($E182&gt;=400,$E182&lt;600)),-SUBTOTAL(9,K$4:K182),SUBTOTAL(9,K$4:K182)),0)</f>
        <v>0</v>
      </c>
      <c r="J182" s="32"/>
      <c r="K182" s="33">
        <f t="shared" si="9"/>
        <v>0</v>
      </c>
    </row>
    <row r="183" spans="1:11" x14ac:dyDescent="0.4">
      <c r="A183" s="17" t="str">
        <f>IF(E183&lt;&gt;"",VLOOKUP(E183,科目一覧!$A$4:$G$76,7,FALSE),"")</f>
        <v/>
      </c>
      <c r="B183" s="18">
        <f>★仕訳帳!A147</f>
        <v>144</v>
      </c>
      <c r="C183" s="64" t="str">
        <f>IF(★仕訳帳!B147&lt;&gt;"",★仕訳帳!B147,"")</f>
        <v/>
      </c>
      <c r="D183" s="65" t="str">
        <f>IF(★仕訳帳!C147&lt;&gt;"",★仕訳帳!C147,"")</f>
        <v/>
      </c>
      <c r="E183" s="66" t="str">
        <f>IF(★仕訳帳!D147&lt;&gt;"",★仕訳帳!D147,"")</f>
        <v/>
      </c>
      <c r="F183" s="30" t="str">
        <f t="shared" si="8"/>
        <v/>
      </c>
      <c r="G183" s="68">
        <f>★仕訳帳!E147</f>
        <v>0</v>
      </c>
      <c r="H183" s="68">
        <f>★仕訳帳!F147</f>
        <v>0</v>
      </c>
      <c r="I183" s="67">
        <f>IF($E183&lt;&gt;"",IF(OR(AND($E183&gt;=200,$E183&lt;300),AND($E183&gt;=400,$E183&lt;600)),-SUBTOTAL(9,K$4:K183),SUBTOTAL(9,K$4:K183)),0)</f>
        <v>0</v>
      </c>
      <c r="J183" s="32"/>
      <c r="K183" s="33">
        <f t="shared" si="9"/>
        <v>0</v>
      </c>
    </row>
    <row r="184" spans="1:11" x14ac:dyDescent="0.4">
      <c r="A184" s="17" t="str">
        <f>IF(E184&lt;&gt;"",VLOOKUP(E184,科目一覧!$A$4:$G$76,7,FALSE),"")</f>
        <v/>
      </c>
      <c r="B184" s="18">
        <f>★仕訳帳!A148</f>
        <v>145</v>
      </c>
      <c r="C184" s="64" t="str">
        <f>IF(★仕訳帳!B148&lt;&gt;"",★仕訳帳!B148,"")</f>
        <v/>
      </c>
      <c r="D184" s="65" t="str">
        <f>IF(★仕訳帳!C148&lt;&gt;"",★仕訳帳!C148,"")</f>
        <v/>
      </c>
      <c r="E184" s="66" t="str">
        <f>IF(★仕訳帳!D148&lt;&gt;"",★仕訳帳!D148,"")</f>
        <v/>
      </c>
      <c r="F184" s="30" t="str">
        <f t="shared" si="8"/>
        <v/>
      </c>
      <c r="G184" s="68">
        <f>★仕訳帳!E148</f>
        <v>0</v>
      </c>
      <c r="H184" s="68">
        <f>★仕訳帳!F148</f>
        <v>0</v>
      </c>
      <c r="I184" s="67">
        <f>IF($E184&lt;&gt;"",IF(OR(AND($E184&gt;=200,$E184&lt;300),AND($E184&gt;=400,$E184&lt;600)),-SUBTOTAL(9,K$4:K184),SUBTOTAL(9,K$4:K184)),0)</f>
        <v>0</v>
      </c>
      <c r="J184" s="32"/>
      <c r="K184" s="33">
        <f t="shared" si="9"/>
        <v>0</v>
      </c>
    </row>
    <row r="185" spans="1:11" x14ac:dyDescent="0.4">
      <c r="A185" s="17" t="str">
        <f>IF(E185&lt;&gt;"",VLOOKUP(E185,科目一覧!$A$4:$G$76,7,FALSE),"")</f>
        <v/>
      </c>
      <c r="B185" s="18">
        <f>★仕訳帳!A149</f>
        <v>146</v>
      </c>
      <c r="C185" s="64" t="str">
        <f>IF(★仕訳帳!B149&lt;&gt;"",★仕訳帳!B149,"")</f>
        <v/>
      </c>
      <c r="D185" s="65" t="str">
        <f>IF(★仕訳帳!C149&lt;&gt;"",★仕訳帳!C149,"")</f>
        <v/>
      </c>
      <c r="E185" s="66" t="str">
        <f>IF(★仕訳帳!D149&lt;&gt;"",★仕訳帳!D149,"")</f>
        <v/>
      </c>
      <c r="F185" s="30" t="str">
        <f t="shared" si="8"/>
        <v/>
      </c>
      <c r="G185" s="68">
        <f>★仕訳帳!E149</f>
        <v>0</v>
      </c>
      <c r="H185" s="68">
        <f>★仕訳帳!F149</f>
        <v>0</v>
      </c>
      <c r="I185" s="67">
        <f>IF($E185&lt;&gt;"",IF(OR(AND($E185&gt;=200,$E185&lt;300),AND($E185&gt;=400,$E185&lt;600)),-SUBTOTAL(9,K$4:K185),SUBTOTAL(9,K$4:K185)),0)</f>
        <v>0</v>
      </c>
      <c r="J185" s="32"/>
      <c r="K185" s="33">
        <f t="shared" si="9"/>
        <v>0</v>
      </c>
    </row>
    <row r="186" spans="1:11" x14ac:dyDescent="0.4">
      <c r="A186" s="17" t="str">
        <f>IF(E186&lt;&gt;"",VLOOKUP(E186,科目一覧!$A$4:$G$76,7,FALSE),"")</f>
        <v/>
      </c>
      <c r="B186" s="18">
        <f>★仕訳帳!A150</f>
        <v>147</v>
      </c>
      <c r="C186" s="64" t="str">
        <f>IF(★仕訳帳!B150&lt;&gt;"",★仕訳帳!B150,"")</f>
        <v/>
      </c>
      <c r="D186" s="65" t="str">
        <f>IF(★仕訳帳!C150&lt;&gt;"",★仕訳帳!C150,"")</f>
        <v/>
      </c>
      <c r="E186" s="66" t="str">
        <f>IF(★仕訳帳!D150&lt;&gt;"",★仕訳帳!D150,"")</f>
        <v/>
      </c>
      <c r="F186" s="30" t="str">
        <f t="shared" si="8"/>
        <v/>
      </c>
      <c r="G186" s="68">
        <f>★仕訳帳!E150</f>
        <v>0</v>
      </c>
      <c r="H186" s="68">
        <f>★仕訳帳!F150</f>
        <v>0</v>
      </c>
      <c r="I186" s="67">
        <f>IF($E186&lt;&gt;"",IF(OR(AND($E186&gt;=200,$E186&lt;300),AND($E186&gt;=400,$E186&lt;600)),-SUBTOTAL(9,K$4:K186),SUBTOTAL(9,K$4:K186)),0)</f>
        <v>0</v>
      </c>
      <c r="J186" s="32"/>
      <c r="K186" s="33">
        <f t="shared" si="9"/>
        <v>0</v>
      </c>
    </row>
    <row r="187" spans="1:11" x14ac:dyDescent="0.4">
      <c r="A187" s="17" t="str">
        <f>IF(E187&lt;&gt;"",VLOOKUP(E187,科目一覧!$A$4:$G$76,7,FALSE),"")</f>
        <v/>
      </c>
      <c r="B187" s="18">
        <f>★仕訳帳!A151</f>
        <v>148</v>
      </c>
      <c r="C187" s="64" t="str">
        <f>IF(★仕訳帳!B151&lt;&gt;"",★仕訳帳!B151,"")</f>
        <v/>
      </c>
      <c r="D187" s="65" t="str">
        <f>IF(★仕訳帳!C151&lt;&gt;"",★仕訳帳!C151,"")</f>
        <v/>
      </c>
      <c r="E187" s="66" t="str">
        <f>IF(★仕訳帳!D151&lt;&gt;"",★仕訳帳!D151,"")</f>
        <v/>
      </c>
      <c r="F187" s="30" t="str">
        <f t="shared" si="8"/>
        <v/>
      </c>
      <c r="G187" s="68">
        <f>★仕訳帳!E151</f>
        <v>0</v>
      </c>
      <c r="H187" s="68">
        <f>★仕訳帳!F151</f>
        <v>0</v>
      </c>
      <c r="I187" s="67">
        <f>IF($E187&lt;&gt;"",IF(OR(AND($E187&gt;=200,$E187&lt;300),AND($E187&gt;=400,$E187&lt;600)),-SUBTOTAL(9,K$4:K187),SUBTOTAL(9,K$4:K187)),0)</f>
        <v>0</v>
      </c>
      <c r="J187" s="32"/>
      <c r="K187" s="33">
        <f t="shared" si="9"/>
        <v>0</v>
      </c>
    </row>
    <row r="188" spans="1:11" x14ac:dyDescent="0.4">
      <c r="A188" s="17" t="str">
        <f>IF(E188&lt;&gt;"",VLOOKUP(E188,科目一覧!$A$4:$G$76,7,FALSE),"")</f>
        <v/>
      </c>
      <c r="B188" s="18">
        <f>★仕訳帳!A152</f>
        <v>149</v>
      </c>
      <c r="C188" s="64" t="str">
        <f>IF(★仕訳帳!B152&lt;&gt;"",★仕訳帳!B152,"")</f>
        <v/>
      </c>
      <c r="D188" s="65" t="str">
        <f>IF(★仕訳帳!C152&lt;&gt;"",★仕訳帳!C152,"")</f>
        <v/>
      </c>
      <c r="E188" s="66" t="str">
        <f>IF(★仕訳帳!D152&lt;&gt;"",★仕訳帳!D152,"")</f>
        <v/>
      </c>
      <c r="F188" s="30" t="str">
        <f t="shared" si="8"/>
        <v/>
      </c>
      <c r="G188" s="68">
        <f>★仕訳帳!E152</f>
        <v>0</v>
      </c>
      <c r="H188" s="68">
        <f>★仕訳帳!F152</f>
        <v>0</v>
      </c>
      <c r="I188" s="67">
        <f>IF($E188&lt;&gt;"",IF(OR(AND($E188&gt;=200,$E188&lt;300),AND($E188&gt;=400,$E188&lt;600)),-SUBTOTAL(9,K$4:K188),SUBTOTAL(9,K$4:K188)),0)</f>
        <v>0</v>
      </c>
      <c r="J188" s="32"/>
      <c r="K188" s="33">
        <f t="shared" si="9"/>
        <v>0</v>
      </c>
    </row>
    <row r="189" spans="1:11" x14ac:dyDescent="0.4">
      <c r="A189" s="17" t="str">
        <f>IF(E189&lt;&gt;"",VLOOKUP(E189,科目一覧!$A$4:$G$76,7,FALSE),"")</f>
        <v/>
      </c>
      <c r="B189" s="18">
        <f>★仕訳帳!A153</f>
        <v>150</v>
      </c>
      <c r="C189" s="64" t="str">
        <f>IF(★仕訳帳!B153&lt;&gt;"",★仕訳帳!B153,"")</f>
        <v/>
      </c>
      <c r="D189" s="65" t="str">
        <f>IF(★仕訳帳!C153&lt;&gt;"",★仕訳帳!C153,"")</f>
        <v/>
      </c>
      <c r="E189" s="66" t="str">
        <f>IF(★仕訳帳!D153&lt;&gt;"",★仕訳帳!D153,"")</f>
        <v/>
      </c>
      <c r="F189" s="30" t="str">
        <f t="shared" si="8"/>
        <v/>
      </c>
      <c r="G189" s="68">
        <f>★仕訳帳!E153</f>
        <v>0</v>
      </c>
      <c r="H189" s="68">
        <f>★仕訳帳!F153</f>
        <v>0</v>
      </c>
      <c r="I189" s="67">
        <f>IF($E189&lt;&gt;"",IF(OR(AND($E189&gt;=200,$E189&lt;300),AND($E189&gt;=400,$E189&lt;600)),-SUBTOTAL(9,K$4:K189),SUBTOTAL(9,K$4:K189)),0)</f>
        <v>0</v>
      </c>
      <c r="J189" s="32"/>
      <c r="K189" s="33">
        <f t="shared" si="9"/>
        <v>0</v>
      </c>
    </row>
    <row r="190" spans="1:11" x14ac:dyDescent="0.4">
      <c r="A190" s="17" t="str">
        <f>IF(E190&lt;&gt;"",VLOOKUP(E190,科目一覧!$A$4:$G$76,7,FALSE),"")</f>
        <v/>
      </c>
      <c r="B190" s="18">
        <f>★仕訳帳!A154</f>
        <v>151</v>
      </c>
      <c r="C190" s="64" t="str">
        <f>IF(★仕訳帳!B154&lt;&gt;"",★仕訳帳!B154,"")</f>
        <v/>
      </c>
      <c r="D190" s="65" t="str">
        <f>IF(★仕訳帳!C154&lt;&gt;"",★仕訳帳!C154,"")</f>
        <v/>
      </c>
      <c r="E190" s="66" t="str">
        <f>IF(★仕訳帳!D154&lt;&gt;"",★仕訳帳!D154,"")</f>
        <v/>
      </c>
      <c r="F190" s="30" t="str">
        <f t="shared" si="8"/>
        <v/>
      </c>
      <c r="G190" s="68">
        <f>★仕訳帳!E154</f>
        <v>0</v>
      </c>
      <c r="H190" s="68">
        <f>★仕訳帳!F154</f>
        <v>0</v>
      </c>
      <c r="I190" s="67">
        <f>IF($E190&lt;&gt;"",IF(OR(AND($E190&gt;=200,$E190&lt;300),AND($E190&gt;=400,$E190&lt;600)),-SUBTOTAL(9,K$4:K190),SUBTOTAL(9,K$4:K190)),0)</f>
        <v>0</v>
      </c>
      <c r="J190" s="32"/>
      <c r="K190" s="33">
        <f t="shared" si="9"/>
        <v>0</v>
      </c>
    </row>
    <row r="191" spans="1:11" x14ac:dyDescent="0.4">
      <c r="A191" s="17" t="str">
        <f>IF(E191&lt;&gt;"",VLOOKUP(E191,科目一覧!$A$4:$G$76,7,FALSE),"")</f>
        <v/>
      </c>
      <c r="B191" s="18">
        <f>★仕訳帳!A155</f>
        <v>152</v>
      </c>
      <c r="C191" s="64" t="str">
        <f>IF(★仕訳帳!B155&lt;&gt;"",★仕訳帳!B155,"")</f>
        <v/>
      </c>
      <c r="D191" s="65" t="str">
        <f>IF(★仕訳帳!C155&lt;&gt;"",★仕訳帳!C155,"")</f>
        <v/>
      </c>
      <c r="E191" s="66" t="str">
        <f>IF(★仕訳帳!D155&lt;&gt;"",★仕訳帳!D155,"")</f>
        <v/>
      </c>
      <c r="F191" s="30" t="str">
        <f t="shared" si="8"/>
        <v/>
      </c>
      <c r="G191" s="68">
        <f>★仕訳帳!E155</f>
        <v>0</v>
      </c>
      <c r="H191" s="68">
        <f>★仕訳帳!F155</f>
        <v>0</v>
      </c>
      <c r="I191" s="67">
        <f>IF($E191&lt;&gt;"",IF(OR(AND($E191&gt;=200,$E191&lt;300),AND($E191&gt;=400,$E191&lt;600)),-SUBTOTAL(9,K$4:K191),SUBTOTAL(9,K$4:K191)),0)</f>
        <v>0</v>
      </c>
      <c r="J191" s="32"/>
      <c r="K191" s="33">
        <f t="shared" si="9"/>
        <v>0</v>
      </c>
    </row>
    <row r="192" spans="1:11" x14ac:dyDescent="0.4">
      <c r="A192" s="17" t="str">
        <f>IF(E192&lt;&gt;"",VLOOKUP(E192,科目一覧!$A$4:$G$76,7,FALSE),"")</f>
        <v/>
      </c>
      <c r="B192" s="18">
        <f>★仕訳帳!A156</f>
        <v>153</v>
      </c>
      <c r="C192" s="64" t="str">
        <f>IF(★仕訳帳!B156&lt;&gt;"",★仕訳帳!B156,"")</f>
        <v/>
      </c>
      <c r="D192" s="65" t="str">
        <f>IF(★仕訳帳!C156&lt;&gt;"",★仕訳帳!C156,"")</f>
        <v/>
      </c>
      <c r="E192" s="66" t="str">
        <f>IF(★仕訳帳!D156&lt;&gt;"",★仕訳帳!D156,"")</f>
        <v/>
      </c>
      <c r="F192" s="30" t="str">
        <f t="shared" si="8"/>
        <v/>
      </c>
      <c r="G192" s="68">
        <f>★仕訳帳!E156</f>
        <v>0</v>
      </c>
      <c r="H192" s="68">
        <f>★仕訳帳!F156</f>
        <v>0</v>
      </c>
      <c r="I192" s="67">
        <f>IF($E192&lt;&gt;"",IF(OR(AND($E192&gt;=200,$E192&lt;300),AND($E192&gt;=400,$E192&lt;600)),-SUBTOTAL(9,K$4:K192),SUBTOTAL(9,K$4:K192)),0)</f>
        <v>0</v>
      </c>
      <c r="J192" s="32"/>
      <c r="K192" s="33">
        <f t="shared" si="9"/>
        <v>0</v>
      </c>
    </row>
    <row r="193" spans="1:11" x14ac:dyDescent="0.4">
      <c r="A193" s="17" t="str">
        <f>IF(E193&lt;&gt;"",VLOOKUP(E193,科目一覧!$A$4:$G$76,7,FALSE),"")</f>
        <v/>
      </c>
      <c r="B193" s="18">
        <f>★仕訳帳!A157</f>
        <v>154</v>
      </c>
      <c r="C193" s="64" t="str">
        <f>IF(★仕訳帳!B157&lt;&gt;"",★仕訳帳!B157,"")</f>
        <v/>
      </c>
      <c r="D193" s="65" t="str">
        <f>IF(★仕訳帳!C157&lt;&gt;"",★仕訳帳!C157,"")</f>
        <v/>
      </c>
      <c r="E193" s="66" t="str">
        <f>IF(★仕訳帳!D157&lt;&gt;"",★仕訳帳!D157,"")</f>
        <v/>
      </c>
      <c r="F193" s="30" t="str">
        <f t="shared" si="8"/>
        <v/>
      </c>
      <c r="G193" s="68">
        <f>★仕訳帳!E157</f>
        <v>0</v>
      </c>
      <c r="H193" s="68">
        <f>★仕訳帳!F157</f>
        <v>0</v>
      </c>
      <c r="I193" s="67">
        <f>IF($E193&lt;&gt;"",IF(OR(AND($E193&gt;=200,$E193&lt;300),AND($E193&gt;=400,$E193&lt;600)),-SUBTOTAL(9,K$4:K193),SUBTOTAL(9,K$4:K193)),0)</f>
        <v>0</v>
      </c>
      <c r="J193" s="32"/>
      <c r="K193" s="33">
        <f t="shared" si="9"/>
        <v>0</v>
      </c>
    </row>
    <row r="194" spans="1:11" x14ac:dyDescent="0.4">
      <c r="A194" s="17" t="str">
        <f>IF(E194&lt;&gt;"",VLOOKUP(E194,科目一覧!$A$4:$G$76,7,FALSE),"")</f>
        <v/>
      </c>
      <c r="B194" s="18">
        <f>★仕訳帳!A158</f>
        <v>155</v>
      </c>
      <c r="C194" s="64" t="str">
        <f>IF(★仕訳帳!B158&lt;&gt;"",★仕訳帳!B158,"")</f>
        <v/>
      </c>
      <c r="D194" s="65" t="str">
        <f>IF(★仕訳帳!C158&lt;&gt;"",★仕訳帳!C158,"")</f>
        <v/>
      </c>
      <c r="E194" s="66" t="str">
        <f>IF(★仕訳帳!D158&lt;&gt;"",★仕訳帳!D158,"")</f>
        <v/>
      </c>
      <c r="F194" s="30" t="str">
        <f t="shared" si="8"/>
        <v/>
      </c>
      <c r="G194" s="68">
        <f>★仕訳帳!E158</f>
        <v>0</v>
      </c>
      <c r="H194" s="68">
        <f>★仕訳帳!F158</f>
        <v>0</v>
      </c>
      <c r="I194" s="67">
        <f>IF($E194&lt;&gt;"",IF(OR(AND($E194&gt;=200,$E194&lt;300),AND($E194&gt;=400,$E194&lt;600)),-SUBTOTAL(9,K$4:K194),SUBTOTAL(9,K$4:K194)),0)</f>
        <v>0</v>
      </c>
      <c r="J194" s="32"/>
      <c r="K194" s="33">
        <f t="shared" si="9"/>
        <v>0</v>
      </c>
    </row>
    <row r="195" spans="1:11" x14ac:dyDescent="0.4">
      <c r="A195" s="17" t="str">
        <f>IF(E195&lt;&gt;"",VLOOKUP(E195,科目一覧!$A$4:$G$76,7,FALSE),"")</f>
        <v/>
      </c>
      <c r="B195" s="18">
        <f>★仕訳帳!A159</f>
        <v>156</v>
      </c>
      <c r="C195" s="64" t="str">
        <f>IF(★仕訳帳!B159&lt;&gt;"",★仕訳帳!B159,"")</f>
        <v/>
      </c>
      <c r="D195" s="65" t="str">
        <f>IF(★仕訳帳!C159&lt;&gt;"",★仕訳帳!C159,"")</f>
        <v/>
      </c>
      <c r="E195" s="66" t="str">
        <f>IF(★仕訳帳!D159&lt;&gt;"",★仕訳帳!D159,"")</f>
        <v/>
      </c>
      <c r="F195" s="30" t="str">
        <f t="shared" si="8"/>
        <v/>
      </c>
      <c r="G195" s="68">
        <f>★仕訳帳!E159</f>
        <v>0</v>
      </c>
      <c r="H195" s="68">
        <f>★仕訳帳!F159</f>
        <v>0</v>
      </c>
      <c r="I195" s="67">
        <f>IF($E195&lt;&gt;"",IF(OR(AND($E195&gt;=200,$E195&lt;300),AND($E195&gt;=400,$E195&lt;600)),-SUBTOTAL(9,K$4:K195),SUBTOTAL(9,K$4:K195)),0)</f>
        <v>0</v>
      </c>
      <c r="J195" s="32"/>
      <c r="K195" s="33">
        <f t="shared" si="9"/>
        <v>0</v>
      </c>
    </row>
    <row r="196" spans="1:11" x14ac:dyDescent="0.4">
      <c r="A196" s="17" t="str">
        <f>IF(E196&lt;&gt;"",VLOOKUP(E196,科目一覧!$A$4:$G$76,7,FALSE),"")</f>
        <v/>
      </c>
      <c r="B196" s="18">
        <f>★仕訳帳!A160</f>
        <v>157</v>
      </c>
      <c r="C196" s="64" t="str">
        <f>IF(★仕訳帳!B160&lt;&gt;"",★仕訳帳!B160,"")</f>
        <v/>
      </c>
      <c r="D196" s="65" t="str">
        <f>IF(★仕訳帳!C160&lt;&gt;"",★仕訳帳!C160,"")</f>
        <v/>
      </c>
      <c r="E196" s="66" t="str">
        <f>IF(★仕訳帳!D160&lt;&gt;"",★仕訳帳!D160,"")</f>
        <v/>
      </c>
      <c r="F196" s="30" t="str">
        <f t="shared" si="8"/>
        <v/>
      </c>
      <c r="G196" s="68">
        <f>★仕訳帳!E160</f>
        <v>0</v>
      </c>
      <c r="H196" s="68">
        <f>★仕訳帳!F160</f>
        <v>0</v>
      </c>
      <c r="I196" s="67">
        <f>IF($E196&lt;&gt;"",IF(OR(AND($E196&gt;=200,$E196&lt;300),AND($E196&gt;=400,$E196&lt;600)),-SUBTOTAL(9,K$4:K196),SUBTOTAL(9,K$4:K196)),0)</f>
        <v>0</v>
      </c>
      <c r="J196" s="32"/>
      <c r="K196" s="33">
        <f t="shared" si="9"/>
        <v>0</v>
      </c>
    </row>
    <row r="197" spans="1:11" x14ac:dyDescent="0.4">
      <c r="A197" s="17" t="str">
        <f>IF(E197&lt;&gt;"",VLOOKUP(E197,科目一覧!$A$4:$G$76,7,FALSE),"")</f>
        <v/>
      </c>
      <c r="B197" s="18">
        <f>★仕訳帳!A161</f>
        <v>158</v>
      </c>
      <c r="C197" s="64" t="str">
        <f>IF(★仕訳帳!B161&lt;&gt;"",★仕訳帳!B161,"")</f>
        <v/>
      </c>
      <c r="D197" s="65" t="str">
        <f>IF(★仕訳帳!C161&lt;&gt;"",★仕訳帳!C161,"")</f>
        <v/>
      </c>
      <c r="E197" s="66" t="str">
        <f>IF(★仕訳帳!D161&lt;&gt;"",★仕訳帳!D161,"")</f>
        <v/>
      </c>
      <c r="F197" s="30" t="str">
        <f t="shared" ref="F197:F260" si="10">IF(C197&lt;&gt;"",MONTH(C197)&amp;"_"&amp;E197,"")</f>
        <v/>
      </c>
      <c r="G197" s="68">
        <f>★仕訳帳!E161</f>
        <v>0</v>
      </c>
      <c r="H197" s="68">
        <f>★仕訳帳!F161</f>
        <v>0</v>
      </c>
      <c r="I197" s="67">
        <f>IF($E197&lt;&gt;"",IF(OR(AND($E197&gt;=200,$E197&lt;300),AND($E197&gt;=400,$E197&lt;600)),-SUBTOTAL(9,K$4:K197),SUBTOTAL(9,K$4:K197)),0)</f>
        <v>0</v>
      </c>
      <c r="J197" s="32"/>
      <c r="K197" s="33">
        <f t="shared" si="9"/>
        <v>0</v>
      </c>
    </row>
    <row r="198" spans="1:11" x14ac:dyDescent="0.4">
      <c r="A198" s="17" t="str">
        <f>IF(E198&lt;&gt;"",VLOOKUP(E198,科目一覧!$A$4:$G$76,7,FALSE),"")</f>
        <v/>
      </c>
      <c r="B198" s="18">
        <f>★仕訳帳!A162</f>
        <v>159</v>
      </c>
      <c r="C198" s="64" t="str">
        <f>IF(★仕訳帳!B162&lt;&gt;"",★仕訳帳!B162,"")</f>
        <v/>
      </c>
      <c r="D198" s="65" t="str">
        <f>IF(★仕訳帳!C162&lt;&gt;"",★仕訳帳!C162,"")</f>
        <v/>
      </c>
      <c r="E198" s="66" t="str">
        <f>IF(★仕訳帳!D162&lt;&gt;"",★仕訳帳!D162,"")</f>
        <v/>
      </c>
      <c r="F198" s="30" t="str">
        <f t="shared" si="10"/>
        <v/>
      </c>
      <c r="G198" s="68">
        <f>★仕訳帳!E162</f>
        <v>0</v>
      </c>
      <c r="H198" s="68">
        <f>★仕訳帳!F162</f>
        <v>0</v>
      </c>
      <c r="I198" s="67">
        <f>IF($E198&lt;&gt;"",IF(OR(AND($E198&gt;=200,$E198&lt;300),AND($E198&gt;=400,$E198&lt;600)),-SUBTOTAL(9,K$4:K198),SUBTOTAL(9,K$4:K198)),0)</f>
        <v>0</v>
      </c>
      <c r="J198" s="32"/>
      <c r="K198" s="33">
        <f t="shared" si="9"/>
        <v>0</v>
      </c>
    </row>
    <row r="199" spans="1:11" x14ac:dyDescent="0.4">
      <c r="A199" s="17" t="str">
        <f>IF(E199&lt;&gt;"",VLOOKUP(E199,科目一覧!$A$4:$G$76,7,FALSE),"")</f>
        <v/>
      </c>
      <c r="B199" s="18">
        <f>★仕訳帳!A163</f>
        <v>160</v>
      </c>
      <c r="C199" s="64" t="str">
        <f>IF(★仕訳帳!B163&lt;&gt;"",★仕訳帳!B163,"")</f>
        <v/>
      </c>
      <c r="D199" s="65" t="str">
        <f>IF(★仕訳帳!C163&lt;&gt;"",★仕訳帳!C163,"")</f>
        <v/>
      </c>
      <c r="E199" s="66" t="str">
        <f>IF(★仕訳帳!D163&lt;&gt;"",★仕訳帳!D163,"")</f>
        <v/>
      </c>
      <c r="F199" s="30" t="str">
        <f t="shared" si="10"/>
        <v/>
      </c>
      <c r="G199" s="68">
        <f>★仕訳帳!E163</f>
        <v>0</v>
      </c>
      <c r="H199" s="68">
        <f>★仕訳帳!F163</f>
        <v>0</v>
      </c>
      <c r="I199" s="67">
        <f>IF($E199&lt;&gt;"",IF(OR(AND($E199&gt;=200,$E199&lt;300),AND($E199&gt;=400,$E199&lt;600)),-SUBTOTAL(9,K$4:K199),SUBTOTAL(9,K$4:K199)),0)</f>
        <v>0</v>
      </c>
      <c r="J199" s="32"/>
      <c r="K199" s="33">
        <f t="shared" si="9"/>
        <v>0</v>
      </c>
    </row>
    <row r="200" spans="1:11" x14ac:dyDescent="0.4">
      <c r="A200" s="17" t="str">
        <f>IF(E200&lt;&gt;"",VLOOKUP(E200,科目一覧!$A$4:$G$76,7,FALSE),"")</f>
        <v/>
      </c>
      <c r="B200" s="18">
        <f>★仕訳帳!A164</f>
        <v>161</v>
      </c>
      <c r="C200" s="64" t="str">
        <f>IF(★仕訳帳!B164&lt;&gt;"",★仕訳帳!B164,"")</f>
        <v/>
      </c>
      <c r="D200" s="65" t="str">
        <f>IF(★仕訳帳!C164&lt;&gt;"",★仕訳帳!C164,"")</f>
        <v/>
      </c>
      <c r="E200" s="66" t="str">
        <f>IF(★仕訳帳!D164&lt;&gt;"",★仕訳帳!D164,"")</f>
        <v/>
      </c>
      <c r="F200" s="30" t="str">
        <f t="shared" si="10"/>
        <v/>
      </c>
      <c r="G200" s="68">
        <f>★仕訳帳!E164</f>
        <v>0</v>
      </c>
      <c r="H200" s="68">
        <f>★仕訳帳!F164</f>
        <v>0</v>
      </c>
      <c r="I200" s="67">
        <f>IF($E200&lt;&gt;"",IF(OR(AND($E200&gt;=200,$E200&lt;300),AND($E200&gt;=400,$E200&lt;600)),-SUBTOTAL(9,K$4:K200),SUBTOTAL(9,K$4:K200)),0)</f>
        <v>0</v>
      </c>
      <c r="J200" s="32"/>
      <c r="K200" s="33">
        <f t="shared" si="9"/>
        <v>0</v>
      </c>
    </row>
    <row r="201" spans="1:11" x14ac:dyDescent="0.4">
      <c r="A201" s="17" t="str">
        <f>IF(E201&lt;&gt;"",VLOOKUP(E201,科目一覧!$A$4:$G$76,7,FALSE),"")</f>
        <v/>
      </c>
      <c r="B201" s="18">
        <f>★仕訳帳!A165</f>
        <v>162</v>
      </c>
      <c r="C201" s="64" t="str">
        <f>IF(★仕訳帳!B165&lt;&gt;"",★仕訳帳!B165,"")</f>
        <v/>
      </c>
      <c r="D201" s="65" t="str">
        <f>IF(★仕訳帳!C165&lt;&gt;"",★仕訳帳!C165,"")</f>
        <v/>
      </c>
      <c r="E201" s="66" t="str">
        <f>IF(★仕訳帳!D165&lt;&gt;"",★仕訳帳!D165,"")</f>
        <v/>
      </c>
      <c r="F201" s="30" t="str">
        <f t="shared" si="10"/>
        <v/>
      </c>
      <c r="G201" s="68">
        <f>★仕訳帳!E165</f>
        <v>0</v>
      </c>
      <c r="H201" s="68">
        <f>★仕訳帳!F165</f>
        <v>0</v>
      </c>
      <c r="I201" s="67">
        <f>IF($E201&lt;&gt;"",IF(OR(AND($E201&gt;=200,$E201&lt;300),AND($E201&gt;=400,$E201&lt;600)),-SUBTOTAL(9,K$4:K201),SUBTOTAL(9,K$4:K201)),0)</f>
        <v>0</v>
      </c>
      <c r="J201" s="32"/>
      <c r="K201" s="33">
        <f t="shared" si="9"/>
        <v>0</v>
      </c>
    </row>
    <row r="202" spans="1:11" x14ac:dyDescent="0.4">
      <c r="A202" s="17" t="str">
        <f>IF(E202&lt;&gt;"",VLOOKUP(E202,科目一覧!$A$4:$G$76,7,FALSE),"")</f>
        <v/>
      </c>
      <c r="B202" s="18">
        <f>★仕訳帳!A166</f>
        <v>163</v>
      </c>
      <c r="C202" s="64" t="str">
        <f>IF(★仕訳帳!B166&lt;&gt;"",★仕訳帳!B166,"")</f>
        <v/>
      </c>
      <c r="D202" s="65" t="str">
        <f>IF(★仕訳帳!C166&lt;&gt;"",★仕訳帳!C166,"")</f>
        <v/>
      </c>
      <c r="E202" s="66" t="str">
        <f>IF(★仕訳帳!D166&lt;&gt;"",★仕訳帳!D166,"")</f>
        <v/>
      </c>
      <c r="F202" s="30" t="str">
        <f t="shared" si="10"/>
        <v/>
      </c>
      <c r="G202" s="68">
        <f>★仕訳帳!E166</f>
        <v>0</v>
      </c>
      <c r="H202" s="68">
        <f>★仕訳帳!F166</f>
        <v>0</v>
      </c>
      <c r="I202" s="67">
        <f>IF($E202&lt;&gt;"",IF(OR(AND($E202&gt;=200,$E202&lt;300),AND($E202&gt;=400,$E202&lt;600)),-SUBTOTAL(9,K$4:K202),SUBTOTAL(9,K$4:K202)),0)</f>
        <v>0</v>
      </c>
      <c r="J202" s="32"/>
      <c r="K202" s="33">
        <f t="shared" si="9"/>
        <v>0</v>
      </c>
    </row>
    <row r="203" spans="1:11" x14ac:dyDescent="0.4">
      <c r="A203" s="17" t="str">
        <f>IF(E203&lt;&gt;"",VLOOKUP(E203,科目一覧!$A$4:$G$76,7,FALSE),"")</f>
        <v/>
      </c>
      <c r="B203" s="18">
        <f>★仕訳帳!A167</f>
        <v>164</v>
      </c>
      <c r="C203" s="64" t="str">
        <f>IF(★仕訳帳!B167&lt;&gt;"",★仕訳帳!B167,"")</f>
        <v/>
      </c>
      <c r="D203" s="65" t="str">
        <f>IF(★仕訳帳!C167&lt;&gt;"",★仕訳帳!C167,"")</f>
        <v/>
      </c>
      <c r="E203" s="66" t="str">
        <f>IF(★仕訳帳!D167&lt;&gt;"",★仕訳帳!D167,"")</f>
        <v/>
      </c>
      <c r="F203" s="30" t="str">
        <f t="shared" si="10"/>
        <v/>
      </c>
      <c r="G203" s="68">
        <f>★仕訳帳!E167</f>
        <v>0</v>
      </c>
      <c r="H203" s="68">
        <f>★仕訳帳!F167</f>
        <v>0</v>
      </c>
      <c r="I203" s="67">
        <f>IF($E203&lt;&gt;"",IF(OR(AND($E203&gt;=200,$E203&lt;300),AND($E203&gt;=400,$E203&lt;600)),-SUBTOTAL(9,K$4:K203),SUBTOTAL(9,K$4:K203)),0)</f>
        <v>0</v>
      </c>
      <c r="J203" s="32"/>
      <c r="K203" s="33">
        <f t="shared" si="9"/>
        <v>0</v>
      </c>
    </row>
    <row r="204" spans="1:11" x14ac:dyDescent="0.4">
      <c r="A204" s="17" t="str">
        <f>IF(E204&lt;&gt;"",VLOOKUP(E204,科目一覧!$A$4:$G$76,7,FALSE),"")</f>
        <v/>
      </c>
      <c r="B204" s="18">
        <f>★仕訳帳!A168</f>
        <v>165</v>
      </c>
      <c r="C204" s="64" t="str">
        <f>IF(★仕訳帳!B168&lt;&gt;"",★仕訳帳!B168,"")</f>
        <v/>
      </c>
      <c r="D204" s="65" t="str">
        <f>IF(★仕訳帳!C168&lt;&gt;"",★仕訳帳!C168,"")</f>
        <v/>
      </c>
      <c r="E204" s="66" t="str">
        <f>IF(★仕訳帳!D168&lt;&gt;"",★仕訳帳!D168,"")</f>
        <v/>
      </c>
      <c r="F204" s="30" t="str">
        <f t="shared" si="10"/>
        <v/>
      </c>
      <c r="G204" s="68">
        <f>★仕訳帳!E168</f>
        <v>0</v>
      </c>
      <c r="H204" s="68">
        <f>★仕訳帳!F168</f>
        <v>0</v>
      </c>
      <c r="I204" s="67">
        <f>IF($E204&lt;&gt;"",IF(OR(AND($E204&gt;=200,$E204&lt;300),AND($E204&gt;=400,$E204&lt;600)),-SUBTOTAL(9,K$4:K204),SUBTOTAL(9,K$4:K204)),0)</f>
        <v>0</v>
      </c>
      <c r="J204" s="32"/>
      <c r="K204" s="33">
        <f t="shared" si="9"/>
        <v>0</v>
      </c>
    </row>
    <row r="205" spans="1:11" x14ac:dyDescent="0.4">
      <c r="A205" s="17" t="str">
        <f>IF(E205&lt;&gt;"",VLOOKUP(E205,科目一覧!$A$4:$G$76,7,FALSE),"")</f>
        <v/>
      </c>
      <c r="B205" s="18">
        <f>★仕訳帳!A169</f>
        <v>166</v>
      </c>
      <c r="C205" s="64" t="str">
        <f>IF(★仕訳帳!B169&lt;&gt;"",★仕訳帳!B169,"")</f>
        <v/>
      </c>
      <c r="D205" s="65" t="str">
        <f>IF(★仕訳帳!C169&lt;&gt;"",★仕訳帳!C169,"")</f>
        <v/>
      </c>
      <c r="E205" s="66" t="str">
        <f>IF(★仕訳帳!D169&lt;&gt;"",★仕訳帳!D169,"")</f>
        <v/>
      </c>
      <c r="F205" s="30" t="str">
        <f t="shared" si="10"/>
        <v/>
      </c>
      <c r="G205" s="68">
        <f>★仕訳帳!E169</f>
        <v>0</v>
      </c>
      <c r="H205" s="68">
        <f>★仕訳帳!F169</f>
        <v>0</v>
      </c>
      <c r="I205" s="67">
        <f>IF($E205&lt;&gt;"",IF(OR(AND($E205&gt;=200,$E205&lt;300),AND($E205&gt;=400,$E205&lt;600)),-SUBTOTAL(9,K$4:K205),SUBTOTAL(9,K$4:K205)),0)</f>
        <v>0</v>
      </c>
      <c r="J205" s="32"/>
      <c r="K205" s="33">
        <f t="shared" si="9"/>
        <v>0</v>
      </c>
    </row>
    <row r="206" spans="1:11" x14ac:dyDescent="0.4">
      <c r="A206" s="17" t="str">
        <f>IF(E206&lt;&gt;"",VLOOKUP(E206,科目一覧!$A$4:$G$76,7,FALSE),"")</f>
        <v/>
      </c>
      <c r="B206" s="18">
        <f>★仕訳帳!A170</f>
        <v>167</v>
      </c>
      <c r="C206" s="64" t="str">
        <f>IF(★仕訳帳!B170&lt;&gt;"",★仕訳帳!B170,"")</f>
        <v/>
      </c>
      <c r="D206" s="65" t="str">
        <f>IF(★仕訳帳!C170&lt;&gt;"",★仕訳帳!C170,"")</f>
        <v/>
      </c>
      <c r="E206" s="66" t="str">
        <f>IF(★仕訳帳!D170&lt;&gt;"",★仕訳帳!D170,"")</f>
        <v/>
      </c>
      <c r="F206" s="30" t="str">
        <f t="shared" si="10"/>
        <v/>
      </c>
      <c r="G206" s="68">
        <f>★仕訳帳!E170</f>
        <v>0</v>
      </c>
      <c r="H206" s="68">
        <f>★仕訳帳!F170</f>
        <v>0</v>
      </c>
      <c r="I206" s="67">
        <f>IF($E206&lt;&gt;"",IF(OR(AND($E206&gt;=200,$E206&lt;300),AND($E206&gt;=400,$E206&lt;600)),-SUBTOTAL(9,K$4:K206),SUBTOTAL(9,K$4:K206)),0)</f>
        <v>0</v>
      </c>
      <c r="J206" s="32"/>
      <c r="K206" s="33">
        <f t="shared" si="9"/>
        <v>0</v>
      </c>
    </row>
    <row r="207" spans="1:11" x14ac:dyDescent="0.4">
      <c r="A207" s="17" t="str">
        <f>IF(E207&lt;&gt;"",VLOOKUP(E207,科目一覧!$A$4:$G$76,7,FALSE),"")</f>
        <v/>
      </c>
      <c r="B207" s="18">
        <f>★仕訳帳!A171</f>
        <v>168</v>
      </c>
      <c r="C207" s="64" t="str">
        <f>IF(★仕訳帳!B171&lt;&gt;"",★仕訳帳!B171,"")</f>
        <v/>
      </c>
      <c r="D207" s="65" t="str">
        <f>IF(★仕訳帳!C171&lt;&gt;"",★仕訳帳!C171,"")</f>
        <v/>
      </c>
      <c r="E207" s="66" t="str">
        <f>IF(★仕訳帳!D171&lt;&gt;"",★仕訳帳!D171,"")</f>
        <v/>
      </c>
      <c r="F207" s="30" t="str">
        <f t="shared" si="10"/>
        <v/>
      </c>
      <c r="G207" s="68">
        <f>★仕訳帳!E171</f>
        <v>0</v>
      </c>
      <c r="H207" s="68">
        <f>★仕訳帳!F171</f>
        <v>0</v>
      </c>
      <c r="I207" s="67">
        <f>IF($E207&lt;&gt;"",IF(OR(AND($E207&gt;=200,$E207&lt;300),AND($E207&gt;=400,$E207&lt;600)),-SUBTOTAL(9,K$4:K207),SUBTOTAL(9,K$4:K207)),0)</f>
        <v>0</v>
      </c>
      <c r="J207" s="32"/>
      <c r="K207" s="33">
        <f t="shared" si="9"/>
        <v>0</v>
      </c>
    </row>
    <row r="208" spans="1:11" x14ac:dyDescent="0.4">
      <c r="A208" s="17" t="str">
        <f>IF(E208&lt;&gt;"",VLOOKUP(E208,科目一覧!$A$4:$G$76,7,FALSE),"")</f>
        <v/>
      </c>
      <c r="B208" s="18">
        <f>★仕訳帳!A172</f>
        <v>169</v>
      </c>
      <c r="C208" s="64" t="str">
        <f>IF(★仕訳帳!B172&lt;&gt;"",★仕訳帳!B172,"")</f>
        <v/>
      </c>
      <c r="D208" s="65" t="str">
        <f>IF(★仕訳帳!C172&lt;&gt;"",★仕訳帳!C172,"")</f>
        <v/>
      </c>
      <c r="E208" s="66" t="str">
        <f>IF(★仕訳帳!D172&lt;&gt;"",★仕訳帳!D172,"")</f>
        <v/>
      </c>
      <c r="F208" s="30" t="str">
        <f t="shared" si="10"/>
        <v/>
      </c>
      <c r="G208" s="68">
        <f>★仕訳帳!E172</f>
        <v>0</v>
      </c>
      <c r="H208" s="68">
        <f>★仕訳帳!F172</f>
        <v>0</v>
      </c>
      <c r="I208" s="67">
        <f>IF($E208&lt;&gt;"",IF(OR(AND($E208&gt;=200,$E208&lt;300),AND($E208&gt;=400,$E208&lt;600)),-SUBTOTAL(9,K$4:K208),SUBTOTAL(9,K$4:K208)),0)</f>
        <v>0</v>
      </c>
      <c r="J208" s="32"/>
      <c r="K208" s="33">
        <f t="shared" si="9"/>
        <v>0</v>
      </c>
    </row>
    <row r="209" spans="1:11" x14ac:dyDescent="0.4">
      <c r="A209" s="17" t="str">
        <f>IF(E209&lt;&gt;"",VLOOKUP(E209,科目一覧!$A$4:$G$76,7,FALSE),"")</f>
        <v/>
      </c>
      <c r="B209" s="18">
        <f>★仕訳帳!A173</f>
        <v>170</v>
      </c>
      <c r="C209" s="64" t="str">
        <f>IF(★仕訳帳!B173&lt;&gt;"",★仕訳帳!B173,"")</f>
        <v/>
      </c>
      <c r="D209" s="65" t="str">
        <f>IF(★仕訳帳!C173&lt;&gt;"",★仕訳帳!C173,"")</f>
        <v/>
      </c>
      <c r="E209" s="66" t="str">
        <f>IF(★仕訳帳!D173&lt;&gt;"",★仕訳帳!D173,"")</f>
        <v/>
      </c>
      <c r="F209" s="30" t="str">
        <f t="shared" si="10"/>
        <v/>
      </c>
      <c r="G209" s="68">
        <f>★仕訳帳!E173</f>
        <v>0</v>
      </c>
      <c r="H209" s="68">
        <f>★仕訳帳!F173</f>
        <v>0</v>
      </c>
      <c r="I209" s="67">
        <f>IF($E209&lt;&gt;"",IF(OR(AND($E209&gt;=200,$E209&lt;300),AND($E209&gt;=400,$E209&lt;600)),-SUBTOTAL(9,K$4:K209),SUBTOTAL(9,K$4:K209)),0)</f>
        <v>0</v>
      </c>
      <c r="J209" s="32"/>
      <c r="K209" s="33">
        <f t="shared" si="9"/>
        <v>0</v>
      </c>
    </row>
    <row r="210" spans="1:11" x14ac:dyDescent="0.4">
      <c r="A210" s="17" t="str">
        <f>IF(E210&lt;&gt;"",VLOOKUP(E210,科目一覧!$A$4:$G$76,7,FALSE),"")</f>
        <v/>
      </c>
      <c r="B210" s="18">
        <f>★仕訳帳!A174</f>
        <v>171</v>
      </c>
      <c r="C210" s="64" t="str">
        <f>IF(★仕訳帳!B174&lt;&gt;"",★仕訳帳!B174,"")</f>
        <v/>
      </c>
      <c r="D210" s="65" t="str">
        <f>IF(★仕訳帳!C174&lt;&gt;"",★仕訳帳!C174,"")</f>
        <v/>
      </c>
      <c r="E210" s="66" t="str">
        <f>IF(★仕訳帳!D174&lt;&gt;"",★仕訳帳!D174,"")</f>
        <v/>
      </c>
      <c r="F210" s="30" t="str">
        <f t="shared" si="10"/>
        <v/>
      </c>
      <c r="G210" s="68">
        <f>★仕訳帳!E174</f>
        <v>0</v>
      </c>
      <c r="H210" s="68">
        <f>★仕訳帳!F174</f>
        <v>0</v>
      </c>
      <c r="I210" s="67">
        <f>IF($E210&lt;&gt;"",IF(OR(AND($E210&gt;=200,$E210&lt;300),AND($E210&gt;=400,$E210&lt;600)),-SUBTOTAL(9,K$4:K210),SUBTOTAL(9,K$4:K210)),0)</f>
        <v>0</v>
      </c>
      <c r="J210" s="32"/>
      <c r="K210" s="33">
        <f t="shared" si="9"/>
        <v>0</v>
      </c>
    </row>
    <row r="211" spans="1:11" x14ac:dyDescent="0.4">
      <c r="A211" s="17" t="str">
        <f>IF(E211&lt;&gt;"",VLOOKUP(E211,科目一覧!$A$4:$G$76,7,FALSE),"")</f>
        <v/>
      </c>
      <c r="B211" s="18">
        <f>★仕訳帳!A175</f>
        <v>172</v>
      </c>
      <c r="C211" s="64" t="str">
        <f>IF(★仕訳帳!B175&lt;&gt;"",★仕訳帳!B175,"")</f>
        <v/>
      </c>
      <c r="D211" s="65" t="str">
        <f>IF(★仕訳帳!C175&lt;&gt;"",★仕訳帳!C175,"")</f>
        <v/>
      </c>
      <c r="E211" s="66" t="str">
        <f>IF(★仕訳帳!D175&lt;&gt;"",★仕訳帳!D175,"")</f>
        <v/>
      </c>
      <c r="F211" s="30" t="str">
        <f t="shared" si="10"/>
        <v/>
      </c>
      <c r="G211" s="68">
        <f>★仕訳帳!E175</f>
        <v>0</v>
      </c>
      <c r="H211" s="68">
        <f>★仕訳帳!F175</f>
        <v>0</v>
      </c>
      <c r="I211" s="67">
        <f>IF($E211&lt;&gt;"",IF(OR(AND($E211&gt;=200,$E211&lt;300),AND($E211&gt;=400,$E211&lt;600)),-SUBTOTAL(9,K$4:K211),SUBTOTAL(9,K$4:K211)),0)</f>
        <v>0</v>
      </c>
      <c r="J211" s="32"/>
      <c r="K211" s="33">
        <f t="shared" si="9"/>
        <v>0</v>
      </c>
    </row>
    <row r="212" spans="1:11" x14ac:dyDescent="0.4">
      <c r="A212" s="17" t="str">
        <f>IF(E212&lt;&gt;"",VLOOKUP(E212,科目一覧!$A$4:$G$76,7,FALSE),"")</f>
        <v/>
      </c>
      <c r="B212" s="18">
        <f>★仕訳帳!A176</f>
        <v>173</v>
      </c>
      <c r="C212" s="64" t="str">
        <f>IF(★仕訳帳!B176&lt;&gt;"",★仕訳帳!B176,"")</f>
        <v/>
      </c>
      <c r="D212" s="65" t="str">
        <f>IF(★仕訳帳!C176&lt;&gt;"",★仕訳帳!C176,"")</f>
        <v/>
      </c>
      <c r="E212" s="66" t="str">
        <f>IF(★仕訳帳!D176&lt;&gt;"",★仕訳帳!D176,"")</f>
        <v/>
      </c>
      <c r="F212" s="30" t="str">
        <f t="shared" si="10"/>
        <v/>
      </c>
      <c r="G212" s="68">
        <f>★仕訳帳!E176</f>
        <v>0</v>
      </c>
      <c r="H212" s="68">
        <f>★仕訳帳!F176</f>
        <v>0</v>
      </c>
      <c r="I212" s="67">
        <f>IF($E212&lt;&gt;"",IF(OR(AND($E212&gt;=200,$E212&lt;300),AND($E212&gt;=400,$E212&lt;600)),-SUBTOTAL(9,K$4:K212),SUBTOTAL(9,K$4:K212)),0)</f>
        <v>0</v>
      </c>
      <c r="J212" s="32"/>
      <c r="K212" s="33">
        <f t="shared" si="9"/>
        <v>0</v>
      </c>
    </row>
    <row r="213" spans="1:11" x14ac:dyDescent="0.4">
      <c r="A213" s="17" t="str">
        <f>IF(E213&lt;&gt;"",VLOOKUP(E213,科目一覧!$A$4:$G$76,7,FALSE),"")</f>
        <v/>
      </c>
      <c r="B213" s="18">
        <f>★仕訳帳!A177</f>
        <v>174</v>
      </c>
      <c r="C213" s="64" t="str">
        <f>IF(★仕訳帳!B177&lt;&gt;"",★仕訳帳!B177,"")</f>
        <v/>
      </c>
      <c r="D213" s="65" t="str">
        <f>IF(★仕訳帳!C177&lt;&gt;"",★仕訳帳!C177,"")</f>
        <v/>
      </c>
      <c r="E213" s="66" t="str">
        <f>IF(★仕訳帳!D177&lt;&gt;"",★仕訳帳!D177,"")</f>
        <v/>
      </c>
      <c r="F213" s="30" t="str">
        <f t="shared" si="10"/>
        <v/>
      </c>
      <c r="G213" s="68">
        <f>★仕訳帳!E177</f>
        <v>0</v>
      </c>
      <c r="H213" s="68">
        <f>★仕訳帳!F177</f>
        <v>0</v>
      </c>
      <c r="I213" s="67">
        <f>IF($E213&lt;&gt;"",IF(OR(AND($E213&gt;=200,$E213&lt;300),AND($E213&gt;=400,$E213&lt;600)),-SUBTOTAL(9,K$4:K213),SUBTOTAL(9,K$4:K213)),0)</f>
        <v>0</v>
      </c>
      <c r="J213" s="32"/>
      <c r="K213" s="33">
        <f t="shared" si="9"/>
        <v>0</v>
      </c>
    </row>
    <row r="214" spans="1:11" x14ac:dyDescent="0.4">
      <c r="A214" s="17" t="str">
        <f>IF(E214&lt;&gt;"",VLOOKUP(E214,科目一覧!$A$4:$G$76,7,FALSE),"")</f>
        <v/>
      </c>
      <c r="B214" s="18">
        <f>★仕訳帳!A178</f>
        <v>175</v>
      </c>
      <c r="C214" s="64" t="str">
        <f>IF(★仕訳帳!B178&lt;&gt;"",★仕訳帳!B178,"")</f>
        <v/>
      </c>
      <c r="D214" s="65" t="str">
        <f>IF(★仕訳帳!C178&lt;&gt;"",★仕訳帳!C178,"")</f>
        <v/>
      </c>
      <c r="E214" s="66" t="str">
        <f>IF(★仕訳帳!D178&lt;&gt;"",★仕訳帳!D178,"")</f>
        <v/>
      </c>
      <c r="F214" s="30" t="str">
        <f t="shared" si="10"/>
        <v/>
      </c>
      <c r="G214" s="68">
        <f>★仕訳帳!E178</f>
        <v>0</v>
      </c>
      <c r="H214" s="68">
        <f>★仕訳帳!F178</f>
        <v>0</v>
      </c>
      <c r="I214" s="67">
        <f>IF($E214&lt;&gt;"",IF(OR(AND($E214&gt;=200,$E214&lt;300),AND($E214&gt;=400,$E214&lt;600)),-SUBTOTAL(9,K$4:K214),SUBTOTAL(9,K$4:K214)),0)</f>
        <v>0</v>
      </c>
      <c r="J214" s="32"/>
      <c r="K214" s="33">
        <f t="shared" si="9"/>
        <v>0</v>
      </c>
    </row>
    <row r="215" spans="1:11" x14ac:dyDescent="0.4">
      <c r="A215" s="17" t="str">
        <f>IF(E215&lt;&gt;"",VLOOKUP(E215,科目一覧!$A$4:$G$76,7,FALSE),"")</f>
        <v/>
      </c>
      <c r="B215" s="18">
        <f>★仕訳帳!A179</f>
        <v>176</v>
      </c>
      <c r="C215" s="64" t="str">
        <f>IF(★仕訳帳!B179&lt;&gt;"",★仕訳帳!B179,"")</f>
        <v/>
      </c>
      <c r="D215" s="65" t="str">
        <f>IF(★仕訳帳!C179&lt;&gt;"",★仕訳帳!C179,"")</f>
        <v/>
      </c>
      <c r="E215" s="66" t="str">
        <f>IF(★仕訳帳!D179&lt;&gt;"",★仕訳帳!D179,"")</f>
        <v/>
      </c>
      <c r="F215" s="30" t="str">
        <f t="shared" si="10"/>
        <v/>
      </c>
      <c r="G215" s="68">
        <f>★仕訳帳!E179</f>
        <v>0</v>
      </c>
      <c r="H215" s="68">
        <f>★仕訳帳!F179</f>
        <v>0</v>
      </c>
      <c r="I215" s="67">
        <f>IF($E215&lt;&gt;"",IF(OR(AND($E215&gt;=200,$E215&lt;300),AND($E215&gt;=400,$E215&lt;600)),-SUBTOTAL(9,K$4:K215),SUBTOTAL(9,K$4:K215)),0)</f>
        <v>0</v>
      </c>
      <c r="J215" s="32"/>
      <c r="K215" s="33">
        <f t="shared" si="9"/>
        <v>0</v>
      </c>
    </row>
    <row r="216" spans="1:11" x14ac:dyDescent="0.4">
      <c r="A216" s="17" t="str">
        <f>IF(E216&lt;&gt;"",VLOOKUP(E216,科目一覧!$A$4:$G$76,7,FALSE),"")</f>
        <v/>
      </c>
      <c r="B216" s="18">
        <f>★仕訳帳!A180</f>
        <v>177</v>
      </c>
      <c r="C216" s="64" t="str">
        <f>IF(★仕訳帳!B180&lt;&gt;"",★仕訳帳!B180,"")</f>
        <v/>
      </c>
      <c r="D216" s="65" t="str">
        <f>IF(★仕訳帳!C180&lt;&gt;"",★仕訳帳!C180,"")</f>
        <v/>
      </c>
      <c r="E216" s="66" t="str">
        <f>IF(★仕訳帳!D180&lt;&gt;"",★仕訳帳!D180,"")</f>
        <v/>
      </c>
      <c r="F216" s="30" t="str">
        <f t="shared" si="10"/>
        <v/>
      </c>
      <c r="G216" s="68">
        <f>★仕訳帳!E180</f>
        <v>0</v>
      </c>
      <c r="H216" s="68">
        <f>★仕訳帳!F180</f>
        <v>0</v>
      </c>
      <c r="I216" s="67">
        <f>IF($E216&lt;&gt;"",IF(OR(AND($E216&gt;=200,$E216&lt;300),AND($E216&gt;=400,$E216&lt;600)),-SUBTOTAL(9,K$4:K216),SUBTOTAL(9,K$4:K216)),0)</f>
        <v>0</v>
      </c>
      <c r="J216" s="32"/>
      <c r="K216" s="33">
        <f t="shared" si="9"/>
        <v>0</v>
      </c>
    </row>
    <row r="217" spans="1:11" x14ac:dyDescent="0.4">
      <c r="A217" s="17" t="str">
        <f>IF(E217&lt;&gt;"",VLOOKUP(E217,科目一覧!$A$4:$G$76,7,FALSE),"")</f>
        <v/>
      </c>
      <c r="B217" s="18">
        <f>★仕訳帳!A181</f>
        <v>178</v>
      </c>
      <c r="C217" s="64" t="str">
        <f>IF(★仕訳帳!B181&lt;&gt;"",★仕訳帳!B181,"")</f>
        <v/>
      </c>
      <c r="D217" s="65" t="str">
        <f>IF(★仕訳帳!C181&lt;&gt;"",★仕訳帳!C181,"")</f>
        <v/>
      </c>
      <c r="E217" s="66" t="str">
        <f>IF(★仕訳帳!D181&lt;&gt;"",★仕訳帳!D181,"")</f>
        <v/>
      </c>
      <c r="F217" s="30" t="str">
        <f t="shared" si="10"/>
        <v/>
      </c>
      <c r="G217" s="68">
        <f>★仕訳帳!E181</f>
        <v>0</v>
      </c>
      <c r="H217" s="68">
        <f>★仕訳帳!F181</f>
        <v>0</v>
      </c>
      <c r="I217" s="67">
        <f>IF($E217&lt;&gt;"",IF(OR(AND($E217&gt;=200,$E217&lt;300),AND($E217&gt;=400,$E217&lt;600)),-SUBTOTAL(9,K$4:K217),SUBTOTAL(9,K$4:K217)),0)</f>
        <v>0</v>
      </c>
      <c r="J217" s="32"/>
      <c r="K217" s="33">
        <f t="shared" si="9"/>
        <v>0</v>
      </c>
    </row>
    <row r="218" spans="1:11" x14ac:dyDescent="0.4">
      <c r="A218" s="17" t="str">
        <f>IF(E218&lt;&gt;"",VLOOKUP(E218,科目一覧!$A$4:$G$76,7,FALSE),"")</f>
        <v/>
      </c>
      <c r="B218" s="18">
        <f>★仕訳帳!A182</f>
        <v>179</v>
      </c>
      <c r="C218" s="64" t="str">
        <f>IF(★仕訳帳!B182&lt;&gt;"",★仕訳帳!B182,"")</f>
        <v/>
      </c>
      <c r="D218" s="65" t="str">
        <f>IF(★仕訳帳!C182&lt;&gt;"",★仕訳帳!C182,"")</f>
        <v/>
      </c>
      <c r="E218" s="66" t="str">
        <f>IF(★仕訳帳!D182&lt;&gt;"",★仕訳帳!D182,"")</f>
        <v/>
      </c>
      <c r="F218" s="30" t="str">
        <f t="shared" si="10"/>
        <v/>
      </c>
      <c r="G218" s="68">
        <f>★仕訳帳!E182</f>
        <v>0</v>
      </c>
      <c r="H218" s="68">
        <f>★仕訳帳!F182</f>
        <v>0</v>
      </c>
      <c r="I218" s="67">
        <f>IF($E218&lt;&gt;"",IF(OR(AND($E218&gt;=200,$E218&lt;300),AND($E218&gt;=400,$E218&lt;600)),-SUBTOTAL(9,K$4:K218),SUBTOTAL(9,K$4:K218)),0)</f>
        <v>0</v>
      </c>
      <c r="J218" s="32"/>
      <c r="K218" s="33">
        <f t="shared" si="9"/>
        <v>0</v>
      </c>
    </row>
    <row r="219" spans="1:11" x14ac:dyDescent="0.4">
      <c r="A219" s="17" t="str">
        <f>IF(E219&lt;&gt;"",VLOOKUP(E219,科目一覧!$A$4:$G$76,7,FALSE),"")</f>
        <v/>
      </c>
      <c r="B219" s="18">
        <f>★仕訳帳!A183</f>
        <v>180</v>
      </c>
      <c r="C219" s="64" t="str">
        <f>IF(★仕訳帳!B183&lt;&gt;"",★仕訳帳!B183,"")</f>
        <v/>
      </c>
      <c r="D219" s="65" t="str">
        <f>IF(★仕訳帳!C183&lt;&gt;"",★仕訳帳!C183,"")</f>
        <v/>
      </c>
      <c r="E219" s="66" t="str">
        <f>IF(★仕訳帳!D183&lt;&gt;"",★仕訳帳!D183,"")</f>
        <v/>
      </c>
      <c r="F219" s="30" t="str">
        <f t="shared" si="10"/>
        <v/>
      </c>
      <c r="G219" s="68">
        <f>★仕訳帳!E183</f>
        <v>0</v>
      </c>
      <c r="H219" s="68">
        <f>★仕訳帳!F183</f>
        <v>0</v>
      </c>
      <c r="I219" s="67">
        <f>IF($E219&lt;&gt;"",IF(OR(AND($E219&gt;=200,$E219&lt;300),AND($E219&gt;=400,$E219&lt;600)),-SUBTOTAL(9,K$4:K219),SUBTOTAL(9,K$4:K219)),0)</f>
        <v>0</v>
      </c>
      <c r="J219" s="32"/>
      <c r="K219" s="33">
        <f t="shared" si="9"/>
        <v>0</v>
      </c>
    </row>
    <row r="220" spans="1:11" x14ac:dyDescent="0.4">
      <c r="A220" s="17" t="str">
        <f>IF(E220&lt;&gt;"",VLOOKUP(E220,科目一覧!$A$4:$G$76,7,FALSE),"")</f>
        <v/>
      </c>
      <c r="B220" s="18">
        <f>★仕訳帳!A184</f>
        <v>181</v>
      </c>
      <c r="C220" s="64" t="str">
        <f>IF(★仕訳帳!B184&lt;&gt;"",★仕訳帳!B184,"")</f>
        <v/>
      </c>
      <c r="D220" s="65" t="str">
        <f>IF(★仕訳帳!C184&lt;&gt;"",★仕訳帳!C184,"")</f>
        <v/>
      </c>
      <c r="E220" s="66" t="str">
        <f>IF(★仕訳帳!D184&lt;&gt;"",★仕訳帳!D184,"")</f>
        <v/>
      </c>
      <c r="F220" s="30" t="str">
        <f t="shared" si="10"/>
        <v/>
      </c>
      <c r="G220" s="68">
        <f>★仕訳帳!E184</f>
        <v>0</v>
      </c>
      <c r="H220" s="68">
        <f>★仕訳帳!F184</f>
        <v>0</v>
      </c>
      <c r="I220" s="67">
        <f>IF($E220&lt;&gt;"",IF(OR(AND($E220&gt;=200,$E220&lt;300),AND($E220&gt;=400,$E220&lt;600)),-SUBTOTAL(9,K$4:K220),SUBTOTAL(9,K$4:K220)),0)</f>
        <v>0</v>
      </c>
      <c r="J220" s="32"/>
      <c r="K220" s="33">
        <f t="shared" si="9"/>
        <v>0</v>
      </c>
    </row>
    <row r="221" spans="1:11" x14ac:dyDescent="0.4">
      <c r="A221" s="17" t="str">
        <f>IF(E221&lt;&gt;"",VLOOKUP(E221,科目一覧!$A$4:$G$76,7,FALSE),"")</f>
        <v/>
      </c>
      <c r="B221" s="18">
        <f>★仕訳帳!A185</f>
        <v>182</v>
      </c>
      <c r="C221" s="64" t="str">
        <f>IF(★仕訳帳!B185&lt;&gt;"",★仕訳帳!B185,"")</f>
        <v/>
      </c>
      <c r="D221" s="65" t="str">
        <f>IF(★仕訳帳!C185&lt;&gt;"",★仕訳帳!C185,"")</f>
        <v/>
      </c>
      <c r="E221" s="66" t="str">
        <f>IF(★仕訳帳!D185&lt;&gt;"",★仕訳帳!D185,"")</f>
        <v/>
      </c>
      <c r="F221" s="30" t="str">
        <f t="shared" si="10"/>
        <v/>
      </c>
      <c r="G221" s="68">
        <f>★仕訳帳!E185</f>
        <v>0</v>
      </c>
      <c r="H221" s="68">
        <f>★仕訳帳!F185</f>
        <v>0</v>
      </c>
      <c r="I221" s="67">
        <f>IF($E221&lt;&gt;"",IF(OR(AND($E221&gt;=200,$E221&lt;300),AND($E221&gt;=400,$E221&lt;600)),-SUBTOTAL(9,K$4:K221),SUBTOTAL(9,K$4:K221)),0)</f>
        <v>0</v>
      </c>
      <c r="J221" s="32"/>
      <c r="K221" s="33">
        <f t="shared" si="9"/>
        <v>0</v>
      </c>
    </row>
    <row r="222" spans="1:11" x14ac:dyDescent="0.4">
      <c r="A222" s="17" t="str">
        <f>IF(E222&lt;&gt;"",VLOOKUP(E222,科目一覧!$A$4:$G$76,7,FALSE),"")</f>
        <v/>
      </c>
      <c r="B222" s="18">
        <f>★仕訳帳!A186</f>
        <v>183</v>
      </c>
      <c r="C222" s="64" t="str">
        <f>IF(★仕訳帳!B186&lt;&gt;"",★仕訳帳!B186,"")</f>
        <v/>
      </c>
      <c r="D222" s="65" t="str">
        <f>IF(★仕訳帳!C186&lt;&gt;"",★仕訳帳!C186,"")</f>
        <v/>
      </c>
      <c r="E222" s="66" t="str">
        <f>IF(★仕訳帳!D186&lt;&gt;"",★仕訳帳!D186,"")</f>
        <v/>
      </c>
      <c r="F222" s="30" t="str">
        <f t="shared" si="10"/>
        <v/>
      </c>
      <c r="G222" s="68">
        <f>★仕訳帳!E186</f>
        <v>0</v>
      </c>
      <c r="H222" s="68">
        <f>★仕訳帳!F186</f>
        <v>0</v>
      </c>
      <c r="I222" s="67">
        <f>IF($E222&lt;&gt;"",IF(OR(AND($E222&gt;=200,$E222&lt;300),AND($E222&gt;=400,$E222&lt;600)),-SUBTOTAL(9,K$4:K222),SUBTOTAL(9,K$4:K222)),0)</f>
        <v>0</v>
      </c>
      <c r="J222" s="32"/>
      <c r="K222" s="33">
        <f t="shared" si="9"/>
        <v>0</v>
      </c>
    </row>
    <row r="223" spans="1:11" x14ac:dyDescent="0.4">
      <c r="A223" s="17" t="str">
        <f>IF(E223&lt;&gt;"",VLOOKUP(E223,科目一覧!$A$4:$G$76,7,FALSE),"")</f>
        <v/>
      </c>
      <c r="B223" s="18">
        <f>★仕訳帳!A187</f>
        <v>184</v>
      </c>
      <c r="C223" s="64" t="str">
        <f>IF(★仕訳帳!B187&lt;&gt;"",★仕訳帳!B187,"")</f>
        <v/>
      </c>
      <c r="D223" s="65" t="str">
        <f>IF(★仕訳帳!C187&lt;&gt;"",★仕訳帳!C187,"")</f>
        <v/>
      </c>
      <c r="E223" s="66" t="str">
        <f>IF(★仕訳帳!D187&lt;&gt;"",★仕訳帳!D187,"")</f>
        <v/>
      </c>
      <c r="F223" s="30" t="str">
        <f t="shared" si="10"/>
        <v/>
      </c>
      <c r="G223" s="68">
        <f>★仕訳帳!E187</f>
        <v>0</v>
      </c>
      <c r="H223" s="68">
        <f>★仕訳帳!F187</f>
        <v>0</v>
      </c>
      <c r="I223" s="67">
        <f>IF($E223&lt;&gt;"",IF(OR(AND($E223&gt;=200,$E223&lt;300),AND($E223&gt;=400,$E223&lt;600)),-SUBTOTAL(9,K$4:K223),SUBTOTAL(9,K$4:K223)),0)</f>
        <v>0</v>
      </c>
      <c r="J223" s="32"/>
      <c r="K223" s="33">
        <f t="shared" si="9"/>
        <v>0</v>
      </c>
    </row>
    <row r="224" spans="1:11" x14ac:dyDescent="0.4">
      <c r="A224" s="17" t="str">
        <f>IF(E224&lt;&gt;"",VLOOKUP(E224,科目一覧!$A$4:$G$76,7,FALSE),"")</f>
        <v/>
      </c>
      <c r="B224" s="18">
        <f>★仕訳帳!A188</f>
        <v>185</v>
      </c>
      <c r="C224" s="64" t="str">
        <f>IF(★仕訳帳!B188&lt;&gt;"",★仕訳帳!B188,"")</f>
        <v/>
      </c>
      <c r="D224" s="65" t="str">
        <f>IF(★仕訳帳!C188&lt;&gt;"",★仕訳帳!C188,"")</f>
        <v/>
      </c>
      <c r="E224" s="66" t="str">
        <f>IF(★仕訳帳!D188&lt;&gt;"",★仕訳帳!D188,"")</f>
        <v/>
      </c>
      <c r="F224" s="30" t="str">
        <f t="shared" si="10"/>
        <v/>
      </c>
      <c r="G224" s="68">
        <f>★仕訳帳!E188</f>
        <v>0</v>
      </c>
      <c r="H224" s="68">
        <f>★仕訳帳!F188</f>
        <v>0</v>
      </c>
      <c r="I224" s="67">
        <f>IF($E224&lt;&gt;"",IF(OR(AND($E224&gt;=200,$E224&lt;300),AND($E224&gt;=400,$E224&lt;600)),-SUBTOTAL(9,K$4:K224),SUBTOTAL(9,K$4:K224)),0)</f>
        <v>0</v>
      </c>
      <c r="J224" s="32"/>
      <c r="K224" s="33">
        <f t="shared" si="9"/>
        <v>0</v>
      </c>
    </row>
    <row r="225" spans="1:11" x14ac:dyDescent="0.4">
      <c r="A225" s="17" t="str">
        <f>IF(E225&lt;&gt;"",VLOOKUP(E225,科目一覧!$A$4:$G$76,7,FALSE),"")</f>
        <v/>
      </c>
      <c r="B225" s="18">
        <f>★仕訳帳!A189</f>
        <v>186</v>
      </c>
      <c r="C225" s="64" t="str">
        <f>IF(★仕訳帳!B189&lt;&gt;"",★仕訳帳!B189,"")</f>
        <v/>
      </c>
      <c r="D225" s="65" t="str">
        <f>IF(★仕訳帳!C189&lt;&gt;"",★仕訳帳!C189,"")</f>
        <v/>
      </c>
      <c r="E225" s="66" t="str">
        <f>IF(★仕訳帳!D189&lt;&gt;"",★仕訳帳!D189,"")</f>
        <v/>
      </c>
      <c r="F225" s="30" t="str">
        <f t="shared" si="10"/>
        <v/>
      </c>
      <c r="G225" s="68">
        <f>★仕訳帳!E189</f>
        <v>0</v>
      </c>
      <c r="H225" s="68">
        <f>★仕訳帳!F189</f>
        <v>0</v>
      </c>
      <c r="I225" s="67">
        <f>IF($E225&lt;&gt;"",IF(OR(AND($E225&gt;=200,$E225&lt;300),AND($E225&gt;=400,$E225&lt;600)),-SUBTOTAL(9,K$4:K225),SUBTOTAL(9,K$4:K225)),0)</f>
        <v>0</v>
      </c>
      <c r="J225" s="32"/>
      <c r="K225" s="33">
        <f t="shared" si="9"/>
        <v>0</v>
      </c>
    </row>
    <row r="226" spans="1:11" x14ac:dyDescent="0.4">
      <c r="A226" s="17" t="str">
        <f>IF(E226&lt;&gt;"",VLOOKUP(E226,科目一覧!$A$4:$G$76,7,FALSE),"")</f>
        <v/>
      </c>
      <c r="B226" s="18">
        <f>★仕訳帳!A190</f>
        <v>187</v>
      </c>
      <c r="C226" s="64" t="str">
        <f>IF(★仕訳帳!B190&lt;&gt;"",★仕訳帳!B190,"")</f>
        <v/>
      </c>
      <c r="D226" s="65" t="str">
        <f>IF(★仕訳帳!C190&lt;&gt;"",★仕訳帳!C190,"")</f>
        <v/>
      </c>
      <c r="E226" s="66" t="str">
        <f>IF(★仕訳帳!D190&lt;&gt;"",★仕訳帳!D190,"")</f>
        <v/>
      </c>
      <c r="F226" s="30" t="str">
        <f t="shared" si="10"/>
        <v/>
      </c>
      <c r="G226" s="68">
        <f>★仕訳帳!E190</f>
        <v>0</v>
      </c>
      <c r="H226" s="68">
        <f>★仕訳帳!F190</f>
        <v>0</v>
      </c>
      <c r="I226" s="67">
        <f>IF($E226&lt;&gt;"",IF(OR(AND($E226&gt;=200,$E226&lt;300),AND($E226&gt;=400,$E226&lt;600)),-SUBTOTAL(9,K$4:K226),SUBTOTAL(9,K$4:K226)),0)</f>
        <v>0</v>
      </c>
      <c r="J226" s="32"/>
      <c r="K226" s="33">
        <f t="shared" si="9"/>
        <v>0</v>
      </c>
    </row>
    <row r="227" spans="1:11" x14ac:dyDescent="0.4">
      <c r="A227" s="17" t="str">
        <f>IF(E227&lt;&gt;"",VLOOKUP(E227,科目一覧!$A$4:$G$76,7,FALSE),"")</f>
        <v/>
      </c>
      <c r="B227" s="18">
        <f>★仕訳帳!A191</f>
        <v>188</v>
      </c>
      <c r="C227" s="64" t="str">
        <f>IF(★仕訳帳!B191&lt;&gt;"",★仕訳帳!B191,"")</f>
        <v/>
      </c>
      <c r="D227" s="65" t="str">
        <f>IF(★仕訳帳!C191&lt;&gt;"",★仕訳帳!C191,"")</f>
        <v/>
      </c>
      <c r="E227" s="66" t="str">
        <f>IF(★仕訳帳!D191&lt;&gt;"",★仕訳帳!D191,"")</f>
        <v/>
      </c>
      <c r="F227" s="30" t="str">
        <f t="shared" si="10"/>
        <v/>
      </c>
      <c r="G227" s="68">
        <f>★仕訳帳!E191</f>
        <v>0</v>
      </c>
      <c r="H227" s="68">
        <f>★仕訳帳!F191</f>
        <v>0</v>
      </c>
      <c r="I227" s="67">
        <f>IF($E227&lt;&gt;"",IF(OR(AND($E227&gt;=200,$E227&lt;300),AND($E227&gt;=400,$E227&lt;600)),-SUBTOTAL(9,K$4:K227),SUBTOTAL(9,K$4:K227)),0)</f>
        <v>0</v>
      </c>
      <c r="J227" s="32"/>
      <c r="K227" s="33">
        <f t="shared" si="9"/>
        <v>0</v>
      </c>
    </row>
    <row r="228" spans="1:11" x14ac:dyDescent="0.4">
      <c r="A228" s="17" t="str">
        <f>IF(E228&lt;&gt;"",VLOOKUP(E228,科目一覧!$A$4:$G$76,7,FALSE),"")</f>
        <v/>
      </c>
      <c r="B228" s="18">
        <f>★仕訳帳!A192</f>
        <v>189</v>
      </c>
      <c r="C228" s="64" t="str">
        <f>IF(★仕訳帳!B192&lt;&gt;"",★仕訳帳!B192,"")</f>
        <v/>
      </c>
      <c r="D228" s="65" t="str">
        <f>IF(★仕訳帳!C192&lt;&gt;"",★仕訳帳!C192,"")</f>
        <v/>
      </c>
      <c r="E228" s="66" t="str">
        <f>IF(★仕訳帳!D192&lt;&gt;"",★仕訳帳!D192,"")</f>
        <v/>
      </c>
      <c r="F228" s="30" t="str">
        <f t="shared" si="10"/>
        <v/>
      </c>
      <c r="G228" s="68">
        <f>★仕訳帳!E192</f>
        <v>0</v>
      </c>
      <c r="H228" s="68">
        <f>★仕訳帳!F192</f>
        <v>0</v>
      </c>
      <c r="I228" s="67">
        <f>IF($E228&lt;&gt;"",IF(OR(AND($E228&gt;=200,$E228&lt;300),AND($E228&gt;=400,$E228&lt;600)),-SUBTOTAL(9,K$4:K228),SUBTOTAL(9,K$4:K228)),0)</f>
        <v>0</v>
      </c>
      <c r="J228" s="32"/>
      <c r="K228" s="33">
        <f t="shared" si="9"/>
        <v>0</v>
      </c>
    </row>
    <row r="229" spans="1:11" x14ac:dyDescent="0.4">
      <c r="A229" s="17" t="str">
        <f>IF(E229&lt;&gt;"",VLOOKUP(E229,科目一覧!$A$4:$G$76,7,FALSE),"")</f>
        <v/>
      </c>
      <c r="B229" s="18">
        <f>★仕訳帳!A193</f>
        <v>190</v>
      </c>
      <c r="C229" s="64" t="str">
        <f>IF(★仕訳帳!B193&lt;&gt;"",★仕訳帳!B193,"")</f>
        <v/>
      </c>
      <c r="D229" s="65" t="str">
        <f>IF(★仕訳帳!C193&lt;&gt;"",★仕訳帳!C193,"")</f>
        <v/>
      </c>
      <c r="E229" s="66" t="str">
        <f>IF(★仕訳帳!D193&lt;&gt;"",★仕訳帳!D193,"")</f>
        <v/>
      </c>
      <c r="F229" s="30" t="str">
        <f t="shared" si="10"/>
        <v/>
      </c>
      <c r="G229" s="68">
        <f>★仕訳帳!E193</f>
        <v>0</v>
      </c>
      <c r="H229" s="68">
        <f>★仕訳帳!F193</f>
        <v>0</v>
      </c>
      <c r="I229" s="67">
        <f>IF($E229&lt;&gt;"",IF(OR(AND($E229&gt;=200,$E229&lt;300),AND($E229&gt;=400,$E229&lt;600)),-SUBTOTAL(9,K$4:K229),SUBTOTAL(9,K$4:K229)),0)</f>
        <v>0</v>
      </c>
      <c r="J229" s="32"/>
      <c r="K229" s="33">
        <f t="shared" si="9"/>
        <v>0</v>
      </c>
    </row>
    <row r="230" spans="1:11" x14ac:dyDescent="0.4">
      <c r="A230" s="17" t="str">
        <f>IF(E230&lt;&gt;"",VLOOKUP(E230,科目一覧!$A$4:$G$76,7,FALSE),"")</f>
        <v/>
      </c>
      <c r="B230" s="18">
        <f>★仕訳帳!A194</f>
        <v>191</v>
      </c>
      <c r="C230" s="64" t="str">
        <f>IF(★仕訳帳!B194&lt;&gt;"",★仕訳帳!B194,"")</f>
        <v/>
      </c>
      <c r="D230" s="65" t="str">
        <f>IF(★仕訳帳!C194&lt;&gt;"",★仕訳帳!C194,"")</f>
        <v/>
      </c>
      <c r="E230" s="66" t="str">
        <f>IF(★仕訳帳!D194&lt;&gt;"",★仕訳帳!D194,"")</f>
        <v/>
      </c>
      <c r="F230" s="30" t="str">
        <f t="shared" si="10"/>
        <v/>
      </c>
      <c r="G230" s="68">
        <f>★仕訳帳!E194</f>
        <v>0</v>
      </c>
      <c r="H230" s="68">
        <f>★仕訳帳!F194</f>
        <v>0</v>
      </c>
      <c r="I230" s="67">
        <f>IF($E230&lt;&gt;"",IF(OR(AND($E230&gt;=200,$E230&lt;300),AND($E230&gt;=400,$E230&lt;600)),-SUBTOTAL(9,K$4:K230),SUBTOTAL(9,K$4:K230)),0)</f>
        <v>0</v>
      </c>
      <c r="J230" s="32"/>
      <c r="K230" s="33">
        <f t="shared" si="9"/>
        <v>0</v>
      </c>
    </row>
    <row r="231" spans="1:11" x14ac:dyDescent="0.4">
      <c r="A231" s="17" t="str">
        <f>IF(E231&lt;&gt;"",VLOOKUP(E231,科目一覧!$A$4:$G$76,7,FALSE),"")</f>
        <v/>
      </c>
      <c r="B231" s="18">
        <f>★仕訳帳!A195</f>
        <v>192</v>
      </c>
      <c r="C231" s="64" t="str">
        <f>IF(★仕訳帳!B195&lt;&gt;"",★仕訳帳!B195,"")</f>
        <v/>
      </c>
      <c r="D231" s="65" t="str">
        <f>IF(★仕訳帳!C195&lt;&gt;"",★仕訳帳!C195,"")</f>
        <v/>
      </c>
      <c r="E231" s="66" t="str">
        <f>IF(★仕訳帳!D195&lt;&gt;"",★仕訳帳!D195,"")</f>
        <v/>
      </c>
      <c r="F231" s="30" t="str">
        <f t="shared" si="10"/>
        <v/>
      </c>
      <c r="G231" s="68">
        <f>★仕訳帳!E195</f>
        <v>0</v>
      </c>
      <c r="H231" s="68">
        <f>★仕訳帳!F195</f>
        <v>0</v>
      </c>
      <c r="I231" s="67">
        <f>IF($E231&lt;&gt;"",IF(OR(AND($E231&gt;=200,$E231&lt;300),AND($E231&gt;=400,$E231&lt;600)),-SUBTOTAL(9,K$4:K231),SUBTOTAL(9,K$4:K231)),0)</f>
        <v>0</v>
      </c>
      <c r="J231" s="32"/>
      <c r="K231" s="33">
        <f t="shared" si="9"/>
        <v>0</v>
      </c>
    </row>
    <row r="232" spans="1:11" x14ac:dyDescent="0.4">
      <c r="A232" s="17" t="str">
        <f>IF(E232&lt;&gt;"",VLOOKUP(E232,科目一覧!$A$4:$G$76,7,FALSE),"")</f>
        <v/>
      </c>
      <c r="B232" s="18">
        <f>★仕訳帳!A196</f>
        <v>193</v>
      </c>
      <c r="C232" s="64" t="str">
        <f>IF(★仕訳帳!B196&lt;&gt;"",★仕訳帳!B196,"")</f>
        <v/>
      </c>
      <c r="D232" s="65" t="str">
        <f>IF(★仕訳帳!C196&lt;&gt;"",★仕訳帳!C196,"")</f>
        <v/>
      </c>
      <c r="E232" s="66" t="str">
        <f>IF(★仕訳帳!D196&lt;&gt;"",★仕訳帳!D196,"")</f>
        <v/>
      </c>
      <c r="F232" s="30" t="str">
        <f t="shared" si="10"/>
        <v/>
      </c>
      <c r="G232" s="68">
        <f>★仕訳帳!E196</f>
        <v>0</v>
      </c>
      <c r="H232" s="68">
        <f>★仕訳帳!F196</f>
        <v>0</v>
      </c>
      <c r="I232" s="67">
        <f>IF($E232&lt;&gt;"",IF(OR(AND($E232&gt;=200,$E232&lt;300),AND($E232&gt;=400,$E232&lt;600)),-SUBTOTAL(9,K$4:K232),SUBTOTAL(9,K$4:K232)),0)</f>
        <v>0</v>
      </c>
      <c r="J232" s="32"/>
      <c r="K232" s="33">
        <f t="shared" si="9"/>
        <v>0</v>
      </c>
    </row>
    <row r="233" spans="1:11" x14ac:dyDescent="0.4">
      <c r="A233" s="17" t="str">
        <f>IF(E233&lt;&gt;"",VLOOKUP(E233,科目一覧!$A$4:$G$76,7,FALSE),"")</f>
        <v/>
      </c>
      <c r="B233" s="18">
        <f>★仕訳帳!A197</f>
        <v>194</v>
      </c>
      <c r="C233" s="64" t="str">
        <f>IF(★仕訳帳!B197&lt;&gt;"",★仕訳帳!B197,"")</f>
        <v/>
      </c>
      <c r="D233" s="65" t="str">
        <f>IF(★仕訳帳!C197&lt;&gt;"",★仕訳帳!C197,"")</f>
        <v/>
      </c>
      <c r="E233" s="66" t="str">
        <f>IF(★仕訳帳!D197&lt;&gt;"",★仕訳帳!D197,"")</f>
        <v/>
      </c>
      <c r="F233" s="30" t="str">
        <f t="shared" si="10"/>
        <v/>
      </c>
      <c r="G233" s="68">
        <f>★仕訳帳!E197</f>
        <v>0</v>
      </c>
      <c r="H233" s="68">
        <f>★仕訳帳!F197</f>
        <v>0</v>
      </c>
      <c r="I233" s="67">
        <f>IF($E233&lt;&gt;"",IF(OR(AND($E233&gt;=200,$E233&lt;300),AND($E233&gt;=400,$E233&lt;600)),-SUBTOTAL(9,K$4:K233),SUBTOTAL(9,K$4:K233)),0)</f>
        <v>0</v>
      </c>
      <c r="J233" s="32"/>
      <c r="K233" s="33">
        <f t="shared" si="9"/>
        <v>0</v>
      </c>
    </row>
    <row r="234" spans="1:11" x14ac:dyDescent="0.4">
      <c r="A234" s="17" t="str">
        <f>IF(E234&lt;&gt;"",VLOOKUP(E234,科目一覧!$A$4:$G$76,7,FALSE),"")</f>
        <v/>
      </c>
      <c r="B234" s="18">
        <f>★仕訳帳!A198</f>
        <v>195</v>
      </c>
      <c r="C234" s="64" t="str">
        <f>IF(★仕訳帳!B198&lt;&gt;"",★仕訳帳!B198,"")</f>
        <v/>
      </c>
      <c r="D234" s="65" t="str">
        <f>IF(★仕訳帳!C198&lt;&gt;"",★仕訳帳!C198,"")</f>
        <v/>
      </c>
      <c r="E234" s="66" t="str">
        <f>IF(★仕訳帳!D198&lt;&gt;"",★仕訳帳!D198,"")</f>
        <v/>
      </c>
      <c r="F234" s="30" t="str">
        <f t="shared" si="10"/>
        <v/>
      </c>
      <c r="G234" s="68">
        <f>★仕訳帳!E198</f>
        <v>0</v>
      </c>
      <c r="H234" s="68">
        <f>★仕訳帳!F198</f>
        <v>0</v>
      </c>
      <c r="I234" s="67">
        <f>IF($E234&lt;&gt;"",IF(OR(AND($E234&gt;=200,$E234&lt;300),AND($E234&gt;=400,$E234&lt;600)),-SUBTOTAL(9,K$4:K234),SUBTOTAL(9,K$4:K234)),0)</f>
        <v>0</v>
      </c>
      <c r="J234" s="32"/>
      <c r="K234" s="33">
        <f t="shared" si="9"/>
        <v>0</v>
      </c>
    </row>
    <row r="235" spans="1:11" x14ac:dyDescent="0.4">
      <c r="A235" s="17" t="str">
        <f>IF(E235&lt;&gt;"",VLOOKUP(E235,科目一覧!$A$4:$G$76,7,FALSE),"")</f>
        <v/>
      </c>
      <c r="B235" s="18">
        <f>★仕訳帳!A199</f>
        <v>196</v>
      </c>
      <c r="C235" s="64" t="str">
        <f>IF(★仕訳帳!B199&lt;&gt;"",★仕訳帳!B199,"")</f>
        <v/>
      </c>
      <c r="D235" s="65" t="str">
        <f>IF(★仕訳帳!C199&lt;&gt;"",★仕訳帳!C199,"")</f>
        <v/>
      </c>
      <c r="E235" s="66" t="str">
        <f>IF(★仕訳帳!D199&lt;&gt;"",★仕訳帳!D199,"")</f>
        <v/>
      </c>
      <c r="F235" s="30" t="str">
        <f t="shared" si="10"/>
        <v/>
      </c>
      <c r="G235" s="68">
        <f>★仕訳帳!E199</f>
        <v>0</v>
      </c>
      <c r="H235" s="68">
        <f>★仕訳帳!F199</f>
        <v>0</v>
      </c>
      <c r="I235" s="67">
        <f>IF($E235&lt;&gt;"",IF(OR(AND($E235&gt;=200,$E235&lt;300),AND($E235&gt;=400,$E235&lt;600)),-SUBTOTAL(9,K$4:K235),SUBTOTAL(9,K$4:K235)),0)</f>
        <v>0</v>
      </c>
      <c r="J235" s="32"/>
      <c r="K235" s="33">
        <f t="shared" si="9"/>
        <v>0</v>
      </c>
    </row>
    <row r="236" spans="1:11" x14ac:dyDescent="0.4">
      <c r="A236" s="17" t="str">
        <f>IF(E236&lt;&gt;"",VLOOKUP(E236,科目一覧!$A$4:$G$76,7,FALSE),"")</f>
        <v/>
      </c>
      <c r="B236" s="18">
        <f>★仕訳帳!A200</f>
        <v>197</v>
      </c>
      <c r="C236" s="64" t="str">
        <f>IF(★仕訳帳!B200&lt;&gt;"",★仕訳帳!B200,"")</f>
        <v/>
      </c>
      <c r="D236" s="65" t="str">
        <f>IF(★仕訳帳!C200&lt;&gt;"",★仕訳帳!C200,"")</f>
        <v/>
      </c>
      <c r="E236" s="66" t="str">
        <f>IF(★仕訳帳!D200&lt;&gt;"",★仕訳帳!D200,"")</f>
        <v/>
      </c>
      <c r="F236" s="30" t="str">
        <f t="shared" si="10"/>
        <v/>
      </c>
      <c r="G236" s="68">
        <f>★仕訳帳!E200</f>
        <v>0</v>
      </c>
      <c r="H236" s="68">
        <f>★仕訳帳!F200</f>
        <v>0</v>
      </c>
      <c r="I236" s="67">
        <f>IF($E236&lt;&gt;"",IF(OR(AND($E236&gt;=200,$E236&lt;300),AND($E236&gt;=400,$E236&lt;600)),-SUBTOTAL(9,K$4:K236),SUBTOTAL(9,K$4:K236)),0)</f>
        <v>0</v>
      </c>
      <c r="J236" s="32"/>
      <c r="K236" s="33">
        <f t="shared" si="9"/>
        <v>0</v>
      </c>
    </row>
    <row r="237" spans="1:11" x14ac:dyDescent="0.4">
      <c r="A237" s="17" t="str">
        <f>IF(E237&lt;&gt;"",VLOOKUP(E237,科目一覧!$A$4:$G$76,7,FALSE),"")</f>
        <v/>
      </c>
      <c r="B237" s="18">
        <f>★仕訳帳!A201</f>
        <v>198</v>
      </c>
      <c r="C237" s="64" t="str">
        <f>IF(★仕訳帳!B201&lt;&gt;"",★仕訳帳!B201,"")</f>
        <v/>
      </c>
      <c r="D237" s="65" t="str">
        <f>IF(★仕訳帳!C201&lt;&gt;"",★仕訳帳!C201,"")</f>
        <v/>
      </c>
      <c r="E237" s="66" t="str">
        <f>IF(★仕訳帳!D201&lt;&gt;"",★仕訳帳!D201,"")</f>
        <v/>
      </c>
      <c r="F237" s="30" t="str">
        <f t="shared" si="10"/>
        <v/>
      </c>
      <c r="G237" s="68">
        <f>★仕訳帳!E201</f>
        <v>0</v>
      </c>
      <c r="H237" s="68">
        <f>★仕訳帳!F201</f>
        <v>0</v>
      </c>
      <c r="I237" s="67">
        <f>IF($E237&lt;&gt;"",IF(OR(AND($E237&gt;=200,$E237&lt;300),AND($E237&gt;=400,$E237&lt;600)),-SUBTOTAL(9,K$4:K237),SUBTOTAL(9,K$4:K237)),0)</f>
        <v>0</v>
      </c>
      <c r="J237" s="32"/>
      <c r="K237" s="33">
        <f t="shared" si="9"/>
        <v>0</v>
      </c>
    </row>
    <row r="238" spans="1:11" x14ac:dyDescent="0.4">
      <c r="A238" s="17" t="str">
        <f>IF(E238&lt;&gt;"",VLOOKUP(E238,科目一覧!$A$4:$G$76,7,FALSE),"")</f>
        <v/>
      </c>
      <c r="B238" s="18">
        <f>★仕訳帳!A202</f>
        <v>199</v>
      </c>
      <c r="C238" s="64" t="str">
        <f>IF(★仕訳帳!B202&lt;&gt;"",★仕訳帳!B202,"")</f>
        <v/>
      </c>
      <c r="D238" s="65" t="str">
        <f>IF(★仕訳帳!C202&lt;&gt;"",★仕訳帳!C202,"")</f>
        <v/>
      </c>
      <c r="E238" s="66" t="str">
        <f>IF(★仕訳帳!D202&lt;&gt;"",★仕訳帳!D202,"")</f>
        <v/>
      </c>
      <c r="F238" s="30" t="str">
        <f t="shared" si="10"/>
        <v/>
      </c>
      <c r="G238" s="68">
        <f>★仕訳帳!E202</f>
        <v>0</v>
      </c>
      <c r="H238" s="68">
        <f>★仕訳帳!F202</f>
        <v>0</v>
      </c>
      <c r="I238" s="67">
        <f>IF($E238&lt;&gt;"",IF(OR(AND($E238&gt;=200,$E238&lt;300),AND($E238&gt;=400,$E238&lt;600)),-SUBTOTAL(9,K$4:K238),SUBTOTAL(9,K$4:K238)),0)</f>
        <v>0</v>
      </c>
      <c r="J238" s="32"/>
      <c r="K238" s="33">
        <f t="shared" si="9"/>
        <v>0</v>
      </c>
    </row>
    <row r="239" spans="1:11" x14ac:dyDescent="0.4">
      <c r="A239" s="17" t="str">
        <f>IF(E239&lt;&gt;"",VLOOKUP(E239,科目一覧!$A$4:$G$76,7,FALSE),"")</f>
        <v/>
      </c>
      <c r="B239" s="18">
        <f>★仕訳帳!A203</f>
        <v>200</v>
      </c>
      <c r="C239" s="64" t="str">
        <f>IF(★仕訳帳!B203&lt;&gt;"",★仕訳帳!B203,"")</f>
        <v/>
      </c>
      <c r="D239" s="65" t="str">
        <f>IF(★仕訳帳!C203&lt;&gt;"",★仕訳帳!C203,"")</f>
        <v/>
      </c>
      <c r="E239" s="66" t="str">
        <f>IF(★仕訳帳!D203&lt;&gt;"",★仕訳帳!D203,"")</f>
        <v/>
      </c>
      <c r="F239" s="30" t="str">
        <f t="shared" si="10"/>
        <v/>
      </c>
      <c r="G239" s="68">
        <f>★仕訳帳!E203</f>
        <v>0</v>
      </c>
      <c r="H239" s="68">
        <f>★仕訳帳!F203</f>
        <v>0</v>
      </c>
      <c r="I239" s="67">
        <f>IF($E239&lt;&gt;"",IF(OR(AND($E239&gt;=200,$E239&lt;300),AND($E239&gt;=400,$E239&lt;600)),-SUBTOTAL(9,K$4:K239),SUBTOTAL(9,K$4:K239)),0)</f>
        <v>0</v>
      </c>
      <c r="J239" s="32"/>
      <c r="K239" s="33">
        <f t="shared" ref="K239:K302" si="11">IF(OR(E239=301,E239=401),0,G239-H239)</f>
        <v>0</v>
      </c>
    </row>
    <row r="240" spans="1:11" x14ac:dyDescent="0.4">
      <c r="A240" s="17" t="str">
        <f>IF(E240&lt;&gt;"",VLOOKUP(E240,科目一覧!$A$4:$G$76,7,FALSE),"")</f>
        <v/>
      </c>
      <c r="B240" s="18">
        <f>★仕訳帳!A204</f>
        <v>201</v>
      </c>
      <c r="C240" s="64" t="str">
        <f>IF(★仕訳帳!B204&lt;&gt;"",★仕訳帳!B204,"")</f>
        <v/>
      </c>
      <c r="D240" s="65" t="str">
        <f>IF(★仕訳帳!C204&lt;&gt;"",★仕訳帳!C204,"")</f>
        <v/>
      </c>
      <c r="E240" s="66" t="str">
        <f>IF(★仕訳帳!D204&lt;&gt;"",★仕訳帳!D204,"")</f>
        <v/>
      </c>
      <c r="F240" s="30" t="str">
        <f t="shared" si="10"/>
        <v/>
      </c>
      <c r="G240" s="68">
        <f>★仕訳帳!E204</f>
        <v>0</v>
      </c>
      <c r="H240" s="68">
        <f>★仕訳帳!F204</f>
        <v>0</v>
      </c>
      <c r="I240" s="67">
        <f>IF($E240&lt;&gt;"",IF(OR(AND($E240&gt;=200,$E240&lt;300),AND($E240&gt;=400,$E240&lt;600)),-SUBTOTAL(9,K$4:K240),SUBTOTAL(9,K$4:K240)),0)</f>
        <v>0</v>
      </c>
      <c r="J240" s="32"/>
      <c r="K240" s="33">
        <f t="shared" si="11"/>
        <v>0</v>
      </c>
    </row>
    <row r="241" spans="1:11" x14ac:dyDescent="0.4">
      <c r="A241" s="17" t="str">
        <f>IF(E241&lt;&gt;"",VLOOKUP(E241,科目一覧!$A$4:$G$76,7,FALSE),"")</f>
        <v/>
      </c>
      <c r="B241" s="18">
        <f>★仕訳帳!A205</f>
        <v>202</v>
      </c>
      <c r="C241" s="64" t="str">
        <f>IF(★仕訳帳!B205&lt;&gt;"",★仕訳帳!B205,"")</f>
        <v/>
      </c>
      <c r="D241" s="65" t="str">
        <f>IF(★仕訳帳!C205&lt;&gt;"",★仕訳帳!C205,"")</f>
        <v/>
      </c>
      <c r="E241" s="66" t="str">
        <f>IF(★仕訳帳!D205&lt;&gt;"",★仕訳帳!D205,"")</f>
        <v/>
      </c>
      <c r="F241" s="30" t="str">
        <f t="shared" si="10"/>
        <v/>
      </c>
      <c r="G241" s="68">
        <f>★仕訳帳!E205</f>
        <v>0</v>
      </c>
      <c r="H241" s="68">
        <f>★仕訳帳!F205</f>
        <v>0</v>
      </c>
      <c r="I241" s="67">
        <f>IF($E241&lt;&gt;"",IF(OR(AND($E241&gt;=200,$E241&lt;300),AND($E241&gt;=400,$E241&lt;600)),-SUBTOTAL(9,K$4:K241),SUBTOTAL(9,K$4:K241)),0)</f>
        <v>0</v>
      </c>
      <c r="J241" s="32"/>
      <c r="K241" s="33">
        <f t="shared" si="11"/>
        <v>0</v>
      </c>
    </row>
    <row r="242" spans="1:11" x14ac:dyDescent="0.4">
      <c r="A242" s="17" t="str">
        <f>IF(E242&lt;&gt;"",VLOOKUP(E242,科目一覧!$A$4:$G$76,7,FALSE),"")</f>
        <v/>
      </c>
      <c r="B242" s="18">
        <f>★仕訳帳!A206</f>
        <v>203</v>
      </c>
      <c r="C242" s="64" t="str">
        <f>IF(★仕訳帳!B206&lt;&gt;"",★仕訳帳!B206,"")</f>
        <v/>
      </c>
      <c r="D242" s="65" t="str">
        <f>IF(★仕訳帳!C206&lt;&gt;"",★仕訳帳!C206,"")</f>
        <v/>
      </c>
      <c r="E242" s="66" t="str">
        <f>IF(★仕訳帳!D206&lt;&gt;"",★仕訳帳!D206,"")</f>
        <v/>
      </c>
      <c r="F242" s="30" t="str">
        <f t="shared" si="10"/>
        <v/>
      </c>
      <c r="G242" s="68">
        <f>★仕訳帳!E206</f>
        <v>0</v>
      </c>
      <c r="H242" s="68">
        <f>★仕訳帳!F206</f>
        <v>0</v>
      </c>
      <c r="I242" s="67">
        <f>IF($E242&lt;&gt;"",IF(OR(AND($E242&gt;=200,$E242&lt;300),AND($E242&gt;=400,$E242&lt;600)),-SUBTOTAL(9,K$4:K242),SUBTOTAL(9,K$4:K242)),0)</f>
        <v>0</v>
      </c>
      <c r="J242" s="32"/>
      <c r="K242" s="33">
        <f t="shared" si="11"/>
        <v>0</v>
      </c>
    </row>
    <row r="243" spans="1:11" x14ac:dyDescent="0.4">
      <c r="A243" s="17" t="str">
        <f>IF(E243&lt;&gt;"",VLOOKUP(E243,科目一覧!$A$4:$G$76,7,FALSE),"")</f>
        <v/>
      </c>
      <c r="B243" s="18">
        <f>★仕訳帳!A207</f>
        <v>204</v>
      </c>
      <c r="C243" s="64" t="str">
        <f>IF(★仕訳帳!B207&lt;&gt;"",★仕訳帳!B207,"")</f>
        <v/>
      </c>
      <c r="D243" s="65" t="str">
        <f>IF(★仕訳帳!C207&lt;&gt;"",★仕訳帳!C207,"")</f>
        <v/>
      </c>
      <c r="E243" s="66" t="str">
        <f>IF(★仕訳帳!D207&lt;&gt;"",★仕訳帳!D207,"")</f>
        <v/>
      </c>
      <c r="F243" s="30" t="str">
        <f t="shared" si="10"/>
        <v/>
      </c>
      <c r="G243" s="68">
        <f>★仕訳帳!E207</f>
        <v>0</v>
      </c>
      <c r="H243" s="68">
        <f>★仕訳帳!F207</f>
        <v>0</v>
      </c>
      <c r="I243" s="67">
        <f>IF($E243&lt;&gt;"",IF(OR(AND($E243&gt;=200,$E243&lt;300),AND($E243&gt;=400,$E243&lt;600)),-SUBTOTAL(9,K$4:K243),SUBTOTAL(9,K$4:K243)),0)</f>
        <v>0</v>
      </c>
      <c r="J243" s="32"/>
      <c r="K243" s="33">
        <f t="shared" si="11"/>
        <v>0</v>
      </c>
    </row>
    <row r="244" spans="1:11" x14ac:dyDescent="0.4">
      <c r="A244" s="17" t="str">
        <f>IF(E244&lt;&gt;"",VLOOKUP(E244,科目一覧!$A$4:$G$76,7,FALSE),"")</f>
        <v/>
      </c>
      <c r="B244" s="18">
        <f>★仕訳帳!A208</f>
        <v>205</v>
      </c>
      <c r="C244" s="64" t="str">
        <f>IF(★仕訳帳!B208&lt;&gt;"",★仕訳帳!B208,"")</f>
        <v/>
      </c>
      <c r="D244" s="65" t="str">
        <f>IF(★仕訳帳!C208&lt;&gt;"",★仕訳帳!C208,"")</f>
        <v/>
      </c>
      <c r="E244" s="66" t="str">
        <f>IF(★仕訳帳!D208&lt;&gt;"",★仕訳帳!D208,"")</f>
        <v/>
      </c>
      <c r="F244" s="30" t="str">
        <f t="shared" si="10"/>
        <v/>
      </c>
      <c r="G244" s="68">
        <f>★仕訳帳!E208</f>
        <v>0</v>
      </c>
      <c r="H244" s="68">
        <f>★仕訳帳!F208</f>
        <v>0</v>
      </c>
      <c r="I244" s="67">
        <f>IF($E244&lt;&gt;"",IF(OR(AND($E244&gt;=200,$E244&lt;300),AND($E244&gt;=400,$E244&lt;600)),-SUBTOTAL(9,K$4:K244),SUBTOTAL(9,K$4:K244)),0)</f>
        <v>0</v>
      </c>
      <c r="J244" s="32"/>
      <c r="K244" s="33">
        <f t="shared" si="11"/>
        <v>0</v>
      </c>
    </row>
    <row r="245" spans="1:11" x14ac:dyDescent="0.4">
      <c r="A245" s="17" t="str">
        <f>IF(E245&lt;&gt;"",VLOOKUP(E245,科目一覧!$A$4:$G$76,7,FALSE),"")</f>
        <v/>
      </c>
      <c r="B245" s="18">
        <f>★仕訳帳!A209</f>
        <v>206</v>
      </c>
      <c r="C245" s="64" t="str">
        <f>IF(★仕訳帳!B209&lt;&gt;"",★仕訳帳!B209,"")</f>
        <v/>
      </c>
      <c r="D245" s="65" t="str">
        <f>IF(★仕訳帳!C209&lt;&gt;"",★仕訳帳!C209,"")</f>
        <v/>
      </c>
      <c r="E245" s="66" t="str">
        <f>IF(★仕訳帳!D209&lt;&gt;"",★仕訳帳!D209,"")</f>
        <v/>
      </c>
      <c r="F245" s="30" t="str">
        <f t="shared" si="10"/>
        <v/>
      </c>
      <c r="G245" s="68">
        <f>★仕訳帳!E209</f>
        <v>0</v>
      </c>
      <c r="H245" s="68">
        <f>★仕訳帳!F209</f>
        <v>0</v>
      </c>
      <c r="I245" s="67">
        <f>IF($E245&lt;&gt;"",IF(OR(AND($E245&gt;=200,$E245&lt;300),AND($E245&gt;=400,$E245&lt;600)),-SUBTOTAL(9,K$4:K245),SUBTOTAL(9,K$4:K245)),0)</f>
        <v>0</v>
      </c>
      <c r="J245" s="32"/>
      <c r="K245" s="33">
        <f t="shared" si="11"/>
        <v>0</v>
      </c>
    </row>
    <row r="246" spans="1:11" x14ac:dyDescent="0.4">
      <c r="A246" s="17" t="str">
        <f>IF(E246&lt;&gt;"",VLOOKUP(E246,科目一覧!$A$4:$G$76,7,FALSE),"")</f>
        <v/>
      </c>
      <c r="B246" s="18">
        <f>★仕訳帳!A210</f>
        <v>207</v>
      </c>
      <c r="C246" s="64" t="str">
        <f>IF(★仕訳帳!B210&lt;&gt;"",★仕訳帳!B210,"")</f>
        <v/>
      </c>
      <c r="D246" s="65" t="str">
        <f>IF(★仕訳帳!C210&lt;&gt;"",★仕訳帳!C210,"")</f>
        <v/>
      </c>
      <c r="E246" s="66" t="str">
        <f>IF(★仕訳帳!D210&lt;&gt;"",★仕訳帳!D210,"")</f>
        <v/>
      </c>
      <c r="F246" s="30" t="str">
        <f t="shared" si="10"/>
        <v/>
      </c>
      <c r="G246" s="68">
        <f>★仕訳帳!E210</f>
        <v>0</v>
      </c>
      <c r="H246" s="68">
        <f>★仕訳帳!F210</f>
        <v>0</v>
      </c>
      <c r="I246" s="67">
        <f>IF($E246&lt;&gt;"",IF(OR(AND($E246&gt;=200,$E246&lt;300),AND($E246&gt;=400,$E246&lt;600)),-SUBTOTAL(9,K$4:K246),SUBTOTAL(9,K$4:K246)),0)</f>
        <v>0</v>
      </c>
      <c r="J246" s="32"/>
      <c r="K246" s="33">
        <f t="shared" si="11"/>
        <v>0</v>
      </c>
    </row>
    <row r="247" spans="1:11" x14ac:dyDescent="0.4">
      <c r="A247" s="17" t="str">
        <f>IF(E247&lt;&gt;"",VLOOKUP(E247,科目一覧!$A$4:$G$76,7,FALSE),"")</f>
        <v/>
      </c>
      <c r="B247" s="18">
        <f>★仕訳帳!A211</f>
        <v>208</v>
      </c>
      <c r="C247" s="64" t="str">
        <f>IF(★仕訳帳!B211&lt;&gt;"",★仕訳帳!B211,"")</f>
        <v/>
      </c>
      <c r="D247" s="65" t="str">
        <f>IF(★仕訳帳!C211&lt;&gt;"",★仕訳帳!C211,"")</f>
        <v/>
      </c>
      <c r="E247" s="66" t="str">
        <f>IF(★仕訳帳!D211&lt;&gt;"",★仕訳帳!D211,"")</f>
        <v/>
      </c>
      <c r="F247" s="30" t="str">
        <f t="shared" si="10"/>
        <v/>
      </c>
      <c r="G247" s="68">
        <f>★仕訳帳!E211</f>
        <v>0</v>
      </c>
      <c r="H247" s="68">
        <f>★仕訳帳!F211</f>
        <v>0</v>
      </c>
      <c r="I247" s="67">
        <f>IF($E247&lt;&gt;"",IF(OR(AND($E247&gt;=200,$E247&lt;300),AND($E247&gt;=400,$E247&lt;600)),-SUBTOTAL(9,K$4:K247),SUBTOTAL(9,K$4:K247)),0)</f>
        <v>0</v>
      </c>
      <c r="J247" s="32"/>
      <c r="K247" s="33">
        <f t="shared" si="11"/>
        <v>0</v>
      </c>
    </row>
    <row r="248" spans="1:11" x14ac:dyDescent="0.4">
      <c r="A248" s="17" t="str">
        <f>IF(E248&lt;&gt;"",VLOOKUP(E248,科目一覧!$A$4:$G$76,7,FALSE),"")</f>
        <v/>
      </c>
      <c r="B248" s="18">
        <f>★仕訳帳!A212</f>
        <v>209</v>
      </c>
      <c r="C248" s="64" t="str">
        <f>IF(★仕訳帳!B212&lt;&gt;"",★仕訳帳!B212,"")</f>
        <v/>
      </c>
      <c r="D248" s="65" t="str">
        <f>IF(★仕訳帳!C212&lt;&gt;"",★仕訳帳!C212,"")</f>
        <v/>
      </c>
      <c r="E248" s="66" t="str">
        <f>IF(★仕訳帳!D212&lt;&gt;"",★仕訳帳!D212,"")</f>
        <v/>
      </c>
      <c r="F248" s="30" t="str">
        <f t="shared" si="10"/>
        <v/>
      </c>
      <c r="G248" s="68">
        <f>★仕訳帳!E212</f>
        <v>0</v>
      </c>
      <c r="H248" s="68">
        <f>★仕訳帳!F212</f>
        <v>0</v>
      </c>
      <c r="I248" s="67">
        <f>IF($E248&lt;&gt;"",IF(OR(AND($E248&gt;=200,$E248&lt;300),AND($E248&gt;=400,$E248&lt;600)),-SUBTOTAL(9,K$4:K248),SUBTOTAL(9,K$4:K248)),0)</f>
        <v>0</v>
      </c>
      <c r="J248" s="32"/>
      <c r="K248" s="33">
        <f t="shared" si="11"/>
        <v>0</v>
      </c>
    </row>
    <row r="249" spans="1:11" x14ac:dyDescent="0.4">
      <c r="A249" s="17" t="str">
        <f>IF(E249&lt;&gt;"",VLOOKUP(E249,科目一覧!$A$4:$G$76,7,FALSE),"")</f>
        <v/>
      </c>
      <c r="B249" s="18">
        <f>★仕訳帳!A213</f>
        <v>210</v>
      </c>
      <c r="C249" s="64" t="str">
        <f>IF(★仕訳帳!B213&lt;&gt;"",★仕訳帳!B213,"")</f>
        <v/>
      </c>
      <c r="D249" s="65" t="str">
        <f>IF(★仕訳帳!C213&lt;&gt;"",★仕訳帳!C213,"")</f>
        <v/>
      </c>
      <c r="E249" s="66" t="str">
        <f>IF(★仕訳帳!D213&lt;&gt;"",★仕訳帳!D213,"")</f>
        <v/>
      </c>
      <c r="F249" s="30" t="str">
        <f t="shared" si="10"/>
        <v/>
      </c>
      <c r="G249" s="68">
        <f>★仕訳帳!E213</f>
        <v>0</v>
      </c>
      <c r="H249" s="68">
        <f>★仕訳帳!F213</f>
        <v>0</v>
      </c>
      <c r="I249" s="67">
        <f>IF($E249&lt;&gt;"",IF(OR(AND($E249&gt;=200,$E249&lt;300),AND($E249&gt;=400,$E249&lt;600)),-SUBTOTAL(9,K$4:K249),SUBTOTAL(9,K$4:K249)),0)</f>
        <v>0</v>
      </c>
      <c r="J249" s="32"/>
      <c r="K249" s="33">
        <f t="shared" si="11"/>
        <v>0</v>
      </c>
    </row>
    <row r="250" spans="1:11" x14ac:dyDescent="0.4">
      <c r="A250" s="17" t="str">
        <f>IF(E250&lt;&gt;"",VLOOKUP(E250,科目一覧!$A$4:$G$76,7,FALSE),"")</f>
        <v/>
      </c>
      <c r="B250" s="18">
        <f>★仕訳帳!A214</f>
        <v>211</v>
      </c>
      <c r="C250" s="64" t="str">
        <f>IF(★仕訳帳!B214&lt;&gt;"",★仕訳帳!B214,"")</f>
        <v/>
      </c>
      <c r="D250" s="65" t="str">
        <f>IF(★仕訳帳!C214&lt;&gt;"",★仕訳帳!C214,"")</f>
        <v/>
      </c>
      <c r="E250" s="66" t="str">
        <f>IF(★仕訳帳!D214&lt;&gt;"",★仕訳帳!D214,"")</f>
        <v/>
      </c>
      <c r="F250" s="30" t="str">
        <f t="shared" si="10"/>
        <v/>
      </c>
      <c r="G250" s="68">
        <f>★仕訳帳!E214</f>
        <v>0</v>
      </c>
      <c r="H250" s="68">
        <f>★仕訳帳!F214</f>
        <v>0</v>
      </c>
      <c r="I250" s="67">
        <f>IF($E250&lt;&gt;"",IF(OR(AND($E250&gt;=200,$E250&lt;300),AND($E250&gt;=400,$E250&lt;600)),-SUBTOTAL(9,K$4:K250),SUBTOTAL(9,K$4:K250)),0)</f>
        <v>0</v>
      </c>
      <c r="J250" s="32"/>
      <c r="K250" s="33">
        <f t="shared" si="11"/>
        <v>0</v>
      </c>
    </row>
    <row r="251" spans="1:11" x14ac:dyDescent="0.4">
      <c r="A251" s="17" t="str">
        <f>IF(E251&lt;&gt;"",VLOOKUP(E251,科目一覧!$A$4:$G$76,7,FALSE),"")</f>
        <v/>
      </c>
      <c r="B251" s="18">
        <f>★仕訳帳!A215</f>
        <v>212</v>
      </c>
      <c r="C251" s="64" t="str">
        <f>IF(★仕訳帳!B215&lt;&gt;"",★仕訳帳!B215,"")</f>
        <v/>
      </c>
      <c r="D251" s="65" t="str">
        <f>IF(★仕訳帳!C215&lt;&gt;"",★仕訳帳!C215,"")</f>
        <v/>
      </c>
      <c r="E251" s="66" t="str">
        <f>IF(★仕訳帳!D215&lt;&gt;"",★仕訳帳!D215,"")</f>
        <v/>
      </c>
      <c r="F251" s="30" t="str">
        <f t="shared" si="10"/>
        <v/>
      </c>
      <c r="G251" s="68">
        <f>★仕訳帳!E215</f>
        <v>0</v>
      </c>
      <c r="H251" s="68">
        <f>★仕訳帳!F215</f>
        <v>0</v>
      </c>
      <c r="I251" s="67">
        <f>IF($E251&lt;&gt;"",IF(OR(AND($E251&gt;=200,$E251&lt;300),AND($E251&gt;=400,$E251&lt;600)),-SUBTOTAL(9,K$4:K251),SUBTOTAL(9,K$4:K251)),0)</f>
        <v>0</v>
      </c>
      <c r="J251" s="32"/>
      <c r="K251" s="33">
        <f t="shared" si="11"/>
        <v>0</v>
      </c>
    </row>
    <row r="252" spans="1:11" x14ac:dyDescent="0.4">
      <c r="A252" s="17" t="str">
        <f>IF(E252&lt;&gt;"",VLOOKUP(E252,科目一覧!$A$4:$G$76,7,FALSE),"")</f>
        <v/>
      </c>
      <c r="B252" s="18">
        <f>★仕訳帳!A216</f>
        <v>213</v>
      </c>
      <c r="C252" s="64" t="str">
        <f>IF(★仕訳帳!B216&lt;&gt;"",★仕訳帳!B216,"")</f>
        <v/>
      </c>
      <c r="D252" s="65" t="str">
        <f>IF(★仕訳帳!C216&lt;&gt;"",★仕訳帳!C216,"")</f>
        <v/>
      </c>
      <c r="E252" s="66" t="str">
        <f>IF(★仕訳帳!D216&lt;&gt;"",★仕訳帳!D216,"")</f>
        <v/>
      </c>
      <c r="F252" s="30" t="str">
        <f t="shared" si="10"/>
        <v/>
      </c>
      <c r="G252" s="68">
        <f>★仕訳帳!E216</f>
        <v>0</v>
      </c>
      <c r="H252" s="68">
        <f>★仕訳帳!F216</f>
        <v>0</v>
      </c>
      <c r="I252" s="67">
        <f>IF($E252&lt;&gt;"",IF(OR(AND($E252&gt;=200,$E252&lt;300),AND($E252&gt;=400,$E252&lt;600)),-SUBTOTAL(9,K$4:K252),SUBTOTAL(9,K$4:K252)),0)</f>
        <v>0</v>
      </c>
      <c r="J252" s="32"/>
      <c r="K252" s="33">
        <f t="shared" si="11"/>
        <v>0</v>
      </c>
    </row>
    <row r="253" spans="1:11" x14ac:dyDescent="0.4">
      <c r="A253" s="17" t="str">
        <f>IF(E253&lt;&gt;"",VLOOKUP(E253,科目一覧!$A$4:$G$76,7,FALSE),"")</f>
        <v/>
      </c>
      <c r="B253" s="18">
        <f>★仕訳帳!A217</f>
        <v>214</v>
      </c>
      <c r="C253" s="64" t="str">
        <f>IF(★仕訳帳!B217&lt;&gt;"",★仕訳帳!B217,"")</f>
        <v/>
      </c>
      <c r="D253" s="65" t="str">
        <f>IF(★仕訳帳!C217&lt;&gt;"",★仕訳帳!C217,"")</f>
        <v/>
      </c>
      <c r="E253" s="66" t="str">
        <f>IF(★仕訳帳!D217&lt;&gt;"",★仕訳帳!D217,"")</f>
        <v/>
      </c>
      <c r="F253" s="30" t="str">
        <f t="shared" si="10"/>
        <v/>
      </c>
      <c r="G253" s="68">
        <f>★仕訳帳!E217</f>
        <v>0</v>
      </c>
      <c r="H253" s="68">
        <f>★仕訳帳!F217</f>
        <v>0</v>
      </c>
      <c r="I253" s="67">
        <f>IF($E253&lt;&gt;"",IF(OR(AND($E253&gt;=200,$E253&lt;300),AND($E253&gt;=400,$E253&lt;600)),-SUBTOTAL(9,K$4:K253),SUBTOTAL(9,K$4:K253)),0)</f>
        <v>0</v>
      </c>
      <c r="J253" s="32"/>
      <c r="K253" s="33">
        <f t="shared" si="11"/>
        <v>0</v>
      </c>
    </row>
    <row r="254" spans="1:11" x14ac:dyDescent="0.4">
      <c r="A254" s="17" t="str">
        <f>IF(E254&lt;&gt;"",VLOOKUP(E254,科目一覧!$A$4:$G$76,7,FALSE),"")</f>
        <v/>
      </c>
      <c r="B254" s="18">
        <f>★仕訳帳!A218</f>
        <v>215</v>
      </c>
      <c r="C254" s="64" t="str">
        <f>IF(★仕訳帳!B218&lt;&gt;"",★仕訳帳!B218,"")</f>
        <v/>
      </c>
      <c r="D254" s="65" t="str">
        <f>IF(★仕訳帳!C218&lt;&gt;"",★仕訳帳!C218,"")</f>
        <v/>
      </c>
      <c r="E254" s="66" t="str">
        <f>IF(★仕訳帳!D218&lt;&gt;"",★仕訳帳!D218,"")</f>
        <v/>
      </c>
      <c r="F254" s="30" t="str">
        <f t="shared" si="10"/>
        <v/>
      </c>
      <c r="G254" s="68">
        <f>★仕訳帳!E218</f>
        <v>0</v>
      </c>
      <c r="H254" s="68">
        <f>★仕訳帳!F218</f>
        <v>0</v>
      </c>
      <c r="I254" s="67">
        <f>IF($E254&lt;&gt;"",IF(OR(AND($E254&gt;=200,$E254&lt;300),AND($E254&gt;=400,$E254&lt;600)),-SUBTOTAL(9,K$4:K254),SUBTOTAL(9,K$4:K254)),0)</f>
        <v>0</v>
      </c>
      <c r="J254" s="32"/>
      <c r="K254" s="33">
        <f t="shared" si="11"/>
        <v>0</v>
      </c>
    </row>
    <row r="255" spans="1:11" x14ac:dyDescent="0.4">
      <c r="A255" s="17" t="str">
        <f>IF(E255&lt;&gt;"",VLOOKUP(E255,科目一覧!$A$4:$G$76,7,FALSE),"")</f>
        <v/>
      </c>
      <c r="B255" s="18">
        <f>★仕訳帳!A219</f>
        <v>216</v>
      </c>
      <c r="C255" s="64" t="str">
        <f>IF(★仕訳帳!B219&lt;&gt;"",★仕訳帳!B219,"")</f>
        <v/>
      </c>
      <c r="D255" s="65" t="str">
        <f>IF(★仕訳帳!C219&lt;&gt;"",★仕訳帳!C219,"")</f>
        <v/>
      </c>
      <c r="E255" s="66" t="str">
        <f>IF(★仕訳帳!D219&lt;&gt;"",★仕訳帳!D219,"")</f>
        <v/>
      </c>
      <c r="F255" s="30" t="str">
        <f t="shared" si="10"/>
        <v/>
      </c>
      <c r="G255" s="68">
        <f>★仕訳帳!E219</f>
        <v>0</v>
      </c>
      <c r="H255" s="68">
        <f>★仕訳帳!F219</f>
        <v>0</v>
      </c>
      <c r="I255" s="67">
        <f>IF($E255&lt;&gt;"",IF(OR(AND($E255&gt;=200,$E255&lt;300),AND($E255&gt;=400,$E255&lt;600)),-SUBTOTAL(9,K$4:K255),SUBTOTAL(9,K$4:K255)),0)</f>
        <v>0</v>
      </c>
      <c r="J255" s="32"/>
      <c r="K255" s="33">
        <f t="shared" si="11"/>
        <v>0</v>
      </c>
    </row>
    <row r="256" spans="1:11" x14ac:dyDescent="0.4">
      <c r="A256" s="17" t="str">
        <f>IF(E256&lt;&gt;"",VLOOKUP(E256,科目一覧!$A$4:$G$76,7,FALSE),"")</f>
        <v/>
      </c>
      <c r="B256" s="18">
        <f>★仕訳帳!A220</f>
        <v>217</v>
      </c>
      <c r="C256" s="64" t="str">
        <f>IF(★仕訳帳!B220&lt;&gt;"",★仕訳帳!B220,"")</f>
        <v/>
      </c>
      <c r="D256" s="65" t="str">
        <f>IF(★仕訳帳!C220&lt;&gt;"",★仕訳帳!C220,"")</f>
        <v/>
      </c>
      <c r="E256" s="66" t="str">
        <f>IF(★仕訳帳!D220&lt;&gt;"",★仕訳帳!D220,"")</f>
        <v/>
      </c>
      <c r="F256" s="30" t="str">
        <f t="shared" si="10"/>
        <v/>
      </c>
      <c r="G256" s="68">
        <f>★仕訳帳!E220</f>
        <v>0</v>
      </c>
      <c r="H256" s="68">
        <f>★仕訳帳!F220</f>
        <v>0</v>
      </c>
      <c r="I256" s="67">
        <f>IF($E256&lt;&gt;"",IF(OR(AND($E256&gt;=200,$E256&lt;300),AND($E256&gt;=400,$E256&lt;600)),-SUBTOTAL(9,K$4:K256),SUBTOTAL(9,K$4:K256)),0)</f>
        <v>0</v>
      </c>
      <c r="J256" s="32"/>
      <c r="K256" s="33">
        <f t="shared" si="11"/>
        <v>0</v>
      </c>
    </row>
    <row r="257" spans="1:11" x14ac:dyDescent="0.4">
      <c r="A257" s="17" t="str">
        <f>IF(E257&lt;&gt;"",VLOOKUP(E257,科目一覧!$A$4:$G$76,7,FALSE),"")</f>
        <v/>
      </c>
      <c r="B257" s="18">
        <f>★仕訳帳!A221</f>
        <v>218</v>
      </c>
      <c r="C257" s="64" t="str">
        <f>IF(★仕訳帳!B221&lt;&gt;"",★仕訳帳!B221,"")</f>
        <v/>
      </c>
      <c r="D257" s="65" t="str">
        <f>IF(★仕訳帳!C221&lt;&gt;"",★仕訳帳!C221,"")</f>
        <v/>
      </c>
      <c r="E257" s="66" t="str">
        <f>IF(★仕訳帳!D221&lt;&gt;"",★仕訳帳!D221,"")</f>
        <v/>
      </c>
      <c r="F257" s="30" t="str">
        <f t="shared" si="10"/>
        <v/>
      </c>
      <c r="G257" s="68">
        <f>★仕訳帳!E221</f>
        <v>0</v>
      </c>
      <c r="H257" s="68">
        <f>★仕訳帳!F221</f>
        <v>0</v>
      </c>
      <c r="I257" s="67">
        <f>IF($E257&lt;&gt;"",IF(OR(AND($E257&gt;=200,$E257&lt;300),AND($E257&gt;=400,$E257&lt;600)),-SUBTOTAL(9,K$4:K257),SUBTOTAL(9,K$4:K257)),0)</f>
        <v>0</v>
      </c>
      <c r="J257" s="32"/>
      <c r="K257" s="33">
        <f t="shared" si="11"/>
        <v>0</v>
      </c>
    </row>
    <row r="258" spans="1:11" x14ac:dyDescent="0.4">
      <c r="A258" s="17" t="str">
        <f>IF(E258&lt;&gt;"",VLOOKUP(E258,科目一覧!$A$4:$G$76,7,FALSE),"")</f>
        <v/>
      </c>
      <c r="B258" s="18">
        <f>★仕訳帳!A222</f>
        <v>219</v>
      </c>
      <c r="C258" s="64" t="str">
        <f>IF(★仕訳帳!B222&lt;&gt;"",★仕訳帳!B222,"")</f>
        <v/>
      </c>
      <c r="D258" s="65" t="str">
        <f>IF(★仕訳帳!C222&lt;&gt;"",★仕訳帳!C222,"")</f>
        <v/>
      </c>
      <c r="E258" s="66" t="str">
        <f>IF(★仕訳帳!D222&lt;&gt;"",★仕訳帳!D222,"")</f>
        <v/>
      </c>
      <c r="F258" s="30" t="str">
        <f t="shared" si="10"/>
        <v/>
      </c>
      <c r="G258" s="68">
        <f>★仕訳帳!E222</f>
        <v>0</v>
      </c>
      <c r="H258" s="68">
        <f>★仕訳帳!F222</f>
        <v>0</v>
      </c>
      <c r="I258" s="67">
        <f>IF($E258&lt;&gt;"",IF(OR(AND($E258&gt;=200,$E258&lt;300),AND($E258&gt;=400,$E258&lt;600)),-SUBTOTAL(9,K$4:K258),SUBTOTAL(9,K$4:K258)),0)</f>
        <v>0</v>
      </c>
      <c r="J258" s="32"/>
      <c r="K258" s="33">
        <f t="shared" si="11"/>
        <v>0</v>
      </c>
    </row>
    <row r="259" spans="1:11" x14ac:dyDescent="0.4">
      <c r="A259" s="17" t="str">
        <f>IF(E259&lt;&gt;"",VLOOKUP(E259,科目一覧!$A$4:$G$76,7,FALSE),"")</f>
        <v/>
      </c>
      <c r="B259" s="18">
        <f>★仕訳帳!A223</f>
        <v>220</v>
      </c>
      <c r="C259" s="64" t="str">
        <f>IF(★仕訳帳!B223&lt;&gt;"",★仕訳帳!B223,"")</f>
        <v/>
      </c>
      <c r="D259" s="65" t="str">
        <f>IF(★仕訳帳!C223&lt;&gt;"",★仕訳帳!C223,"")</f>
        <v/>
      </c>
      <c r="E259" s="66" t="str">
        <f>IF(★仕訳帳!D223&lt;&gt;"",★仕訳帳!D223,"")</f>
        <v/>
      </c>
      <c r="F259" s="30" t="str">
        <f t="shared" si="10"/>
        <v/>
      </c>
      <c r="G259" s="68">
        <f>★仕訳帳!E223</f>
        <v>0</v>
      </c>
      <c r="H259" s="68">
        <f>★仕訳帳!F223</f>
        <v>0</v>
      </c>
      <c r="I259" s="67">
        <f>IF($E259&lt;&gt;"",IF(OR(AND($E259&gt;=200,$E259&lt;300),AND($E259&gt;=400,$E259&lt;600)),-SUBTOTAL(9,K$4:K259),SUBTOTAL(9,K$4:K259)),0)</f>
        <v>0</v>
      </c>
      <c r="J259" s="32"/>
      <c r="K259" s="33">
        <f t="shared" si="11"/>
        <v>0</v>
      </c>
    </row>
    <row r="260" spans="1:11" x14ac:dyDescent="0.4">
      <c r="A260" s="17" t="str">
        <f>IF(E260&lt;&gt;"",VLOOKUP(E260,科目一覧!$A$4:$G$76,7,FALSE),"")</f>
        <v/>
      </c>
      <c r="B260" s="18">
        <f>★仕訳帳!A224</f>
        <v>221</v>
      </c>
      <c r="C260" s="64" t="str">
        <f>IF(★仕訳帳!B224&lt;&gt;"",★仕訳帳!B224,"")</f>
        <v/>
      </c>
      <c r="D260" s="65" t="str">
        <f>IF(★仕訳帳!C224&lt;&gt;"",★仕訳帳!C224,"")</f>
        <v/>
      </c>
      <c r="E260" s="66" t="str">
        <f>IF(★仕訳帳!D224&lt;&gt;"",★仕訳帳!D224,"")</f>
        <v/>
      </c>
      <c r="F260" s="30" t="str">
        <f t="shared" si="10"/>
        <v/>
      </c>
      <c r="G260" s="68">
        <f>★仕訳帳!E224</f>
        <v>0</v>
      </c>
      <c r="H260" s="68">
        <f>★仕訳帳!F224</f>
        <v>0</v>
      </c>
      <c r="I260" s="67">
        <f>IF($E260&lt;&gt;"",IF(OR(AND($E260&gt;=200,$E260&lt;300),AND($E260&gt;=400,$E260&lt;600)),-SUBTOTAL(9,K$4:K260),SUBTOTAL(9,K$4:K260)),0)</f>
        <v>0</v>
      </c>
      <c r="J260" s="32"/>
      <c r="K260" s="33">
        <f t="shared" si="11"/>
        <v>0</v>
      </c>
    </row>
    <row r="261" spans="1:11" x14ac:dyDescent="0.4">
      <c r="A261" s="17" t="str">
        <f>IF(E261&lt;&gt;"",VLOOKUP(E261,科目一覧!$A$4:$G$76,7,FALSE),"")</f>
        <v/>
      </c>
      <c r="B261" s="18">
        <f>★仕訳帳!A225</f>
        <v>222</v>
      </c>
      <c r="C261" s="64" t="str">
        <f>IF(★仕訳帳!B225&lt;&gt;"",★仕訳帳!B225,"")</f>
        <v/>
      </c>
      <c r="D261" s="65" t="str">
        <f>IF(★仕訳帳!C225&lt;&gt;"",★仕訳帳!C225,"")</f>
        <v/>
      </c>
      <c r="E261" s="66" t="str">
        <f>IF(★仕訳帳!D225&lt;&gt;"",★仕訳帳!D225,"")</f>
        <v/>
      </c>
      <c r="F261" s="30" t="str">
        <f t="shared" ref="F261:F324" si="12">IF(C261&lt;&gt;"",MONTH(C261)&amp;"_"&amp;E261,"")</f>
        <v/>
      </c>
      <c r="G261" s="68">
        <f>★仕訳帳!E225</f>
        <v>0</v>
      </c>
      <c r="H261" s="68">
        <f>★仕訳帳!F225</f>
        <v>0</v>
      </c>
      <c r="I261" s="67">
        <f>IF($E261&lt;&gt;"",IF(OR(AND($E261&gt;=200,$E261&lt;300),AND($E261&gt;=400,$E261&lt;600)),-SUBTOTAL(9,K$4:K261),SUBTOTAL(9,K$4:K261)),0)</f>
        <v>0</v>
      </c>
      <c r="J261" s="32"/>
      <c r="K261" s="33">
        <f t="shared" si="11"/>
        <v>0</v>
      </c>
    </row>
    <row r="262" spans="1:11" x14ac:dyDescent="0.4">
      <c r="A262" s="17" t="str">
        <f>IF(E262&lt;&gt;"",VLOOKUP(E262,科目一覧!$A$4:$G$76,7,FALSE),"")</f>
        <v/>
      </c>
      <c r="B262" s="18">
        <f>★仕訳帳!A226</f>
        <v>223</v>
      </c>
      <c r="C262" s="64" t="str">
        <f>IF(★仕訳帳!B226&lt;&gt;"",★仕訳帳!B226,"")</f>
        <v/>
      </c>
      <c r="D262" s="65" t="str">
        <f>IF(★仕訳帳!C226&lt;&gt;"",★仕訳帳!C226,"")</f>
        <v/>
      </c>
      <c r="E262" s="66" t="str">
        <f>IF(★仕訳帳!D226&lt;&gt;"",★仕訳帳!D226,"")</f>
        <v/>
      </c>
      <c r="F262" s="30" t="str">
        <f t="shared" si="12"/>
        <v/>
      </c>
      <c r="G262" s="68">
        <f>★仕訳帳!E226</f>
        <v>0</v>
      </c>
      <c r="H262" s="68">
        <f>★仕訳帳!F226</f>
        <v>0</v>
      </c>
      <c r="I262" s="67">
        <f>IF($E262&lt;&gt;"",IF(OR(AND($E262&gt;=200,$E262&lt;300),AND($E262&gt;=400,$E262&lt;600)),-SUBTOTAL(9,K$4:K262),SUBTOTAL(9,K$4:K262)),0)</f>
        <v>0</v>
      </c>
      <c r="J262" s="32"/>
      <c r="K262" s="33">
        <f t="shared" si="11"/>
        <v>0</v>
      </c>
    </row>
    <row r="263" spans="1:11" x14ac:dyDescent="0.4">
      <c r="A263" s="17" t="str">
        <f>IF(E263&lt;&gt;"",VLOOKUP(E263,科目一覧!$A$4:$G$76,7,FALSE),"")</f>
        <v/>
      </c>
      <c r="B263" s="18">
        <f>★仕訳帳!A227</f>
        <v>224</v>
      </c>
      <c r="C263" s="64" t="str">
        <f>IF(★仕訳帳!B227&lt;&gt;"",★仕訳帳!B227,"")</f>
        <v/>
      </c>
      <c r="D263" s="65" t="str">
        <f>IF(★仕訳帳!C227&lt;&gt;"",★仕訳帳!C227,"")</f>
        <v/>
      </c>
      <c r="E263" s="66" t="str">
        <f>IF(★仕訳帳!D227&lt;&gt;"",★仕訳帳!D227,"")</f>
        <v/>
      </c>
      <c r="F263" s="30" t="str">
        <f t="shared" si="12"/>
        <v/>
      </c>
      <c r="G263" s="68">
        <f>★仕訳帳!E227</f>
        <v>0</v>
      </c>
      <c r="H263" s="68">
        <f>★仕訳帳!F227</f>
        <v>0</v>
      </c>
      <c r="I263" s="67">
        <f>IF($E263&lt;&gt;"",IF(OR(AND($E263&gt;=200,$E263&lt;300),AND($E263&gt;=400,$E263&lt;600)),-SUBTOTAL(9,K$4:K263),SUBTOTAL(9,K$4:K263)),0)</f>
        <v>0</v>
      </c>
      <c r="J263" s="32"/>
      <c r="K263" s="33">
        <f t="shared" si="11"/>
        <v>0</v>
      </c>
    </row>
    <row r="264" spans="1:11" x14ac:dyDescent="0.4">
      <c r="A264" s="17" t="str">
        <f>IF(E264&lt;&gt;"",VLOOKUP(E264,科目一覧!$A$4:$G$76,7,FALSE),"")</f>
        <v/>
      </c>
      <c r="B264" s="18">
        <f>★仕訳帳!A228</f>
        <v>225</v>
      </c>
      <c r="C264" s="64" t="str">
        <f>IF(★仕訳帳!B228&lt;&gt;"",★仕訳帳!B228,"")</f>
        <v/>
      </c>
      <c r="D264" s="65" t="str">
        <f>IF(★仕訳帳!C228&lt;&gt;"",★仕訳帳!C228,"")</f>
        <v/>
      </c>
      <c r="E264" s="66" t="str">
        <f>IF(★仕訳帳!D228&lt;&gt;"",★仕訳帳!D228,"")</f>
        <v/>
      </c>
      <c r="F264" s="30" t="str">
        <f t="shared" si="12"/>
        <v/>
      </c>
      <c r="G264" s="68">
        <f>★仕訳帳!E228</f>
        <v>0</v>
      </c>
      <c r="H264" s="68">
        <f>★仕訳帳!F228</f>
        <v>0</v>
      </c>
      <c r="I264" s="67">
        <f>IF($E264&lt;&gt;"",IF(OR(AND($E264&gt;=200,$E264&lt;300),AND($E264&gt;=400,$E264&lt;600)),-SUBTOTAL(9,K$4:K264),SUBTOTAL(9,K$4:K264)),0)</f>
        <v>0</v>
      </c>
      <c r="J264" s="32"/>
      <c r="K264" s="33">
        <f t="shared" si="11"/>
        <v>0</v>
      </c>
    </row>
    <row r="265" spans="1:11" x14ac:dyDescent="0.4">
      <c r="A265" s="17" t="str">
        <f>IF(E265&lt;&gt;"",VLOOKUP(E265,科目一覧!$A$4:$G$76,7,FALSE),"")</f>
        <v/>
      </c>
      <c r="B265" s="18">
        <f>★仕訳帳!A229</f>
        <v>226</v>
      </c>
      <c r="C265" s="64" t="str">
        <f>IF(★仕訳帳!B229&lt;&gt;"",★仕訳帳!B229,"")</f>
        <v/>
      </c>
      <c r="D265" s="65" t="str">
        <f>IF(★仕訳帳!C229&lt;&gt;"",★仕訳帳!C229,"")</f>
        <v/>
      </c>
      <c r="E265" s="66" t="str">
        <f>IF(★仕訳帳!D229&lt;&gt;"",★仕訳帳!D229,"")</f>
        <v/>
      </c>
      <c r="F265" s="30" t="str">
        <f t="shared" si="12"/>
        <v/>
      </c>
      <c r="G265" s="68">
        <f>★仕訳帳!E229</f>
        <v>0</v>
      </c>
      <c r="H265" s="68">
        <f>★仕訳帳!F229</f>
        <v>0</v>
      </c>
      <c r="I265" s="67">
        <f>IF($E265&lt;&gt;"",IF(OR(AND($E265&gt;=200,$E265&lt;300),AND($E265&gt;=400,$E265&lt;600)),-SUBTOTAL(9,K$4:K265),SUBTOTAL(9,K$4:K265)),0)</f>
        <v>0</v>
      </c>
      <c r="J265" s="32"/>
      <c r="K265" s="33">
        <f t="shared" si="11"/>
        <v>0</v>
      </c>
    </row>
    <row r="266" spans="1:11" x14ac:dyDescent="0.4">
      <c r="A266" s="17" t="str">
        <f>IF(E266&lt;&gt;"",VLOOKUP(E266,科目一覧!$A$4:$G$76,7,FALSE),"")</f>
        <v/>
      </c>
      <c r="B266" s="18">
        <f>★仕訳帳!A230</f>
        <v>227</v>
      </c>
      <c r="C266" s="64" t="str">
        <f>IF(★仕訳帳!B230&lt;&gt;"",★仕訳帳!B230,"")</f>
        <v/>
      </c>
      <c r="D266" s="65" t="str">
        <f>IF(★仕訳帳!C230&lt;&gt;"",★仕訳帳!C230,"")</f>
        <v/>
      </c>
      <c r="E266" s="66" t="str">
        <f>IF(★仕訳帳!D230&lt;&gt;"",★仕訳帳!D230,"")</f>
        <v/>
      </c>
      <c r="F266" s="30" t="str">
        <f t="shared" si="12"/>
        <v/>
      </c>
      <c r="G266" s="68">
        <f>★仕訳帳!E230</f>
        <v>0</v>
      </c>
      <c r="H266" s="68">
        <f>★仕訳帳!F230</f>
        <v>0</v>
      </c>
      <c r="I266" s="67">
        <f>IF($E266&lt;&gt;"",IF(OR(AND($E266&gt;=200,$E266&lt;300),AND($E266&gt;=400,$E266&lt;600)),-SUBTOTAL(9,K$4:K266),SUBTOTAL(9,K$4:K266)),0)</f>
        <v>0</v>
      </c>
      <c r="J266" s="32"/>
      <c r="K266" s="33">
        <f t="shared" si="11"/>
        <v>0</v>
      </c>
    </row>
    <row r="267" spans="1:11" x14ac:dyDescent="0.4">
      <c r="A267" s="17" t="str">
        <f>IF(E267&lt;&gt;"",VLOOKUP(E267,科目一覧!$A$4:$G$76,7,FALSE),"")</f>
        <v/>
      </c>
      <c r="B267" s="18">
        <f>★仕訳帳!A231</f>
        <v>228</v>
      </c>
      <c r="C267" s="64" t="str">
        <f>IF(★仕訳帳!B231&lt;&gt;"",★仕訳帳!B231,"")</f>
        <v/>
      </c>
      <c r="D267" s="65" t="str">
        <f>IF(★仕訳帳!C231&lt;&gt;"",★仕訳帳!C231,"")</f>
        <v/>
      </c>
      <c r="E267" s="66" t="str">
        <f>IF(★仕訳帳!D231&lt;&gt;"",★仕訳帳!D231,"")</f>
        <v/>
      </c>
      <c r="F267" s="30" t="str">
        <f t="shared" si="12"/>
        <v/>
      </c>
      <c r="G267" s="68">
        <f>★仕訳帳!E231</f>
        <v>0</v>
      </c>
      <c r="H267" s="68">
        <f>★仕訳帳!F231</f>
        <v>0</v>
      </c>
      <c r="I267" s="67">
        <f>IF($E267&lt;&gt;"",IF(OR(AND($E267&gt;=200,$E267&lt;300),AND($E267&gt;=400,$E267&lt;600)),-SUBTOTAL(9,K$4:K267),SUBTOTAL(9,K$4:K267)),0)</f>
        <v>0</v>
      </c>
      <c r="J267" s="32"/>
      <c r="K267" s="33">
        <f t="shared" si="11"/>
        <v>0</v>
      </c>
    </row>
    <row r="268" spans="1:11" x14ac:dyDescent="0.4">
      <c r="A268" s="17" t="str">
        <f>IF(E268&lt;&gt;"",VLOOKUP(E268,科目一覧!$A$4:$G$76,7,FALSE),"")</f>
        <v/>
      </c>
      <c r="B268" s="18">
        <f>★仕訳帳!A232</f>
        <v>229</v>
      </c>
      <c r="C268" s="64" t="str">
        <f>IF(★仕訳帳!B232&lt;&gt;"",★仕訳帳!B232,"")</f>
        <v/>
      </c>
      <c r="D268" s="65" t="str">
        <f>IF(★仕訳帳!C232&lt;&gt;"",★仕訳帳!C232,"")</f>
        <v/>
      </c>
      <c r="E268" s="66" t="str">
        <f>IF(★仕訳帳!D232&lt;&gt;"",★仕訳帳!D232,"")</f>
        <v/>
      </c>
      <c r="F268" s="30" t="str">
        <f t="shared" si="12"/>
        <v/>
      </c>
      <c r="G268" s="68">
        <f>★仕訳帳!E232</f>
        <v>0</v>
      </c>
      <c r="H268" s="68">
        <f>★仕訳帳!F232</f>
        <v>0</v>
      </c>
      <c r="I268" s="67">
        <f>IF($E268&lt;&gt;"",IF(OR(AND($E268&gt;=200,$E268&lt;300),AND($E268&gt;=400,$E268&lt;600)),-SUBTOTAL(9,K$4:K268),SUBTOTAL(9,K$4:K268)),0)</f>
        <v>0</v>
      </c>
      <c r="J268" s="32"/>
      <c r="K268" s="33">
        <f t="shared" si="11"/>
        <v>0</v>
      </c>
    </row>
    <row r="269" spans="1:11" x14ac:dyDescent="0.4">
      <c r="A269" s="17" t="str">
        <f>IF(E269&lt;&gt;"",VLOOKUP(E269,科目一覧!$A$4:$G$76,7,FALSE),"")</f>
        <v/>
      </c>
      <c r="B269" s="18">
        <f>★仕訳帳!A233</f>
        <v>230</v>
      </c>
      <c r="C269" s="64" t="str">
        <f>IF(★仕訳帳!B233&lt;&gt;"",★仕訳帳!B233,"")</f>
        <v/>
      </c>
      <c r="D269" s="65" t="str">
        <f>IF(★仕訳帳!C233&lt;&gt;"",★仕訳帳!C233,"")</f>
        <v/>
      </c>
      <c r="E269" s="66" t="str">
        <f>IF(★仕訳帳!D233&lt;&gt;"",★仕訳帳!D233,"")</f>
        <v/>
      </c>
      <c r="F269" s="30" t="str">
        <f t="shared" si="12"/>
        <v/>
      </c>
      <c r="G269" s="68">
        <f>★仕訳帳!E233</f>
        <v>0</v>
      </c>
      <c r="H269" s="68">
        <f>★仕訳帳!F233</f>
        <v>0</v>
      </c>
      <c r="I269" s="67">
        <f>IF($E269&lt;&gt;"",IF(OR(AND($E269&gt;=200,$E269&lt;300),AND($E269&gt;=400,$E269&lt;600)),-SUBTOTAL(9,K$4:K269),SUBTOTAL(9,K$4:K269)),0)</f>
        <v>0</v>
      </c>
      <c r="J269" s="32"/>
      <c r="K269" s="33">
        <f t="shared" si="11"/>
        <v>0</v>
      </c>
    </row>
    <row r="270" spans="1:11" x14ac:dyDescent="0.4">
      <c r="A270" s="17" t="str">
        <f>IF(E270&lt;&gt;"",VLOOKUP(E270,科目一覧!$A$4:$G$76,7,FALSE),"")</f>
        <v/>
      </c>
      <c r="B270" s="18">
        <f>★仕訳帳!A234</f>
        <v>231</v>
      </c>
      <c r="C270" s="64" t="str">
        <f>IF(★仕訳帳!B234&lt;&gt;"",★仕訳帳!B234,"")</f>
        <v/>
      </c>
      <c r="D270" s="65" t="str">
        <f>IF(★仕訳帳!C234&lt;&gt;"",★仕訳帳!C234,"")</f>
        <v/>
      </c>
      <c r="E270" s="66" t="str">
        <f>IF(★仕訳帳!D234&lt;&gt;"",★仕訳帳!D234,"")</f>
        <v/>
      </c>
      <c r="F270" s="30" t="str">
        <f t="shared" si="12"/>
        <v/>
      </c>
      <c r="G270" s="68">
        <f>★仕訳帳!E234</f>
        <v>0</v>
      </c>
      <c r="H270" s="68">
        <f>★仕訳帳!F234</f>
        <v>0</v>
      </c>
      <c r="I270" s="67">
        <f>IF($E270&lt;&gt;"",IF(OR(AND($E270&gt;=200,$E270&lt;300),AND($E270&gt;=400,$E270&lt;600)),-SUBTOTAL(9,K$4:K270),SUBTOTAL(9,K$4:K270)),0)</f>
        <v>0</v>
      </c>
      <c r="J270" s="32"/>
      <c r="K270" s="33">
        <f t="shared" si="11"/>
        <v>0</v>
      </c>
    </row>
    <row r="271" spans="1:11" x14ac:dyDescent="0.4">
      <c r="A271" s="17" t="str">
        <f>IF(E271&lt;&gt;"",VLOOKUP(E271,科目一覧!$A$4:$G$76,7,FALSE),"")</f>
        <v/>
      </c>
      <c r="B271" s="18">
        <f>★仕訳帳!A235</f>
        <v>232</v>
      </c>
      <c r="C271" s="64" t="str">
        <f>IF(★仕訳帳!B235&lt;&gt;"",★仕訳帳!B235,"")</f>
        <v/>
      </c>
      <c r="D271" s="65" t="str">
        <f>IF(★仕訳帳!C235&lt;&gt;"",★仕訳帳!C235,"")</f>
        <v/>
      </c>
      <c r="E271" s="66" t="str">
        <f>IF(★仕訳帳!D235&lt;&gt;"",★仕訳帳!D235,"")</f>
        <v/>
      </c>
      <c r="F271" s="30" t="str">
        <f t="shared" si="12"/>
        <v/>
      </c>
      <c r="G271" s="68">
        <f>★仕訳帳!E235</f>
        <v>0</v>
      </c>
      <c r="H271" s="68">
        <f>★仕訳帳!F235</f>
        <v>0</v>
      </c>
      <c r="I271" s="67">
        <f>IF($E271&lt;&gt;"",IF(OR(AND($E271&gt;=200,$E271&lt;300),AND($E271&gt;=400,$E271&lt;600)),-SUBTOTAL(9,K$4:K271),SUBTOTAL(9,K$4:K271)),0)</f>
        <v>0</v>
      </c>
      <c r="J271" s="32"/>
      <c r="K271" s="33">
        <f t="shared" si="11"/>
        <v>0</v>
      </c>
    </row>
    <row r="272" spans="1:11" x14ac:dyDescent="0.4">
      <c r="A272" s="17" t="str">
        <f>IF(E272&lt;&gt;"",VLOOKUP(E272,科目一覧!$A$4:$G$76,7,FALSE),"")</f>
        <v/>
      </c>
      <c r="B272" s="18">
        <f>★仕訳帳!A236</f>
        <v>233</v>
      </c>
      <c r="C272" s="64" t="str">
        <f>IF(★仕訳帳!B236&lt;&gt;"",★仕訳帳!B236,"")</f>
        <v/>
      </c>
      <c r="D272" s="65" t="str">
        <f>IF(★仕訳帳!C236&lt;&gt;"",★仕訳帳!C236,"")</f>
        <v/>
      </c>
      <c r="E272" s="66" t="str">
        <f>IF(★仕訳帳!D236&lt;&gt;"",★仕訳帳!D236,"")</f>
        <v/>
      </c>
      <c r="F272" s="30" t="str">
        <f t="shared" si="12"/>
        <v/>
      </c>
      <c r="G272" s="68">
        <f>★仕訳帳!E236</f>
        <v>0</v>
      </c>
      <c r="H272" s="68">
        <f>★仕訳帳!F236</f>
        <v>0</v>
      </c>
      <c r="I272" s="67">
        <f>IF($E272&lt;&gt;"",IF(OR(AND($E272&gt;=200,$E272&lt;300),AND($E272&gt;=400,$E272&lt;600)),-SUBTOTAL(9,K$4:K272),SUBTOTAL(9,K$4:K272)),0)</f>
        <v>0</v>
      </c>
      <c r="J272" s="32"/>
      <c r="K272" s="33">
        <f t="shared" si="11"/>
        <v>0</v>
      </c>
    </row>
    <row r="273" spans="1:11" x14ac:dyDescent="0.4">
      <c r="A273" s="17" t="str">
        <f>IF(E273&lt;&gt;"",VLOOKUP(E273,科目一覧!$A$4:$G$76,7,FALSE),"")</f>
        <v/>
      </c>
      <c r="B273" s="18">
        <f>★仕訳帳!A237</f>
        <v>234</v>
      </c>
      <c r="C273" s="64" t="str">
        <f>IF(★仕訳帳!B237&lt;&gt;"",★仕訳帳!B237,"")</f>
        <v/>
      </c>
      <c r="D273" s="65" t="str">
        <f>IF(★仕訳帳!C237&lt;&gt;"",★仕訳帳!C237,"")</f>
        <v/>
      </c>
      <c r="E273" s="66" t="str">
        <f>IF(★仕訳帳!D237&lt;&gt;"",★仕訳帳!D237,"")</f>
        <v/>
      </c>
      <c r="F273" s="30" t="str">
        <f t="shared" si="12"/>
        <v/>
      </c>
      <c r="G273" s="68">
        <f>★仕訳帳!E237</f>
        <v>0</v>
      </c>
      <c r="H273" s="68">
        <f>★仕訳帳!F237</f>
        <v>0</v>
      </c>
      <c r="I273" s="67">
        <f>IF($E273&lt;&gt;"",IF(OR(AND($E273&gt;=200,$E273&lt;300),AND($E273&gt;=400,$E273&lt;600)),-SUBTOTAL(9,K$4:K273),SUBTOTAL(9,K$4:K273)),0)</f>
        <v>0</v>
      </c>
      <c r="J273" s="32"/>
      <c r="K273" s="33">
        <f t="shared" si="11"/>
        <v>0</v>
      </c>
    </row>
    <row r="274" spans="1:11" x14ac:dyDescent="0.4">
      <c r="A274" s="17" t="str">
        <f>IF(E274&lt;&gt;"",VLOOKUP(E274,科目一覧!$A$4:$G$76,7,FALSE),"")</f>
        <v/>
      </c>
      <c r="B274" s="18">
        <f>★仕訳帳!A238</f>
        <v>235</v>
      </c>
      <c r="C274" s="64" t="str">
        <f>IF(★仕訳帳!B238&lt;&gt;"",★仕訳帳!B238,"")</f>
        <v/>
      </c>
      <c r="D274" s="65" t="str">
        <f>IF(★仕訳帳!C238&lt;&gt;"",★仕訳帳!C238,"")</f>
        <v/>
      </c>
      <c r="E274" s="66" t="str">
        <f>IF(★仕訳帳!D238&lt;&gt;"",★仕訳帳!D238,"")</f>
        <v/>
      </c>
      <c r="F274" s="30" t="str">
        <f t="shared" si="12"/>
        <v/>
      </c>
      <c r="G274" s="68">
        <f>★仕訳帳!E238</f>
        <v>0</v>
      </c>
      <c r="H274" s="68">
        <f>★仕訳帳!F238</f>
        <v>0</v>
      </c>
      <c r="I274" s="67">
        <f>IF($E274&lt;&gt;"",IF(OR(AND($E274&gt;=200,$E274&lt;300),AND($E274&gt;=400,$E274&lt;600)),-SUBTOTAL(9,K$4:K274),SUBTOTAL(9,K$4:K274)),0)</f>
        <v>0</v>
      </c>
      <c r="J274" s="32"/>
      <c r="K274" s="33">
        <f t="shared" si="11"/>
        <v>0</v>
      </c>
    </row>
    <row r="275" spans="1:11" x14ac:dyDescent="0.4">
      <c r="A275" s="17" t="str">
        <f>IF(E275&lt;&gt;"",VLOOKUP(E275,科目一覧!$A$4:$G$76,7,FALSE),"")</f>
        <v/>
      </c>
      <c r="B275" s="18">
        <f>★仕訳帳!A239</f>
        <v>236</v>
      </c>
      <c r="C275" s="64" t="str">
        <f>IF(★仕訳帳!B239&lt;&gt;"",★仕訳帳!B239,"")</f>
        <v/>
      </c>
      <c r="D275" s="65" t="str">
        <f>IF(★仕訳帳!C239&lt;&gt;"",★仕訳帳!C239,"")</f>
        <v/>
      </c>
      <c r="E275" s="66" t="str">
        <f>IF(★仕訳帳!D239&lt;&gt;"",★仕訳帳!D239,"")</f>
        <v/>
      </c>
      <c r="F275" s="30" t="str">
        <f t="shared" si="12"/>
        <v/>
      </c>
      <c r="G275" s="68">
        <f>★仕訳帳!E239</f>
        <v>0</v>
      </c>
      <c r="H275" s="68">
        <f>★仕訳帳!F239</f>
        <v>0</v>
      </c>
      <c r="I275" s="67">
        <f>IF($E275&lt;&gt;"",IF(OR(AND($E275&gt;=200,$E275&lt;300),AND($E275&gt;=400,$E275&lt;600)),-SUBTOTAL(9,K$4:K275),SUBTOTAL(9,K$4:K275)),0)</f>
        <v>0</v>
      </c>
      <c r="J275" s="32"/>
      <c r="K275" s="33">
        <f t="shared" si="11"/>
        <v>0</v>
      </c>
    </row>
    <row r="276" spans="1:11" x14ac:dyDescent="0.4">
      <c r="A276" s="17" t="str">
        <f>IF(E276&lt;&gt;"",VLOOKUP(E276,科目一覧!$A$4:$G$76,7,FALSE),"")</f>
        <v/>
      </c>
      <c r="B276" s="18">
        <f>★仕訳帳!A240</f>
        <v>237</v>
      </c>
      <c r="C276" s="64" t="str">
        <f>IF(★仕訳帳!B240&lt;&gt;"",★仕訳帳!B240,"")</f>
        <v/>
      </c>
      <c r="D276" s="65" t="str">
        <f>IF(★仕訳帳!C240&lt;&gt;"",★仕訳帳!C240,"")</f>
        <v/>
      </c>
      <c r="E276" s="66" t="str">
        <f>IF(★仕訳帳!D240&lt;&gt;"",★仕訳帳!D240,"")</f>
        <v/>
      </c>
      <c r="F276" s="30" t="str">
        <f t="shared" si="12"/>
        <v/>
      </c>
      <c r="G276" s="68">
        <f>★仕訳帳!E240</f>
        <v>0</v>
      </c>
      <c r="H276" s="68">
        <f>★仕訳帳!F240</f>
        <v>0</v>
      </c>
      <c r="I276" s="67">
        <f>IF($E276&lt;&gt;"",IF(OR(AND($E276&gt;=200,$E276&lt;300),AND($E276&gt;=400,$E276&lt;600)),-SUBTOTAL(9,K$4:K276),SUBTOTAL(9,K$4:K276)),0)</f>
        <v>0</v>
      </c>
      <c r="J276" s="32"/>
      <c r="K276" s="33">
        <f t="shared" si="11"/>
        <v>0</v>
      </c>
    </row>
    <row r="277" spans="1:11" x14ac:dyDescent="0.4">
      <c r="A277" s="17" t="str">
        <f>IF(E277&lt;&gt;"",VLOOKUP(E277,科目一覧!$A$4:$G$76,7,FALSE),"")</f>
        <v/>
      </c>
      <c r="B277" s="18">
        <f>★仕訳帳!A241</f>
        <v>238</v>
      </c>
      <c r="C277" s="64" t="str">
        <f>IF(★仕訳帳!B241&lt;&gt;"",★仕訳帳!B241,"")</f>
        <v/>
      </c>
      <c r="D277" s="65" t="str">
        <f>IF(★仕訳帳!C241&lt;&gt;"",★仕訳帳!C241,"")</f>
        <v/>
      </c>
      <c r="E277" s="66" t="str">
        <f>IF(★仕訳帳!D241&lt;&gt;"",★仕訳帳!D241,"")</f>
        <v/>
      </c>
      <c r="F277" s="30" t="str">
        <f t="shared" si="12"/>
        <v/>
      </c>
      <c r="G277" s="68">
        <f>★仕訳帳!E241</f>
        <v>0</v>
      </c>
      <c r="H277" s="68">
        <f>★仕訳帳!F241</f>
        <v>0</v>
      </c>
      <c r="I277" s="67">
        <f>IF($E277&lt;&gt;"",IF(OR(AND($E277&gt;=200,$E277&lt;300),AND($E277&gt;=400,$E277&lt;600)),-SUBTOTAL(9,K$4:K277),SUBTOTAL(9,K$4:K277)),0)</f>
        <v>0</v>
      </c>
      <c r="J277" s="32"/>
      <c r="K277" s="33">
        <f t="shared" si="11"/>
        <v>0</v>
      </c>
    </row>
    <row r="278" spans="1:11" x14ac:dyDescent="0.4">
      <c r="A278" s="17" t="str">
        <f>IF(E278&lt;&gt;"",VLOOKUP(E278,科目一覧!$A$4:$G$76,7,FALSE),"")</f>
        <v/>
      </c>
      <c r="B278" s="18">
        <f>★仕訳帳!A242</f>
        <v>239</v>
      </c>
      <c r="C278" s="64" t="str">
        <f>IF(★仕訳帳!B242&lt;&gt;"",★仕訳帳!B242,"")</f>
        <v/>
      </c>
      <c r="D278" s="65" t="str">
        <f>IF(★仕訳帳!C242&lt;&gt;"",★仕訳帳!C242,"")</f>
        <v/>
      </c>
      <c r="E278" s="66" t="str">
        <f>IF(★仕訳帳!D242&lt;&gt;"",★仕訳帳!D242,"")</f>
        <v/>
      </c>
      <c r="F278" s="30" t="str">
        <f t="shared" si="12"/>
        <v/>
      </c>
      <c r="G278" s="68">
        <f>★仕訳帳!E242</f>
        <v>0</v>
      </c>
      <c r="H278" s="68">
        <f>★仕訳帳!F242</f>
        <v>0</v>
      </c>
      <c r="I278" s="67">
        <f>IF($E278&lt;&gt;"",IF(OR(AND($E278&gt;=200,$E278&lt;300),AND($E278&gt;=400,$E278&lt;600)),-SUBTOTAL(9,K$4:K278),SUBTOTAL(9,K$4:K278)),0)</f>
        <v>0</v>
      </c>
      <c r="J278" s="32"/>
      <c r="K278" s="33">
        <f t="shared" si="11"/>
        <v>0</v>
      </c>
    </row>
    <row r="279" spans="1:11" x14ac:dyDescent="0.4">
      <c r="A279" s="17" t="str">
        <f>IF(E279&lt;&gt;"",VLOOKUP(E279,科目一覧!$A$4:$G$76,7,FALSE),"")</f>
        <v/>
      </c>
      <c r="B279" s="18">
        <f>★仕訳帳!A243</f>
        <v>240</v>
      </c>
      <c r="C279" s="64" t="str">
        <f>IF(★仕訳帳!B243&lt;&gt;"",★仕訳帳!B243,"")</f>
        <v/>
      </c>
      <c r="D279" s="65" t="str">
        <f>IF(★仕訳帳!C243&lt;&gt;"",★仕訳帳!C243,"")</f>
        <v/>
      </c>
      <c r="E279" s="66" t="str">
        <f>IF(★仕訳帳!D243&lt;&gt;"",★仕訳帳!D243,"")</f>
        <v/>
      </c>
      <c r="F279" s="30" t="str">
        <f t="shared" si="12"/>
        <v/>
      </c>
      <c r="G279" s="68">
        <f>★仕訳帳!E243</f>
        <v>0</v>
      </c>
      <c r="H279" s="68">
        <f>★仕訳帳!F243</f>
        <v>0</v>
      </c>
      <c r="I279" s="67">
        <f>IF($E279&lt;&gt;"",IF(OR(AND($E279&gt;=200,$E279&lt;300),AND($E279&gt;=400,$E279&lt;600)),-SUBTOTAL(9,K$4:K279),SUBTOTAL(9,K$4:K279)),0)</f>
        <v>0</v>
      </c>
      <c r="J279" s="32"/>
      <c r="K279" s="33">
        <f t="shared" si="11"/>
        <v>0</v>
      </c>
    </row>
    <row r="280" spans="1:11" x14ac:dyDescent="0.4">
      <c r="A280" s="17" t="str">
        <f>IF(E280&lt;&gt;"",VLOOKUP(E280,科目一覧!$A$4:$G$76,7,FALSE),"")</f>
        <v/>
      </c>
      <c r="B280" s="18">
        <f>★仕訳帳!A244</f>
        <v>241</v>
      </c>
      <c r="C280" s="64" t="str">
        <f>IF(★仕訳帳!B244&lt;&gt;"",★仕訳帳!B244,"")</f>
        <v/>
      </c>
      <c r="D280" s="65" t="str">
        <f>IF(★仕訳帳!C244&lt;&gt;"",★仕訳帳!C244,"")</f>
        <v/>
      </c>
      <c r="E280" s="66" t="str">
        <f>IF(★仕訳帳!D244&lt;&gt;"",★仕訳帳!D244,"")</f>
        <v/>
      </c>
      <c r="F280" s="30" t="str">
        <f t="shared" si="12"/>
        <v/>
      </c>
      <c r="G280" s="68">
        <f>★仕訳帳!E244</f>
        <v>0</v>
      </c>
      <c r="H280" s="68">
        <f>★仕訳帳!F244</f>
        <v>0</v>
      </c>
      <c r="I280" s="67">
        <f>IF($E280&lt;&gt;"",IF(OR(AND($E280&gt;=200,$E280&lt;300),AND($E280&gt;=400,$E280&lt;600)),-SUBTOTAL(9,K$4:K280),SUBTOTAL(9,K$4:K280)),0)</f>
        <v>0</v>
      </c>
      <c r="J280" s="32"/>
      <c r="K280" s="33">
        <f t="shared" si="11"/>
        <v>0</v>
      </c>
    </row>
    <row r="281" spans="1:11" x14ac:dyDescent="0.4">
      <c r="A281" s="17" t="str">
        <f>IF(E281&lt;&gt;"",VLOOKUP(E281,科目一覧!$A$4:$G$76,7,FALSE),"")</f>
        <v/>
      </c>
      <c r="B281" s="18">
        <f>★仕訳帳!A245</f>
        <v>242</v>
      </c>
      <c r="C281" s="64" t="str">
        <f>IF(★仕訳帳!B245&lt;&gt;"",★仕訳帳!B245,"")</f>
        <v/>
      </c>
      <c r="D281" s="65" t="str">
        <f>IF(★仕訳帳!C245&lt;&gt;"",★仕訳帳!C245,"")</f>
        <v/>
      </c>
      <c r="E281" s="66" t="str">
        <f>IF(★仕訳帳!D245&lt;&gt;"",★仕訳帳!D245,"")</f>
        <v/>
      </c>
      <c r="F281" s="30" t="str">
        <f t="shared" si="12"/>
        <v/>
      </c>
      <c r="G281" s="68">
        <f>★仕訳帳!E245</f>
        <v>0</v>
      </c>
      <c r="H281" s="68">
        <f>★仕訳帳!F245</f>
        <v>0</v>
      </c>
      <c r="I281" s="67">
        <f>IF($E281&lt;&gt;"",IF(OR(AND($E281&gt;=200,$E281&lt;300),AND($E281&gt;=400,$E281&lt;600)),-SUBTOTAL(9,K$4:K281),SUBTOTAL(9,K$4:K281)),0)</f>
        <v>0</v>
      </c>
      <c r="J281" s="32"/>
      <c r="K281" s="33">
        <f t="shared" si="11"/>
        <v>0</v>
      </c>
    </row>
    <row r="282" spans="1:11" x14ac:dyDescent="0.4">
      <c r="A282" s="17" t="str">
        <f>IF(E282&lt;&gt;"",VLOOKUP(E282,科目一覧!$A$4:$G$76,7,FALSE),"")</f>
        <v/>
      </c>
      <c r="B282" s="18">
        <f>★仕訳帳!A246</f>
        <v>243</v>
      </c>
      <c r="C282" s="64" t="str">
        <f>IF(★仕訳帳!B246&lt;&gt;"",★仕訳帳!B246,"")</f>
        <v/>
      </c>
      <c r="D282" s="65" t="str">
        <f>IF(★仕訳帳!C246&lt;&gt;"",★仕訳帳!C246,"")</f>
        <v/>
      </c>
      <c r="E282" s="66" t="str">
        <f>IF(★仕訳帳!D246&lt;&gt;"",★仕訳帳!D246,"")</f>
        <v/>
      </c>
      <c r="F282" s="30" t="str">
        <f t="shared" si="12"/>
        <v/>
      </c>
      <c r="G282" s="68">
        <f>★仕訳帳!E246</f>
        <v>0</v>
      </c>
      <c r="H282" s="68">
        <f>★仕訳帳!F246</f>
        <v>0</v>
      </c>
      <c r="I282" s="67">
        <f>IF($E282&lt;&gt;"",IF(OR(AND($E282&gt;=200,$E282&lt;300),AND($E282&gt;=400,$E282&lt;600)),-SUBTOTAL(9,K$4:K282),SUBTOTAL(9,K$4:K282)),0)</f>
        <v>0</v>
      </c>
      <c r="J282" s="32"/>
      <c r="K282" s="33">
        <f t="shared" si="11"/>
        <v>0</v>
      </c>
    </row>
    <row r="283" spans="1:11" x14ac:dyDescent="0.4">
      <c r="A283" s="17" t="str">
        <f>IF(E283&lt;&gt;"",VLOOKUP(E283,科目一覧!$A$4:$G$76,7,FALSE),"")</f>
        <v/>
      </c>
      <c r="B283" s="18">
        <f>★仕訳帳!A247</f>
        <v>244</v>
      </c>
      <c r="C283" s="64" t="str">
        <f>IF(★仕訳帳!B247&lt;&gt;"",★仕訳帳!B247,"")</f>
        <v/>
      </c>
      <c r="D283" s="65" t="str">
        <f>IF(★仕訳帳!C247&lt;&gt;"",★仕訳帳!C247,"")</f>
        <v/>
      </c>
      <c r="E283" s="66" t="str">
        <f>IF(★仕訳帳!D247&lt;&gt;"",★仕訳帳!D247,"")</f>
        <v/>
      </c>
      <c r="F283" s="30" t="str">
        <f t="shared" si="12"/>
        <v/>
      </c>
      <c r="G283" s="68">
        <f>★仕訳帳!E247</f>
        <v>0</v>
      </c>
      <c r="H283" s="68">
        <f>★仕訳帳!F247</f>
        <v>0</v>
      </c>
      <c r="I283" s="67">
        <f>IF($E283&lt;&gt;"",IF(OR(AND($E283&gt;=200,$E283&lt;300),AND($E283&gt;=400,$E283&lt;600)),-SUBTOTAL(9,K$4:K283),SUBTOTAL(9,K$4:K283)),0)</f>
        <v>0</v>
      </c>
      <c r="J283" s="32"/>
      <c r="K283" s="33">
        <f t="shared" si="11"/>
        <v>0</v>
      </c>
    </row>
    <row r="284" spans="1:11" x14ac:dyDescent="0.4">
      <c r="A284" s="17" t="str">
        <f>IF(E284&lt;&gt;"",VLOOKUP(E284,科目一覧!$A$4:$G$76,7,FALSE),"")</f>
        <v/>
      </c>
      <c r="B284" s="18">
        <f>★仕訳帳!A248</f>
        <v>245</v>
      </c>
      <c r="C284" s="64" t="str">
        <f>IF(★仕訳帳!B248&lt;&gt;"",★仕訳帳!B248,"")</f>
        <v/>
      </c>
      <c r="D284" s="65" t="str">
        <f>IF(★仕訳帳!C248&lt;&gt;"",★仕訳帳!C248,"")</f>
        <v/>
      </c>
      <c r="E284" s="66" t="str">
        <f>IF(★仕訳帳!D248&lt;&gt;"",★仕訳帳!D248,"")</f>
        <v/>
      </c>
      <c r="F284" s="30" t="str">
        <f t="shared" si="12"/>
        <v/>
      </c>
      <c r="G284" s="68">
        <f>★仕訳帳!E248</f>
        <v>0</v>
      </c>
      <c r="H284" s="68">
        <f>★仕訳帳!F248</f>
        <v>0</v>
      </c>
      <c r="I284" s="67">
        <f>IF($E284&lt;&gt;"",IF(OR(AND($E284&gt;=200,$E284&lt;300),AND($E284&gt;=400,$E284&lt;600)),-SUBTOTAL(9,K$4:K284),SUBTOTAL(9,K$4:K284)),0)</f>
        <v>0</v>
      </c>
      <c r="J284" s="32"/>
      <c r="K284" s="33">
        <f t="shared" si="11"/>
        <v>0</v>
      </c>
    </row>
    <row r="285" spans="1:11" x14ac:dyDescent="0.4">
      <c r="A285" s="17" t="str">
        <f>IF(E285&lt;&gt;"",VLOOKUP(E285,科目一覧!$A$4:$G$76,7,FALSE),"")</f>
        <v/>
      </c>
      <c r="B285" s="18">
        <f>★仕訳帳!A249</f>
        <v>246</v>
      </c>
      <c r="C285" s="64" t="str">
        <f>IF(★仕訳帳!B249&lt;&gt;"",★仕訳帳!B249,"")</f>
        <v/>
      </c>
      <c r="D285" s="65" t="str">
        <f>IF(★仕訳帳!C249&lt;&gt;"",★仕訳帳!C249,"")</f>
        <v/>
      </c>
      <c r="E285" s="66" t="str">
        <f>IF(★仕訳帳!D249&lt;&gt;"",★仕訳帳!D249,"")</f>
        <v/>
      </c>
      <c r="F285" s="30" t="str">
        <f t="shared" si="12"/>
        <v/>
      </c>
      <c r="G285" s="68">
        <f>★仕訳帳!E249</f>
        <v>0</v>
      </c>
      <c r="H285" s="68">
        <f>★仕訳帳!F249</f>
        <v>0</v>
      </c>
      <c r="I285" s="67">
        <f>IF($E285&lt;&gt;"",IF(OR(AND($E285&gt;=200,$E285&lt;300),AND($E285&gt;=400,$E285&lt;600)),-SUBTOTAL(9,K$4:K285),SUBTOTAL(9,K$4:K285)),0)</f>
        <v>0</v>
      </c>
      <c r="J285" s="32"/>
      <c r="K285" s="33">
        <f t="shared" si="11"/>
        <v>0</v>
      </c>
    </row>
    <row r="286" spans="1:11" x14ac:dyDescent="0.4">
      <c r="A286" s="17" t="str">
        <f>IF(E286&lt;&gt;"",VLOOKUP(E286,科目一覧!$A$4:$G$76,7,FALSE),"")</f>
        <v/>
      </c>
      <c r="B286" s="18">
        <f>★仕訳帳!A250</f>
        <v>247</v>
      </c>
      <c r="C286" s="64" t="str">
        <f>IF(★仕訳帳!B250&lt;&gt;"",★仕訳帳!B250,"")</f>
        <v/>
      </c>
      <c r="D286" s="65" t="str">
        <f>IF(★仕訳帳!C250&lt;&gt;"",★仕訳帳!C250,"")</f>
        <v/>
      </c>
      <c r="E286" s="66" t="str">
        <f>IF(★仕訳帳!D250&lt;&gt;"",★仕訳帳!D250,"")</f>
        <v/>
      </c>
      <c r="F286" s="30" t="str">
        <f t="shared" si="12"/>
        <v/>
      </c>
      <c r="G286" s="68">
        <f>★仕訳帳!E250</f>
        <v>0</v>
      </c>
      <c r="H286" s="68">
        <f>★仕訳帳!F250</f>
        <v>0</v>
      </c>
      <c r="I286" s="67">
        <f>IF($E286&lt;&gt;"",IF(OR(AND($E286&gt;=200,$E286&lt;300),AND($E286&gt;=400,$E286&lt;600)),-SUBTOTAL(9,K$4:K286),SUBTOTAL(9,K$4:K286)),0)</f>
        <v>0</v>
      </c>
      <c r="J286" s="32"/>
      <c r="K286" s="33">
        <f t="shared" si="11"/>
        <v>0</v>
      </c>
    </row>
    <row r="287" spans="1:11" x14ac:dyDescent="0.4">
      <c r="A287" s="17" t="str">
        <f>IF(E287&lt;&gt;"",VLOOKUP(E287,科目一覧!$A$4:$G$76,7,FALSE),"")</f>
        <v/>
      </c>
      <c r="B287" s="18">
        <f>★仕訳帳!A251</f>
        <v>248</v>
      </c>
      <c r="C287" s="64" t="str">
        <f>IF(★仕訳帳!B251&lt;&gt;"",★仕訳帳!B251,"")</f>
        <v/>
      </c>
      <c r="D287" s="65" t="str">
        <f>IF(★仕訳帳!C251&lt;&gt;"",★仕訳帳!C251,"")</f>
        <v/>
      </c>
      <c r="E287" s="66" t="str">
        <f>IF(★仕訳帳!D251&lt;&gt;"",★仕訳帳!D251,"")</f>
        <v/>
      </c>
      <c r="F287" s="30" t="str">
        <f t="shared" si="12"/>
        <v/>
      </c>
      <c r="G287" s="68">
        <f>★仕訳帳!E251</f>
        <v>0</v>
      </c>
      <c r="H287" s="68">
        <f>★仕訳帳!F251</f>
        <v>0</v>
      </c>
      <c r="I287" s="67">
        <f>IF($E287&lt;&gt;"",IF(OR(AND($E287&gt;=200,$E287&lt;300),AND($E287&gt;=400,$E287&lt;600)),-SUBTOTAL(9,K$4:K287),SUBTOTAL(9,K$4:K287)),0)</f>
        <v>0</v>
      </c>
      <c r="J287" s="32"/>
      <c r="K287" s="33">
        <f t="shared" si="11"/>
        <v>0</v>
      </c>
    </row>
    <row r="288" spans="1:11" x14ac:dyDescent="0.4">
      <c r="A288" s="17" t="str">
        <f>IF(E288&lt;&gt;"",VLOOKUP(E288,科目一覧!$A$4:$G$76,7,FALSE),"")</f>
        <v/>
      </c>
      <c r="B288" s="18">
        <f>★仕訳帳!A252</f>
        <v>249</v>
      </c>
      <c r="C288" s="64" t="str">
        <f>IF(★仕訳帳!B252&lt;&gt;"",★仕訳帳!B252,"")</f>
        <v/>
      </c>
      <c r="D288" s="65" t="str">
        <f>IF(★仕訳帳!C252&lt;&gt;"",★仕訳帳!C252,"")</f>
        <v/>
      </c>
      <c r="E288" s="66" t="str">
        <f>IF(★仕訳帳!D252&lt;&gt;"",★仕訳帳!D252,"")</f>
        <v/>
      </c>
      <c r="F288" s="30" t="str">
        <f t="shared" si="12"/>
        <v/>
      </c>
      <c r="G288" s="68">
        <f>★仕訳帳!E252</f>
        <v>0</v>
      </c>
      <c r="H288" s="68">
        <f>★仕訳帳!F252</f>
        <v>0</v>
      </c>
      <c r="I288" s="67">
        <f>IF($E288&lt;&gt;"",IF(OR(AND($E288&gt;=200,$E288&lt;300),AND($E288&gt;=400,$E288&lt;600)),-SUBTOTAL(9,K$4:K288),SUBTOTAL(9,K$4:K288)),0)</f>
        <v>0</v>
      </c>
      <c r="J288" s="32"/>
      <c r="K288" s="33">
        <f t="shared" si="11"/>
        <v>0</v>
      </c>
    </row>
    <row r="289" spans="1:11" x14ac:dyDescent="0.4">
      <c r="A289" s="17" t="str">
        <f>IF(E289&lt;&gt;"",VLOOKUP(E289,科目一覧!$A$4:$G$76,7,FALSE),"")</f>
        <v/>
      </c>
      <c r="B289" s="18">
        <f>★仕訳帳!A253</f>
        <v>250</v>
      </c>
      <c r="C289" s="64" t="str">
        <f>IF(★仕訳帳!B253&lt;&gt;"",★仕訳帳!B253,"")</f>
        <v/>
      </c>
      <c r="D289" s="65" t="str">
        <f>IF(★仕訳帳!C253&lt;&gt;"",★仕訳帳!C253,"")</f>
        <v/>
      </c>
      <c r="E289" s="66" t="str">
        <f>IF(★仕訳帳!D253&lt;&gt;"",★仕訳帳!D253,"")</f>
        <v/>
      </c>
      <c r="F289" s="30" t="str">
        <f t="shared" si="12"/>
        <v/>
      </c>
      <c r="G289" s="68">
        <f>★仕訳帳!E253</f>
        <v>0</v>
      </c>
      <c r="H289" s="68">
        <f>★仕訳帳!F253</f>
        <v>0</v>
      </c>
      <c r="I289" s="67">
        <f>IF($E289&lt;&gt;"",IF(OR(AND($E289&gt;=200,$E289&lt;300),AND($E289&gt;=400,$E289&lt;600)),-SUBTOTAL(9,K$4:K289),SUBTOTAL(9,K$4:K289)),0)</f>
        <v>0</v>
      </c>
      <c r="J289" s="32"/>
      <c r="K289" s="33">
        <f t="shared" si="11"/>
        <v>0</v>
      </c>
    </row>
    <row r="290" spans="1:11" x14ac:dyDescent="0.4">
      <c r="A290" s="17" t="str">
        <f>IF(E290&lt;&gt;"",VLOOKUP(E290,科目一覧!$A$4:$G$76,7,FALSE),"")</f>
        <v/>
      </c>
      <c r="B290" s="18">
        <f>★仕訳帳!A254</f>
        <v>251</v>
      </c>
      <c r="C290" s="64" t="str">
        <f>IF(★仕訳帳!B254&lt;&gt;"",★仕訳帳!B254,"")</f>
        <v/>
      </c>
      <c r="D290" s="65" t="str">
        <f>IF(★仕訳帳!C254&lt;&gt;"",★仕訳帳!C254,"")</f>
        <v/>
      </c>
      <c r="E290" s="66" t="str">
        <f>IF(★仕訳帳!D254&lt;&gt;"",★仕訳帳!D254,"")</f>
        <v/>
      </c>
      <c r="F290" s="30" t="str">
        <f t="shared" si="12"/>
        <v/>
      </c>
      <c r="G290" s="68">
        <f>★仕訳帳!E254</f>
        <v>0</v>
      </c>
      <c r="H290" s="68">
        <f>★仕訳帳!F254</f>
        <v>0</v>
      </c>
      <c r="I290" s="67">
        <f>IF($E290&lt;&gt;"",IF(OR(AND($E290&gt;=200,$E290&lt;300),AND($E290&gt;=400,$E290&lt;600)),-SUBTOTAL(9,K$4:K290),SUBTOTAL(9,K$4:K290)),0)</f>
        <v>0</v>
      </c>
      <c r="J290" s="32"/>
      <c r="K290" s="33">
        <f t="shared" si="11"/>
        <v>0</v>
      </c>
    </row>
    <row r="291" spans="1:11" x14ac:dyDescent="0.4">
      <c r="A291" s="17" t="str">
        <f>IF(E291&lt;&gt;"",VLOOKUP(E291,科目一覧!$A$4:$G$76,7,FALSE),"")</f>
        <v/>
      </c>
      <c r="B291" s="18">
        <f>★仕訳帳!A255</f>
        <v>252</v>
      </c>
      <c r="C291" s="64" t="str">
        <f>IF(★仕訳帳!B255&lt;&gt;"",★仕訳帳!B255,"")</f>
        <v/>
      </c>
      <c r="D291" s="65" t="str">
        <f>IF(★仕訳帳!C255&lt;&gt;"",★仕訳帳!C255,"")</f>
        <v/>
      </c>
      <c r="E291" s="66" t="str">
        <f>IF(★仕訳帳!D255&lt;&gt;"",★仕訳帳!D255,"")</f>
        <v/>
      </c>
      <c r="F291" s="30" t="str">
        <f t="shared" si="12"/>
        <v/>
      </c>
      <c r="G291" s="68">
        <f>★仕訳帳!E255</f>
        <v>0</v>
      </c>
      <c r="H291" s="68">
        <f>★仕訳帳!F255</f>
        <v>0</v>
      </c>
      <c r="I291" s="67">
        <f>IF($E291&lt;&gt;"",IF(OR(AND($E291&gt;=200,$E291&lt;300),AND($E291&gt;=400,$E291&lt;600)),-SUBTOTAL(9,K$4:K291),SUBTOTAL(9,K$4:K291)),0)</f>
        <v>0</v>
      </c>
      <c r="J291" s="32"/>
      <c r="K291" s="33">
        <f t="shared" si="11"/>
        <v>0</v>
      </c>
    </row>
    <row r="292" spans="1:11" x14ac:dyDescent="0.4">
      <c r="A292" s="17" t="str">
        <f>IF(E292&lt;&gt;"",VLOOKUP(E292,科目一覧!$A$4:$G$76,7,FALSE),"")</f>
        <v/>
      </c>
      <c r="B292" s="18">
        <f>★仕訳帳!A256</f>
        <v>253</v>
      </c>
      <c r="C292" s="64" t="str">
        <f>IF(★仕訳帳!B256&lt;&gt;"",★仕訳帳!B256,"")</f>
        <v/>
      </c>
      <c r="D292" s="65" t="str">
        <f>IF(★仕訳帳!C256&lt;&gt;"",★仕訳帳!C256,"")</f>
        <v/>
      </c>
      <c r="E292" s="66" t="str">
        <f>IF(★仕訳帳!D256&lt;&gt;"",★仕訳帳!D256,"")</f>
        <v/>
      </c>
      <c r="F292" s="30" t="str">
        <f t="shared" si="12"/>
        <v/>
      </c>
      <c r="G292" s="68">
        <f>★仕訳帳!E256</f>
        <v>0</v>
      </c>
      <c r="H292" s="68">
        <f>★仕訳帳!F256</f>
        <v>0</v>
      </c>
      <c r="I292" s="67">
        <f>IF($E292&lt;&gt;"",IF(OR(AND($E292&gt;=200,$E292&lt;300),AND($E292&gt;=400,$E292&lt;600)),-SUBTOTAL(9,K$4:K292),SUBTOTAL(9,K$4:K292)),0)</f>
        <v>0</v>
      </c>
      <c r="J292" s="32"/>
      <c r="K292" s="33">
        <f t="shared" si="11"/>
        <v>0</v>
      </c>
    </row>
    <row r="293" spans="1:11" x14ac:dyDescent="0.4">
      <c r="A293" s="17" t="str">
        <f>IF(E293&lt;&gt;"",VLOOKUP(E293,科目一覧!$A$4:$G$76,7,FALSE),"")</f>
        <v/>
      </c>
      <c r="B293" s="18">
        <f>★仕訳帳!A257</f>
        <v>254</v>
      </c>
      <c r="C293" s="64" t="str">
        <f>IF(★仕訳帳!B257&lt;&gt;"",★仕訳帳!B257,"")</f>
        <v/>
      </c>
      <c r="D293" s="65" t="str">
        <f>IF(★仕訳帳!C257&lt;&gt;"",★仕訳帳!C257,"")</f>
        <v/>
      </c>
      <c r="E293" s="66" t="str">
        <f>IF(★仕訳帳!D257&lt;&gt;"",★仕訳帳!D257,"")</f>
        <v/>
      </c>
      <c r="F293" s="30" t="str">
        <f t="shared" si="12"/>
        <v/>
      </c>
      <c r="G293" s="68">
        <f>★仕訳帳!E257</f>
        <v>0</v>
      </c>
      <c r="H293" s="68">
        <f>★仕訳帳!F257</f>
        <v>0</v>
      </c>
      <c r="I293" s="67">
        <f>IF($E293&lt;&gt;"",IF(OR(AND($E293&gt;=200,$E293&lt;300),AND($E293&gt;=400,$E293&lt;600)),-SUBTOTAL(9,K$4:K293),SUBTOTAL(9,K$4:K293)),0)</f>
        <v>0</v>
      </c>
      <c r="J293" s="32"/>
      <c r="K293" s="33">
        <f t="shared" si="11"/>
        <v>0</v>
      </c>
    </row>
    <row r="294" spans="1:11" x14ac:dyDescent="0.4">
      <c r="A294" s="17" t="str">
        <f>IF(E294&lt;&gt;"",VLOOKUP(E294,科目一覧!$A$4:$G$76,7,FALSE),"")</f>
        <v/>
      </c>
      <c r="B294" s="18">
        <f>★仕訳帳!A258</f>
        <v>255</v>
      </c>
      <c r="C294" s="64" t="str">
        <f>IF(★仕訳帳!B258&lt;&gt;"",★仕訳帳!B258,"")</f>
        <v/>
      </c>
      <c r="D294" s="65" t="str">
        <f>IF(★仕訳帳!C258&lt;&gt;"",★仕訳帳!C258,"")</f>
        <v/>
      </c>
      <c r="E294" s="66" t="str">
        <f>IF(★仕訳帳!D258&lt;&gt;"",★仕訳帳!D258,"")</f>
        <v/>
      </c>
      <c r="F294" s="30" t="str">
        <f t="shared" si="12"/>
        <v/>
      </c>
      <c r="G294" s="68">
        <f>★仕訳帳!E258</f>
        <v>0</v>
      </c>
      <c r="H294" s="68">
        <f>★仕訳帳!F258</f>
        <v>0</v>
      </c>
      <c r="I294" s="67">
        <f>IF($E294&lt;&gt;"",IF(OR(AND($E294&gt;=200,$E294&lt;300),AND($E294&gt;=400,$E294&lt;600)),-SUBTOTAL(9,K$4:K294),SUBTOTAL(9,K$4:K294)),0)</f>
        <v>0</v>
      </c>
      <c r="J294" s="32"/>
      <c r="K294" s="33">
        <f t="shared" si="11"/>
        <v>0</v>
      </c>
    </row>
    <row r="295" spans="1:11" x14ac:dyDescent="0.4">
      <c r="A295" s="17" t="str">
        <f>IF(E295&lt;&gt;"",VLOOKUP(E295,科目一覧!$A$4:$G$76,7,FALSE),"")</f>
        <v/>
      </c>
      <c r="B295" s="18">
        <f>★仕訳帳!A259</f>
        <v>256</v>
      </c>
      <c r="C295" s="64" t="str">
        <f>IF(★仕訳帳!B259&lt;&gt;"",★仕訳帳!B259,"")</f>
        <v/>
      </c>
      <c r="D295" s="65" t="str">
        <f>IF(★仕訳帳!C259&lt;&gt;"",★仕訳帳!C259,"")</f>
        <v/>
      </c>
      <c r="E295" s="66" t="str">
        <f>IF(★仕訳帳!D259&lt;&gt;"",★仕訳帳!D259,"")</f>
        <v/>
      </c>
      <c r="F295" s="30" t="str">
        <f t="shared" si="12"/>
        <v/>
      </c>
      <c r="G295" s="68">
        <f>★仕訳帳!E259</f>
        <v>0</v>
      </c>
      <c r="H295" s="68">
        <f>★仕訳帳!F259</f>
        <v>0</v>
      </c>
      <c r="I295" s="67">
        <f>IF($E295&lt;&gt;"",IF(OR(AND($E295&gt;=200,$E295&lt;300),AND($E295&gt;=400,$E295&lt;600)),-SUBTOTAL(9,K$4:K295),SUBTOTAL(9,K$4:K295)),0)</f>
        <v>0</v>
      </c>
      <c r="J295" s="32"/>
      <c r="K295" s="33">
        <f t="shared" si="11"/>
        <v>0</v>
      </c>
    </row>
    <row r="296" spans="1:11" x14ac:dyDescent="0.4">
      <c r="A296" s="17" t="str">
        <f>IF(E296&lt;&gt;"",VLOOKUP(E296,科目一覧!$A$4:$G$76,7,FALSE),"")</f>
        <v/>
      </c>
      <c r="B296" s="18">
        <f>★仕訳帳!A260</f>
        <v>257</v>
      </c>
      <c r="C296" s="64" t="str">
        <f>IF(★仕訳帳!B260&lt;&gt;"",★仕訳帳!B260,"")</f>
        <v/>
      </c>
      <c r="D296" s="65" t="str">
        <f>IF(★仕訳帳!C260&lt;&gt;"",★仕訳帳!C260,"")</f>
        <v/>
      </c>
      <c r="E296" s="66" t="str">
        <f>IF(★仕訳帳!D260&lt;&gt;"",★仕訳帳!D260,"")</f>
        <v/>
      </c>
      <c r="F296" s="30" t="str">
        <f t="shared" si="12"/>
        <v/>
      </c>
      <c r="G296" s="68">
        <f>★仕訳帳!E260</f>
        <v>0</v>
      </c>
      <c r="H296" s="68">
        <f>★仕訳帳!F260</f>
        <v>0</v>
      </c>
      <c r="I296" s="67">
        <f>IF($E296&lt;&gt;"",IF(OR(AND($E296&gt;=200,$E296&lt;300),AND($E296&gt;=400,$E296&lt;600)),-SUBTOTAL(9,K$4:K296),SUBTOTAL(9,K$4:K296)),0)</f>
        <v>0</v>
      </c>
      <c r="J296" s="32"/>
      <c r="K296" s="33">
        <f t="shared" si="11"/>
        <v>0</v>
      </c>
    </row>
    <row r="297" spans="1:11" x14ac:dyDescent="0.4">
      <c r="A297" s="17" t="str">
        <f>IF(E297&lt;&gt;"",VLOOKUP(E297,科目一覧!$A$4:$G$76,7,FALSE),"")</f>
        <v/>
      </c>
      <c r="B297" s="18">
        <f>★仕訳帳!A261</f>
        <v>258</v>
      </c>
      <c r="C297" s="64" t="str">
        <f>IF(★仕訳帳!B261&lt;&gt;"",★仕訳帳!B261,"")</f>
        <v/>
      </c>
      <c r="D297" s="65" t="str">
        <f>IF(★仕訳帳!C261&lt;&gt;"",★仕訳帳!C261,"")</f>
        <v/>
      </c>
      <c r="E297" s="66" t="str">
        <f>IF(★仕訳帳!D261&lt;&gt;"",★仕訳帳!D261,"")</f>
        <v/>
      </c>
      <c r="F297" s="30" t="str">
        <f t="shared" si="12"/>
        <v/>
      </c>
      <c r="G297" s="68">
        <f>★仕訳帳!E261</f>
        <v>0</v>
      </c>
      <c r="H297" s="68">
        <f>★仕訳帳!F261</f>
        <v>0</v>
      </c>
      <c r="I297" s="67">
        <f>IF($E297&lt;&gt;"",IF(OR(AND($E297&gt;=200,$E297&lt;300),AND($E297&gt;=400,$E297&lt;600)),-SUBTOTAL(9,K$4:K297),SUBTOTAL(9,K$4:K297)),0)</f>
        <v>0</v>
      </c>
      <c r="J297" s="32"/>
      <c r="K297" s="33">
        <f t="shared" si="11"/>
        <v>0</v>
      </c>
    </row>
    <row r="298" spans="1:11" x14ac:dyDescent="0.4">
      <c r="A298" s="17" t="str">
        <f>IF(E298&lt;&gt;"",VLOOKUP(E298,科目一覧!$A$4:$G$76,7,FALSE),"")</f>
        <v/>
      </c>
      <c r="B298" s="18">
        <f>★仕訳帳!A262</f>
        <v>259</v>
      </c>
      <c r="C298" s="64" t="str">
        <f>IF(★仕訳帳!B262&lt;&gt;"",★仕訳帳!B262,"")</f>
        <v/>
      </c>
      <c r="D298" s="65" t="str">
        <f>IF(★仕訳帳!C262&lt;&gt;"",★仕訳帳!C262,"")</f>
        <v/>
      </c>
      <c r="E298" s="66" t="str">
        <f>IF(★仕訳帳!D262&lt;&gt;"",★仕訳帳!D262,"")</f>
        <v/>
      </c>
      <c r="F298" s="30" t="str">
        <f t="shared" si="12"/>
        <v/>
      </c>
      <c r="G298" s="68">
        <f>★仕訳帳!E262</f>
        <v>0</v>
      </c>
      <c r="H298" s="68">
        <f>★仕訳帳!F262</f>
        <v>0</v>
      </c>
      <c r="I298" s="67">
        <f>IF($E298&lt;&gt;"",IF(OR(AND($E298&gt;=200,$E298&lt;300),AND($E298&gt;=400,$E298&lt;600)),-SUBTOTAL(9,K$4:K298),SUBTOTAL(9,K$4:K298)),0)</f>
        <v>0</v>
      </c>
      <c r="J298" s="32"/>
      <c r="K298" s="33">
        <f t="shared" si="11"/>
        <v>0</v>
      </c>
    </row>
    <row r="299" spans="1:11" x14ac:dyDescent="0.4">
      <c r="A299" s="17" t="str">
        <f>IF(E299&lt;&gt;"",VLOOKUP(E299,科目一覧!$A$4:$G$76,7,FALSE),"")</f>
        <v/>
      </c>
      <c r="B299" s="18">
        <f>★仕訳帳!A263</f>
        <v>260</v>
      </c>
      <c r="C299" s="64" t="str">
        <f>IF(★仕訳帳!B263&lt;&gt;"",★仕訳帳!B263,"")</f>
        <v/>
      </c>
      <c r="D299" s="65" t="str">
        <f>IF(★仕訳帳!C263&lt;&gt;"",★仕訳帳!C263,"")</f>
        <v/>
      </c>
      <c r="E299" s="66" t="str">
        <f>IF(★仕訳帳!D263&lt;&gt;"",★仕訳帳!D263,"")</f>
        <v/>
      </c>
      <c r="F299" s="30" t="str">
        <f t="shared" si="12"/>
        <v/>
      </c>
      <c r="G299" s="68">
        <f>★仕訳帳!E263</f>
        <v>0</v>
      </c>
      <c r="H299" s="68">
        <f>★仕訳帳!F263</f>
        <v>0</v>
      </c>
      <c r="I299" s="67">
        <f>IF($E299&lt;&gt;"",IF(OR(AND($E299&gt;=200,$E299&lt;300),AND($E299&gt;=400,$E299&lt;600)),-SUBTOTAL(9,K$4:K299),SUBTOTAL(9,K$4:K299)),0)</f>
        <v>0</v>
      </c>
      <c r="J299" s="32"/>
      <c r="K299" s="33">
        <f t="shared" si="11"/>
        <v>0</v>
      </c>
    </row>
    <row r="300" spans="1:11" x14ac:dyDescent="0.4">
      <c r="A300" s="17" t="str">
        <f>IF(E300&lt;&gt;"",VLOOKUP(E300,科目一覧!$A$4:$G$76,7,FALSE),"")</f>
        <v/>
      </c>
      <c r="B300" s="18">
        <f>★仕訳帳!A264</f>
        <v>261</v>
      </c>
      <c r="C300" s="64" t="str">
        <f>IF(★仕訳帳!B264&lt;&gt;"",★仕訳帳!B264,"")</f>
        <v/>
      </c>
      <c r="D300" s="65" t="str">
        <f>IF(★仕訳帳!C264&lt;&gt;"",★仕訳帳!C264,"")</f>
        <v/>
      </c>
      <c r="E300" s="66" t="str">
        <f>IF(★仕訳帳!D264&lt;&gt;"",★仕訳帳!D264,"")</f>
        <v/>
      </c>
      <c r="F300" s="30" t="str">
        <f t="shared" si="12"/>
        <v/>
      </c>
      <c r="G300" s="68">
        <f>★仕訳帳!E264</f>
        <v>0</v>
      </c>
      <c r="H300" s="68">
        <f>★仕訳帳!F264</f>
        <v>0</v>
      </c>
      <c r="I300" s="67">
        <f>IF($E300&lt;&gt;"",IF(OR(AND($E300&gt;=200,$E300&lt;300),AND($E300&gt;=400,$E300&lt;600)),-SUBTOTAL(9,K$4:K300),SUBTOTAL(9,K$4:K300)),0)</f>
        <v>0</v>
      </c>
      <c r="J300" s="32"/>
      <c r="K300" s="33">
        <f t="shared" si="11"/>
        <v>0</v>
      </c>
    </row>
    <row r="301" spans="1:11" x14ac:dyDescent="0.4">
      <c r="A301" s="17" t="str">
        <f>IF(E301&lt;&gt;"",VLOOKUP(E301,科目一覧!$A$4:$G$76,7,FALSE),"")</f>
        <v/>
      </c>
      <c r="B301" s="18">
        <f>★仕訳帳!A265</f>
        <v>262</v>
      </c>
      <c r="C301" s="64" t="str">
        <f>IF(★仕訳帳!B265&lt;&gt;"",★仕訳帳!B265,"")</f>
        <v/>
      </c>
      <c r="D301" s="65" t="str">
        <f>IF(★仕訳帳!C265&lt;&gt;"",★仕訳帳!C265,"")</f>
        <v/>
      </c>
      <c r="E301" s="66" t="str">
        <f>IF(★仕訳帳!D265&lt;&gt;"",★仕訳帳!D265,"")</f>
        <v/>
      </c>
      <c r="F301" s="30" t="str">
        <f t="shared" si="12"/>
        <v/>
      </c>
      <c r="G301" s="68">
        <f>★仕訳帳!E265</f>
        <v>0</v>
      </c>
      <c r="H301" s="68">
        <f>★仕訳帳!F265</f>
        <v>0</v>
      </c>
      <c r="I301" s="67">
        <f>IF($E301&lt;&gt;"",IF(OR(AND($E301&gt;=200,$E301&lt;300),AND($E301&gt;=400,$E301&lt;600)),-SUBTOTAL(9,K$4:K301),SUBTOTAL(9,K$4:K301)),0)</f>
        <v>0</v>
      </c>
      <c r="J301" s="32"/>
      <c r="K301" s="33">
        <f t="shared" si="11"/>
        <v>0</v>
      </c>
    </row>
    <row r="302" spans="1:11" x14ac:dyDescent="0.4">
      <c r="A302" s="17" t="str">
        <f>IF(E302&lt;&gt;"",VLOOKUP(E302,科目一覧!$A$4:$G$76,7,FALSE),"")</f>
        <v/>
      </c>
      <c r="B302" s="18">
        <f>★仕訳帳!A266</f>
        <v>263</v>
      </c>
      <c r="C302" s="64" t="str">
        <f>IF(★仕訳帳!B266&lt;&gt;"",★仕訳帳!B266,"")</f>
        <v/>
      </c>
      <c r="D302" s="65" t="str">
        <f>IF(★仕訳帳!C266&lt;&gt;"",★仕訳帳!C266,"")</f>
        <v/>
      </c>
      <c r="E302" s="66" t="str">
        <f>IF(★仕訳帳!D266&lt;&gt;"",★仕訳帳!D266,"")</f>
        <v/>
      </c>
      <c r="F302" s="30" t="str">
        <f t="shared" si="12"/>
        <v/>
      </c>
      <c r="G302" s="68">
        <f>★仕訳帳!E266</f>
        <v>0</v>
      </c>
      <c r="H302" s="68">
        <f>★仕訳帳!F266</f>
        <v>0</v>
      </c>
      <c r="I302" s="67">
        <f>IF($E302&lt;&gt;"",IF(OR(AND($E302&gt;=200,$E302&lt;300),AND($E302&gt;=400,$E302&lt;600)),-SUBTOTAL(9,K$4:K302),SUBTOTAL(9,K$4:K302)),0)</f>
        <v>0</v>
      </c>
      <c r="J302" s="32"/>
      <c r="K302" s="33">
        <f t="shared" si="11"/>
        <v>0</v>
      </c>
    </row>
    <row r="303" spans="1:11" x14ac:dyDescent="0.4">
      <c r="A303" s="17" t="str">
        <f>IF(E303&lt;&gt;"",VLOOKUP(E303,科目一覧!$A$4:$G$76,7,FALSE),"")</f>
        <v/>
      </c>
      <c r="B303" s="18">
        <f>★仕訳帳!A267</f>
        <v>264</v>
      </c>
      <c r="C303" s="64" t="str">
        <f>IF(★仕訳帳!B267&lt;&gt;"",★仕訳帳!B267,"")</f>
        <v/>
      </c>
      <c r="D303" s="65" t="str">
        <f>IF(★仕訳帳!C267&lt;&gt;"",★仕訳帳!C267,"")</f>
        <v/>
      </c>
      <c r="E303" s="66" t="str">
        <f>IF(★仕訳帳!D267&lt;&gt;"",★仕訳帳!D267,"")</f>
        <v/>
      </c>
      <c r="F303" s="30" t="str">
        <f t="shared" si="12"/>
        <v/>
      </c>
      <c r="G303" s="68">
        <f>★仕訳帳!E267</f>
        <v>0</v>
      </c>
      <c r="H303" s="68">
        <f>★仕訳帳!F267</f>
        <v>0</v>
      </c>
      <c r="I303" s="67">
        <f>IF($E303&lt;&gt;"",IF(OR(AND($E303&gt;=200,$E303&lt;300),AND($E303&gt;=400,$E303&lt;600)),-SUBTOTAL(9,K$4:K303),SUBTOTAL(9,K$4:K303)),0)</f>
        <v>0</v>
      </c>
      <c r="J303" s="32"/>
      <c r="K303" s="33">
        <f t="shared" ref="K303:K366" si="13">IF(OR(E303=301,E303=401),0,G303-H303)</f>
        <v>0</v>
      </c>
    </row>
    <row r="304" spans="1:11" x14ac:dyDescent="0.4">
      <c r="A304" s="17" t="str">
        <f>IF(E304&lt;&gt;"",VLOOKUP(E304,科目一覧!$A$4:$G$76,7,FALSE),"")</f>
        <v/>
      </c>
      <c r="B304" s="18">
        <f>★仕訳帳!A268</f>
        <v>265</v>
      </c>
      <c r="C304" s="64" t="str">
        <f>IF(★仕訳帳!B268&lt;&gt;"",★仕訳帳!B268,"")</f>
        <v/>
      </c>
      <c r="D304" s="65" t="str">
        <f>IF(★仕訳帳!C268&lt;&gt;"",★仕訳帳!C268,"")</f>
        <v/>
      </c>
      <c r="E304" s="66" t="str">
        <f>IF(★仕訳帳!D268&lt;&gt;"",★仕訳帳!D268,"")</f>
        <v/>
      </c>
      <c r="F304" s="30" t="str">
        <f t="shared" si="12"/>
        <v/>
      </c>
      <c r="G304" s="68">
        <f>★仕訳帳!E268</f>
        <v>0</v>
      </c>
      <c r="H304" s="68">
        <f>★仕訳帳!F268</f>
        <v>0</v>
      </c>
      <c r="I304" s="67">
        <f>IF($E304&lt;&gt;"",IF(OR(AND($E304&gt;=200,$E304&lt;300),AND($E304&gt;=400,$E304&lt;600)),-SUBTOTAL(9,K$4:K304),SUBTOTAL(9,K$4:K304)),0)</f>
        <v>0</v>
      </c>
      <c r="J304" s="32"/>
      <c r="K304" s="33">
        <f t="shared" si="13"/>
        <v>0</v>
      </c>
    </row>
    <row r="305" spans="1:11" x14ac:dyDescent="0.4">
      <c r="A305" s="17" t="str">
        <f>IF(E305&lt;&gt;"",VLOOKUP(E305,科目一覧!$A$4:$G$76,7,FALSE),"")</f>
        <v/>
      </c>
      <c r="B305" s="18">
        <f>★仕訳帳!A269</f>
        <v>266</v>
      </c>
      <c r="C305" s="64" t="str">
        <f>IF(★仕訳帳!B269&lt;&gt;"",★仕訳帳!B269,"")</f>
        <v/>
      </c>
      <c r="D305" s="65" t="str">
        <f>IF(★仕訳帳!C269&lt;&gt;"",★仕訳帳!C269,"")</f>
        <v/>
      </c>
      <c r="E305" s="66" t="str">
        <f>IF(★仕訳帳!D269&lt;&gt;"",★仕訳帳!D269,"")</f>
        <v/>
      </c>
      <c r="F305" s="30" t="str">
        <f t="shared" si="12"/>
        <v/>
      </c>
      <c r="G305" s="68">
        <f>★仕訳帳!E269</f>
        <v>0</v>
      </c>
      <c r="H305" s="68">
        <f>★仕訳帳!F269</f>
        <v>0</v>
      </c>
      <c r="I305" s="67">
        <f>IF($E305&lt;&gt;"",IF(OR(AND($E305&gt;=200,$E305&lt;300),AND($E305&gt;=400,$E305&lt;600)),-SUBTOTAL(9,K$4:K305),SUBTOTAL(9,K$4:K305)),0)</f>
        <v>0</v>
      </c>
      <c r="J305" s="32"/>
      <c r="K305" s="33">
        <f t="shared" si="13"/>
        <v>0</v>
      </c>
    </row>
    <row r="306" spans="1:11" x14ac:dyDescent="0.4">
      <c r="A306" s="17" t="str">
        <f>IF(E306&lt;&gt;"",VLOOKUP(E306,科目一覧!$A$4:$G$76,7,FALSE),"")</f>
        <v/>
      </c>
      <c r="B306" s="18">
        <f>★仕訳帳!A270</f>
        <v>267</v>
      </c>
      <c r="C306" s="64" t="str">
        <f>IF(★仕訳帳!B270&lt;&gt;"",★仕訳帳!B270,"")</f>
        <v/>
      </c>
      <c r="D306" s="65" t="str">
        <f>IF(★仕訳帳!C270&lt;&gt;"",★仕訳帳!C270,"")</f>
        <v/>
      </c>
      <c r="E306" s="66" t="str">
        <f>IF(★仕訳帳!D270&lt;&gt;"",★仕訳帳!D270,"")</f>
        <v/>
      </c>
      <c r="F306" s="30" t="str">
        <f t="shared" si="12"/>
        <v/>
      </c>
      <c r="G306" s="68">
        <f>★仕訳帳!E270</f>
        <v>0</v>
      </c>
      <c r="H306" s="68">
        <f>★仕訳帳!F270</f>
        <v>0</v>
      </c>
      <c r="I306" s="67">
        <f>IF($E306&lt;&gt;"",IF(OR(AND($E306&gt;=200,$E306&lt;300),AND($E306&gt;=400,$E306&lt;600)),-SUBTOTAL(9,K$4:K306),SUBTOTAL(9,K$4:K306)),0)</f>
        <v>0</v>
      </c>
      <c r="J306" s="32"/>
      <c r="K306" s="33">
        <f t="shared" si="13"/>
        <v>0</v>
      </c>
    </row>
    <row r="307" spans="1:11" x14ac:dyDescent="0.4">
      <c r="A307" s="17" t="str">
        <f>IF(E307&lt;&gt;"",VLOOKUP(E307,科目一覧!$A$4:$G$76,7,FALSE),"")</f>
        <v/>
      </c>
      <c r="B307" s="18">
        <f>★仕訳帳!A271</f>
        <v>268</v>
      </c>
      <c r="C307" s="64" t="str">
        <f>IF(★仕訳帳!B271&lt;&gt;"",★仕訳帳!B271,"")</f>
        <v/>
      </c>
      <c r="D307" s="65" t="str">
        <f>IF(★仕訳帳!C271&lt;&gt;"",★仕訳帳!C271,"")</f>
        <v/>
      </c>
      <c r="E307" s="66" t="str">
        <f>IF(★仕訳帳!D271&lt;&gt;"",★仕訳帳!D271,"")</f>
        <v/>
      </c>
      <c r="F307" s="30" t="str">
        <f t="shared" si="12"/>
        <v/>
      </c>
      <c r="G307" s="68">
        <f>★仕訳帳!E271</f>
        <v>0</v>
      </c>
      <c r="H307" s="68">
        <f>★仕訳帳!F271</f>
        <v>0</v>
      </c>
      <c r="I307" s="67">
        <f>IF($E307&lt;&gt;"",IF(OR(AND($E307&gt;=200,$E307&lt;300),AND($E307&gt;=400,$E307&lt;600)),-SUBTOTAL(9,K$4:K307),SUBTOTAL(9,K$4:K307)),0)</f>
        <v>0</v>
      </c>
      <c r="J307" s="32"/>
      <c r="K307" s="33">
        <f t="shared" si="13"/>
        <v>0</v>
      </c>
    </row>
    <row r="308" spans="1:11" x14ac:dyDescent="0.4">
      <c r="A308" s="17" t="str">
        <f>IF(E308&lt;&gt;"",VLOOKUP(E308,科目一覧!$A$4:$G$76,7,FALSE),"")</f>
        <v/>
      </c>
      <c r="B308" s="18">
        <f>★仕訳帳!A272</f>
        <v>269</v>
      </c>
      <c r="C308" s="64" t="str">
        <f>IF(★仕訳帳!B272&lt;&gt;"",★仕訳帳!B272,"")</f>
        <v/>
      </c>
      <c r="D308" s="65" t="str">
        <f>IF(★仕訳帳!C272&lt;&gt;"",★仕訳帳!C272,"")</f>
        <v/>
      </c>
      <c r="E308" s="66" t="str">
        <f>IF(★仕訳帳!D272&lt;&gt;"",★仕訳帳!D272,"")</f>
        <v/>
      </c>
      <c r="F308" s="30" t="str">
        <f t="shared" si="12"/>
        <v/>
      </c>
      <c r="G308" s="68">
        <f>★仕訳帳!E272</f>
        <v>0</v>
      </c>
      <c r="H308" s="68">
        <f>★仕訳帳!F272</f>
        <v>0</v>
      </c>
      <c r="I308" s="67">
        <f>IF($E308&lt;&gt;"",IF(OR(AND($E308&gt;=200,$E308&lt;300),AND($E308&gt;=400,$E308&lt;600)),-SUBTOTAL(9,K$4:K308),SUBTOTAL(9,K$4:K308)),0)</f>
        <v>0</v>
      </c>
      <c r="J308" s="32"/>
      <c r="K308" s="33">
        <f t="shared" si="13"/>
        <v>0</v>
      </c>
    </row>
    <row r="309" spans="1:11" x14ac:dyDescent="0.4">
      <c r="A309" s="17" t="str">
        <f>IF(E309&lt;&gt;"",VLOOKUP(E309,科目一覧!$A$4:$G$76,7,FALSE),"")</f>
        <v/>
      </c>
      <c r="B309" s="18">
        <f>★仕訳帳!A273</f>
        <v>270</v>
      </c>
      <c r="C309" s="64" t="str">
        <f>IF(★仕訳帳!B273&lt;&gt;"",★仕訳帳!B273,"")</f>
        <v/>
      </c>
      <c r="D309" s="65" t="str">
        <f>IF(★仕訳帳!C273&lt;&gt;"",★仕訳帳!C273,"")</f>
        <v/>
      </c>
      <c r="E309" s="66" t="str">
        <f>IF(★仕訳帳!D273&lt;&gt;"",★仕訳帳!D273,"")</f>
        <v/>
      </c>
      <c r="F309" s="30" t="str">
        <f t="shared" si="12"/>
        <v/>
      </c>
      <c r="G309" s="68">
        <f>★仕訳帳!E273</f>
        <v>0</v>
      </c>
      <c r="H309" s="68">
        <f>★仕訳帳!F273</f>
        <v>0</v>
      </c>
      <c r="I309" s="67">
        <f>IF($E309&lt;&gt;"",IF(OR(AND($E309&gt;=200,$E309&lt;300),AND($E309&gt;=400,$E309&lt;600)),-SUBTOTAL(9,K$4:K309),SUBTOTAL(9,K$4:K309)),0)</f>
        <v>0</v>
      </c>
      <c r="J309" s="32"/>
      <c r="K309" s="33">
        <f t="shared" si="13"/>
        <v>0</v>
      </c>
    </row>
    <row r="310" spans="1:11" x14ac:dyDescent="0.4">
      <c r="A310" s="17" t="str">
        <f>IF(E310&lt;&gt;"",VLOOKUP(E310,科目一覧!$A$4:$G$76,7,FALSE),"")</f>
        <v/>
      </c>
      <c r="B310" s="18">
        <f>★仕訳帳!A274</f>
        <v>271</v>
      </c>
      <c r="C310" s="64" t="str">
        <f>IF(★仕訳帳!B274&lt;&gt;"",★仕訳帳!B274,"")</f>
        <v/>
      </c>
      <c r="D310" s="65" t="str">
        <f>IF(★仕訳帳!C274&lt;&gt;"",★仕訳帳!C274,"")</f>
        <v/>
      </c>
      <c r="E310" s="66" t="str">
        <f>IF(★仕訳帳!D274&lt;&gt;"",★仕訳帳!D274,"")</f>
        <v/>
      </c>
      <c r="F310" s="30" t="str">
        <f t="shared" si="12"/>
        <v/>
      </c>
      <c r="G310" s="68">
        <f>★仕訳帳!E274</f>
        <v>0</v>
      </c>
      <c r="H310" s="68">
        <f>★仕訳帳!F274</f>
        <v>0</v>
      </c>
      <c r="I310" s="67">
        <f>IF($E310&lt;&gt;"",IF(OR(AND($E310&gt;=200,$E310&lt;300),AND($E310&gt;=400,$E310&lt;600)),-SUBTOTAL(9,K$4:K310),SUBTOTAL(9,K$4:K310)),0)</f>
        <v>0</v>
      </c>
      <c r="J310" s="32"/>
      <c r="K310" s="33">
        <f t="shared" si="13"/>
        <v>0</v>
      </c>
    </row>
    <row r="311" spans="1:11" x14ac:dyDescent="0.4">
      <c r="A311" s="17" t="str">
        <f>IF(E311&lt;&gt;"",VLOOKUP(E311,科目一覧!$A$4:$G$76,7,FALSE),"")</f>
        <v/>
      </c>
      <c r="B311" s="18">
        <f>★仕訳帳!A275</f>
        <v>272</v>
      </c>
      <c r="C311" s="64" t="str">
        <f>IF(★仕訳帳!B275&lt;&gt;"",★仕訳帳!B275,"")</f>
        <v/>
      </c>
      <c r="D311" s="65" t="str">
        <f>IF(★仕訳帳!C275&lt;&gt;"",★仕訳帳!C275,"")</f>
        <v/>
      </c>
      <c r="E311" s="66" t="str">
        <f>IF(★仕訳帳!D275&lt;&gt;"",★仕訳帳!D275,"")</f>
        <v/>
      </c>
      <c r="F311" s="30" t="str">
        <f t="shared" si="12"/>
        <v/>
      </c>
      <c r="G311" s="68">
        <f>★仕訳帳!E275</f>
        <v>0</v>
      </c>
      <c r="H311" s="68">
        <f>★仕訳帳!F275</f>
        <v>0</v>
      </c>
      <c r="I311" s="67">
        <f>IF($E311&lt;&gt;"",IF(OR(AND($E311&gt;=200,$E311&lt;300),AND($E311&gt;=400,$E311&lt;600)),-SUBTOTAL(9,K$4:K311),SUBTOTAL(9,K$4:K311)),0)</f>
        <v>0</v>
      </c>
      <c r="J311" s="32"/>
      <c r="K311" s="33">
        <f t="shared" si="13"/>
        <v>0</v>
      </c>
    </row>
    <row r="312" spans="1:11" x14ac:dyDescent="0.4">
      <c r="A312" s="17" t="str">
        <f>IF(E312&lt;&gt;"",VLOOKUP(E312,科目一覧!$A$4:$G$76,7,FALSE),"")</f>
        <v/>
      </c>
      <c r="B312" s="18">
        <f>★仕訳帳!A276</f>
        <v>273</v>
      </c>
      <c r="C312" s="64" t="str">
        <f>IF(★仕訳帳!B276&lt;&gt;"",★仕訳帳!B276,"")</f>
        <v/>
      </c>
      <c r="D312" s="65" t="str">
        <f>IF(★仕訳帳!C276&lt;&gt;"",★仕訳帳!C276,"")</f>
        <v/>
      </c>
      <c r="E312" s="66" t="str">
        <f>IF(★仕訳帳!D276&lt;&gt;"",★仕訳帳!D276,"")</f>
        <v/>
      </c>
      <c r="F312" s="30" t="str">
        <f t="shared" si="12"/>
        <v/>
      </c>
      <c r="G312" s="68">
        <f>★仕訳帳!E276</f>
        <v>0</v>
      </c>
      <c r="H312" s="68">
        <f>★仕訳帳!F276</f>
        <v>0</v>
      </c>
      <c r="I312" s="67">
        <f>IF($E312&lt;&gt;"",IF(OR(AND($E312&gt;=200,$E312&lt;300),AND($E312&gt;=400,$E312&lt;600)),-SUBTOTAL(9,K$4:K312),SUBTOTAL(9,K$4:K312)),0)</f>
        <v>0</v>
      </c>
      <c r="J312" s="32"/>
      <c r="K312" s="33">
        <f t="shared" si="13"/>
        <v>0</v>
      </c>
    </row>
    <row r="313" spans="1:11" x14ac:dyDescent="0.4">
      <c r="A313" s="17" t="str">
        <f>IF(E313&lt;&gt;"",VLOOKUP(E313,科目一覧!$A$4:$G$76,7,FALSE),"")</f>
        <v/>
      </c>
      <c r="B313" s="18">
        <f>★仕訳帳!A277</f>
        <v>274</v>
      </c>
      <c r="C313" s="64" t="str">
        <f>IF(★仕訳帳!B277&lt;&gt;"",★仕訳帳!B277,"")</f>
        <v/>
      </c>
      <c r="D313" s="65" t="str">
        <f>IF(★仕訳帳!C277&lt;&gt;"",★仕訳帳!C277,"")</f>
        <v/>
      </c>
      <c r="E313" s="66" t="str">
        <f>IF(★仕訳帳!D277&lt;&gt;"",★仕訳帳!D277,"")</f>
        <v/>
      </c>
      <c r="F313" s="30" t="str">
        <f t="shared" si="12"/>
        <v/>
      </c>
      <c r="G313" s="68">
        <f>★仕訳帳!E277</f>
        <v>0</v>
      </c>
      <c r="H313" s="68">
        <f>★仕訳帳!F277</f>
        <v>0</v>
      </c>
      <c r="I313" s="67">
        <f>IF($E313&lt;&gt;"",IF(OR(AND($E313&gt;=200,$E313&lt;300),AND($E313&gt;=400,$E313&lt;600)),-SUBTOTAL(9,K$4:K313),SUBTOTAL(9,K$4:K313)),0)</f>
        <v>0</v>
      </c>
      <c r="J313" s="32"/>
      <c r="K313" s="33">
        <f t="shared" si="13"/>
        <v>0</v>
      </c>
    </row>
    <row r="314" spans="1:11" x14ac:dyDescent="0.4">
      <c r="A314" s="17" t="str">
        <f>IF(E314&lt;&gt;"",VLOOKUP(E314,科目一覧!$A$4:$G$76,7,FALSE),"")</f>
        <v/>
      </c>
      <c r="B314" s="18">
        <f>★仕訳帳!A278</f>
        <v>275</v>
      </c>
      <c r="C314" s="64" t="str">
        <f>IF(★仕訳帳!B278&lt;&gt;"",★仕訳帳!B278,"")</f>
        <v/>
      </c>
      <c r="D314" s="65" t="str">
        <f>IF(★仕訳帳!C278&lt;&gt;"",★仕訳帳!C278,"")</f>
        <v/>
      </c>
      <c r="E314" s="66" t="str">
        <f>IF(★仕訳帳!D278&lt;&gt;"",★仕訳帳!D278,"")</f>
        <v/>
      </c>
      <c r="F314" s="30" t="str">
        <f t="shared" si="12"/>
        <v/>
      </c>
      <c r="G314" s="68">
        <f>★仕訳帳!E278</f>
        <v>0</v>
      </c>
      <c r="H314" s="68">
        <f>★仕訳帳!F278</f>
        <v>0</v>
      </c>
      <c r="I314" s="67">
        <f>IF($E314&lt;&gt;"",IF(OR(AND($E314&gt;=200,$E314&lt;300),AND($E314&gt;=400,$E314&lt;600)),-SUBTOTAL(9,K$4:K314),SUBTOTAL(9,K$4:K314)),0)</f>
        <v>0</v>
      </c>
      <c r="J314" s="32"/>
      <c r="K314" s="33">
        <f t="shared" si="13"/>
        <v>0</v>
      </c>
    </row>
    <row r="315" spans="1:11" x14ac:dyDescent="0.4">
      <c r="A315" s="17" t="str">
        <f>IF(E315&lt;&gt;"",VLOOKUP(E315,科目一覧!$A$4:$G$76,7,FALSE),"")</f>
        <v/>
      </c>
      <c r="B315" s="18">
        <f>★仕訳帳!A279</f>
        <v>276</v>
      </c>
      <c r="C315" s="64" t="str">
        <f>IF(★仕訳帳!B279&lt;&gt;"",★仕訳帳!B279,"")</f>
        <v/>
      </c>
      <c r="D315" s="65" t="str">
        <f>IF(★仕訳帳!C279&lt;&gt;"",★仕訳帳!C279,"")</f>
        <v/>
      </c>
      <c r="E315" s="66" t="str">
        <f>IF(★仕訳帳!D279&lt;&gt;"",★仕訳帳!D279,"")</f>
        <v/>
      </c>
      <c r="F315" s="30" t="str">
        <f t="shared" si="12"/>
        <v/>
      </c>
      <c r="G315" s="68">
        <f>★仕訳帳!E279</f>
        <v>0</v>
      </c>
      <c r="H315" s="68">
        <f>★仕訳帳!F279</f>
        <v>0</v>
      </c>
      <c r="I315" s="67">
        <f>IF($E315&lt;&gt;"",IF(OR(AND($E315&gt;=200,$E315&lt;300),AND($E315&gt;=400,$E315&lt;600)),-SUBTOTAL(9,K$4:K315),SUBTOTAL(9,K$4:K315)),0)</f>
        <v>0</v>
      </c>
      <c r="J315" s="32"/>
      <c r="K315" s="33">
        <f t="shared" si="13"/>
        <v>0</v>
      </c>
    </row>
    <row r="316" spans="1:11" x14ac:dyDescent="0.4">
      <c r="A316" s="17" t="str">
        <f>IF(E316&lt;&gt;"",VLOOKUP(E316,科目一覧!$A$4:$G$76,7,FALSE),"")</f>
        <v/>
      </c>
      <c r="B316" s="18">
        <f>★仕訳帳!A280</f>
        <v>277</v>
      </c>
      <c r="C316" s="64" t="str">
        <f>IF(★仕訳帳!B280&lt;&gt;"",★仕訳帳!B280,"")</f>
        <v/>
      </c>
      <c r="D316" s="65" t="str">
        <f>IF(★仕訳帳!C280&lt;&gt;"",★仕訳帳!C280,"")</f>
        <v/>
      </c>
      <c r="E316" s="66" t="str">
        <f>IF(★仕訳帳!D280&lt;&gt;"",★仕訳帳!D280,"")</f>
        <v/>
      </c>
      <c r="F316" s="30" t="str">
        <f t="shared" si="12"/>
        <v/>
      </c>
      <c r="G316" s="68">
        <f>★仕訳帳!E280</f>
        <v>0</v>
      </c>
      <c r="H316" s="68">
        <f>★仕訳帳!F280</f>
        <v>0</v>
      </c>
      <c r="I316" s="67">
        <f>IF($E316&lt;&gt;"",IF(OR(AND($E316&gt;=200,$E316&lt;300),AND($E316&gt;=400,$E316&lt;600)),-SUBTOTAL(9,K$4:K316),SUBTOTAL(9,K$4:K316)),0)</f>
        <v>0</v>
      </c>
      <c r="J316" s="32"/>
      <c r="K316" s="33">
        <f t="shared" si="13"/>
        <v>0</v>
      </c>
    </row>
    <row r="317" spans="1:11" x14ac:dyDescent="0.4">
      <c r="A317" s="17" t="str">
        <f>IF(E317&lt;&gt;"",VLOOKUP(E317,科目一覧!$A$4:$G$76,7,FALSE),"")</f>
        <v/>
      </c>
      <c r="B317" s="18">
        <f>★仕訳帳!A281</f>
        <v>278</v>
      </c>
      <c r="C317" s="64" t="str">
        <f>IF(★仕訳帳!B281&lt;&gt;"",★仕訳帳!B281,"")</f>
        <v/>
      </c>
      <c r="D317" s="65" t="str">
        <f>IF(★仕訳帳!C281&lt;&gt;"",★仕訳帳!C281,"")</f>
        <v/>
      </c>
      <c r="E317" s="66" t="str">
        <f>IF(★仕訳帳!D281&lt;&gt;"",★仕訳帳!D281,"")</f>
        <v/>
      </c>
      <c r="F317" s="30" t="str">
        <f t="shared" si="12"/>
        <v/>
      </c>
      <c r="G317" s="68">
        <f>★仕訳帳!E281</f>
        <v>0</v>
      </c>
      <c r="H317" s="68">
        <f>★仕訳帳!F281</f>
        <v>0</v>
      </c>
      <c r="I317" s="67">
        <f>IF($E317&lt;&gt;"",IF(OR(AND($E317&gt;=200,$E317&lt;300),AND($E317&gt;=400,$E317&lt;600)),-SUBTOTAL(9,K$4:K317),SUBTOTAL(9,K$4:K317)),0)</f>
        <v>0</v>
      </c>
      <c r="J317" s="32"/>
      <c r="K317" s="33">
        <f t="shared" si="13"/>
        <v>0</v>
      </c>
    </row>
    <row r="318" spans="1:11" x14ac:dyDescent="0.4">
      <c r="A318" s="17" t="str">
        <f>IF(E318&lt;&gt;"",VLOOKUP(E318,科目一覧!$A$4:$G$76,7,FALSE),"")</f>
        <v/>
      </c>
      <c r="B318" s="18">
        <f>★仕訳帳!A282</f>
        <v>279</v>
      </c>
      <c r="C318" s="64" t="str">
        <f>IF(★仕訳帳!B282&lt;&gt;"",★仕訳帳!B282,"")</f>
        <v/>
      </c>
      <c r="D318" s="65" t="str">
        <f>IF(★仕訳帳!C282&lt;&gt;"",★仕訳帳!C282,"")</f>
        <v/>
      </c>
      <c r="E318" s="66" t="str">
        <f>IF(★仕訳帳!D282&lt;&gt;"",★仕訳帳!D282,"")</f>
        <v/>
      </c>
      <c r="F318" s="30" t="str">
        <f t="shared" si="12"/>
        <v/>
      </c>
      <c r="G318" s="68">
        <f>★仕訳帳!E282</f>
        <v>0</v>
      </c>
      <c r="H318" s="68">
        <f>★仕訳帳!F282</f>
        <v>0</v>
      </c>
      <c r="I318" s="67">
        <f>IF($E318&lt;&gt;"",IF(OR(AND($E318&gt;=200,$E318&lt;300),AND($E318&gt;=400,$E318&lt;600)),-SUBTOTAL(9,K$4:K318),SUBTOTAL(9,K$4:K318)),0)</f>
        <v>0</v>
      </c>
      <c r="J318" s="32"/>
      <c r="K318" s="33">
        <f t="shared" si="13"/>
        <v>0</v>
      </c>
    </row>
    <row r="319" spans="1:11" x14ac:dyDescent="0.4">
      <c r="A319" s="17" t="str">
        <f>IF(E319&lt;&gt;"",VLOOKUP(E319,科目一覧!$A$4:$G$76,7,FALSE),"")</f>
        <v/>
      </c>
      <c r="B319" s="18">
        <f>★仕訳帳!A283</f>
        <v>280</v>
      </c>
      <c r="C319" s="64" t="str">
        <f>IF(★仕訳帳!B283&lt;&gt;"",★仕訳帳!B283,"")</f>
        <v/>
      </c>
      <c r="D319" s="65" t="str">
        <f>IF(★仕訳帳!C283&lt;&gt;"",★仕訳帳!C283,"")</f>
        <v/>
      </c>
      <c r="E319" s="66" t="str">
        <f>IF(★仕訳帳!D283&lt;&gt;"",★仕訳帳!D283,"")</f>
        <v/>
      </c>
      <c r="F319" s="30" t="str">
        <f t="shared" si="12"/>
        <v/>
      </c>
      <c r="G319" s="68">
        <f>★仕訳帳!E283</f>
        <v>0</v>
      </c>
      <c r="H319" s="68">
        <f>★仕訳帳!F283</f>
        <v>0</v>
      </c>
      <c r="I319" s="67">
        <f>IF($E319&lt;&gt;"",IF(OR(AND($E319&gt;=200,$E319&lt;300),AND($E319&gt;=400,$E319&lt;600)),-SUBTOTAL(9,K$4:K319),SUBTOTAL(9,K$4:K319)),0)</f>
        <v>0</v>
      </c>
      <c r="J319" s="32"/>
      <c r="K319" s="33">
        <f t="shared" si="13"/>
        <v>0</v>
      </c>
    </row>
    <row r="320" spans="1:11" x14ac:dyDescent="0.4">
      <c r="A320" s="17" t="str">
        <f>IF(E320&lt;&gt;"",VLOOKUP(E320,科目一覧!$A$4:$G$76,7,FALSE),"")</f>
        <v/>
      </c>
      <c r="B320" s="18">
        <f>★仕訳帳!A284</f>
        <v>281</v>
      </c>
      <c r="C320" s="64" t="str">
        <f>IF(★仕訳帳!B284&lt;&gt;"",★仕訳帳!B284,"")</f>
        <v/>
      </c>
      <c r="D320" s="65" t="str">
        <f>IF(★仕訳帳!C284&lt;&gt;"",★仕訳帳!C284,"")</f>
        <v/>
      </c>
      <c r="E320" s="66" t="str">
        <f>IF(★仕訳帳!D284&lt;&gt;"",★仕訳帳!D284,"")</f>
        <v/>
      </c>
      <c r="F320" s="30" t="str">
        <f t="shared" si="12"/>
        <v/>
      </c>
      <c r="G320" s="68">
        <f>★仕訳帳!E284</f>
        <v>0</v>
      </c>
      <c r="H320" s="68">
        <f>★仕訳帳!F284</f>
        <v>0</v>
      </c>
      <c r="I320" s="67">
        <f>IF($E320&lt;&gt;"",IF(OR(AND($E320&gt;=200,$E320&lt;300),AND($E320&gt;=400,$E320&lt;600)),-SUBTOTAL(9,K$4:K320),SUBTOTAL(9,K$4:K320)),0)</f>
        <v>0</v>
      </c>
      <c r="J320" s="32"/>
      <c r="K320" s="33">
        <f t="shared" si="13"/>
        <v>0</v>
      </c>
    </row>
    <row r="321" spans="1:11" x14ac:dyDescent="0.4">
      <c r="A321" s="17" t="str">
        <f>IF(E321&lt;&gt;"",VLOOKUP(E321,科目一覧!$A$4:$G$76,7,FALSE),"")</f>
        <v/>
      </c>
      <c r="B321" s="18">
        <f>★仕訳帳!A285</f>
        <v>282</v>
      </c>
      <c r="C321" s="64" t="str">
        <f>IF(★仕訳帳!B285&lt;&gt;"",★仕訳帳!B285,"")</f>
        <v/>
      </c>
      <c r="D321" s="65" t="str">
        <f>IF(★仕訳帳!C285&lt;&gt;"",★仕訳帳!C285,"")</f>
        <v/>
      </c>
      <c r="E321" s="66" t="str">
        <f>IF(★仕訳帳!D285&lt;&gt;"",★仕訳帳!D285,"")</f>
        <v/>
      </c>
      <c r="F321" s="30" t="str">
        <f t="shared" si="12"/>
        <v/>
      </c>
      <c r="G321" s="68">
        <f>★仕訳帳!E285</f>
        <v>0</v>
      </c>
      <c r="H321" s="68">
        <f>★仕訳帳!F285</f>
        <v>0</v>
      </c>
      <c r="I321" s="67">
        <f>IF($E321&lt;&gt;"",IF(OR(AND($E321&gt;=200,$E321&lt;300),AND($E321&gt;=400,$E321&lt;600)),-SUBTOTAL(9,K$4:K321),SUBTOTAL(9,K$4:K321)),0)</f>
        <v>0</v>
      </c>
      <c r="J321" s="32"/>
      <c r="K321" s="33">
        <f t="shared" si="13"/>
        <v>0</v>
      </c>
    </row>
    <row r="322" spans="1:11" x14ac:dyDescent="0.4">
      <c r="A322" s="17" t="str">
        <f>IF(E322&lt;&gt;"",VLOOKUP(E322,科目一覧!$A$4:$G$76,7,FALSE),"")</f>
        <v/>
      </c>
      <c r="B322" s="18">
        <f>★仕訳帳!A286</f>
        <v>283</v>
      </c>
      <c r="C322" s="64" t="str">
        <f>IF(★仕訳帳!B286&lt;&gt;"",★仕訳帳!B286,"")</f>
        <v/>
      </c>
      <c r="D322" s="65" t="str">
        <f>IF(★仕訳帳!C286&lt;&gt;"",★仕訳帳!C286,"")</f>
        <v/>
      </c>
      <c r="E322" s="66" t="str">
        <f>IF(★仕訳帳!D286&lt;&gt;"",★仕訳帳!D286,"")</f>
        <v/>
      </c>
      <c r="F322" s="30" t="str">
        <f t="shared" si="12"/>
        <v/>
      </c>
      <c r="G322" s="68">
        <f>★仕訳帳!E286</f>
        <v>0</v>
      </c>
      <c r="H322" s="68">
        <f>★仕訳帳!F286</f>
        <v>0</v>
      </c>
      <c r="I322" s="67">
        <f>IF($E322&lt;&gt;"",IF(OR(AND($E322&gt;=200,$E322&lt;300),AND($E322&gt;=400,$E322&lt;600)),-SUBTOTAL(9,K$4:K322),SUBTOTAL(9,K$4:K322)),0)</f>
        <v>0</v>
      </c>
      <c r="J322" s="32"/>
      <c r="K322" s="33">
        <f t="shared" si="13"/>
        <v>0</v>
      </c>
    </row>
    <row r="323" spans="1:11" x14ac:dyDescent="0.4">
      <c r="A323" s="17" t="str">
        <f>IF(E323&lt;&gt;"",VLOOKUP(E323,科目一覧!$A$4:$G$76,7,FALSE),"")</f>
        <v/>
      </c>
      <c r="B323" s="18">
        <f>★仕訳帳!A287</f>
        <v>284</v>
      </c>
      <c r="C323" s="64" t="str">
        <f>IF(★仕訳帳!B287&lt;&gt;"",★仕訳帳!B287,"")</f>
        <v/>
      </c>
      <c r="D323" s="65" t="str">
        <f>IF(★仕訳帳!C287&lt;&gt;"",★仕訳帳!C287,"")</f>
        <v/>
      </c>
      <c r="E323" s="66" t="str">
        <f>IF(★仕訳帳!D287&lt;&gt;"",★仕訳帳!D287,"")</f>
        <v/>
      </c>
      <c r="F323" s="30" t="str">
        <f t="shared" si="12"/>
        <v/>
      </c>
      <c r="G323" s="68">
        <f>★仕訳帳!E287</f>
        <v>0</v>
      </c>
      <c r="H323" s="68">
        <f>★仕訳帳!F287</f>
        <v>0</v>
      </c>
      <c r="I323" s="67">
        <f>IF($E323&lt;&gt;"",IF(OR(AND($E323&gt;=200,$E323&lt;300),AND($E323&gt;=400,$E323&lt;600)),-SUBTOTAL(9,K$4:K323),SUBTOTAL(9,K$4:K323)),0)</f>
        <v>0</v>
      </c>
      <c r="J323" s="32"/>
      <c r="K323" s="33">
        <f t="shared" si="13"/>
        <v>0</v>
      </c>
    </row>
    <row r="324" spans="1:11" x14ac:dyDescent="0.4">
      <c r="A324" s="17" t="str">
        <f>IF(E324&lt;&gt;"",VLOOKUP(E324,科目一覧!$A$4:$G$76,7,FALSE),"")</f>
        <v/>
      </c>
      <c r="B324" s="18">
        <f>★仕訳帳!A288</f>
        <v>285</v>
      </c>
      <c r="C324" s="64" t="str">
        <f>IF(★仕訳帳!B288&lt;&gt;"",★仕訳帳!B288,"")</f>
        <v/>
      </c>
      <c r="D324" s="65" t="str">
        <f>IF(★仕訳帳!C288&lt;&gt;"",★仕訳帳!C288,"")</f>
        <v/>
      </c>
      <c r="E324" s="66" t="str">
        <f>IF(★仕訳帳!D288&lt;&gt;"",★仕訳帳!D288,"")</f>
        <v/>
      </c>
      <c r="F324" s="30" t="str">
        <f t="shared" si="12"/>
        <v/>
      </c>
      <c r="G324" s="68">
        <f>★仕訳帳!E288</f>
        <v>0</v>
      </c>
      <c r="H324" s="68">
        <f>★仕訳帳!F288</f>
        <v>0</v>
      </c>
      <c r="I324" s="67">
        <f>IF($E324&lt;&gt;"",IF(OR(AND($E324&gt;=200,$E324&lt;300),AND($E324&gt;=400,$E324&lt;600)),-SUBTOTAL(9,K$4:K324),SUBTOTAL(9,K$4:K324)),0)</f>
        <v>0</v>
      </c>
      <c r="J324" s="32"/>
      <c r="K324" s="33">
        <f t="shared" si="13"/>
        <v>0</v>
      </c>
    </row>
    <row r="325" spans="1:11" x14ac:dyDescent="0.4">
      <c r="A325" s="17" t="str">
        <f>IF(E325&lt;&gt;"",VLOOKUP(E325,科目一覧!$A$4:$G$76,7,FALSE),"")</f>
        <v/>
      </c>
      <c r="B325" s="18">
        <f>★仕訳帳!A289</f>
        <v>286</v>
      </c>
      <c r="C325" s="64" t="str">
        <f>IF(★仕訳帳!B289&lt;&gt;"",★仕訳帳!B289,"")</f>
        <v/>
      </c>
      <c r="D325" s="65" t="str">
        <f>IF(★仕訳帳!C289&lt;&gt;"",★仕訳帳!C289,"")</f>
        <v/>
      </c>
      <c r="E325" s="66" t="str">
        <f>IF(★仕訳帳!D289&lt;&gt;"",★仕訳帳!D289,"")</f>
        <v/>
      </c>
      <c r="F325" s="30" t="str">
        <f t="shared" ref="F325:F388" si="14">IF(C325&lt;&gt;"",MONTH(C325)&amp;"_"&amp;E325,"")</f>
        <v/>
      </c>
      <c r="G325" s="68">
        <f>★仕訳帳!E289</f>
        <v>0</v>
      </c>
      <c r="H325" s="68">
        <f>★仕訳帳!F289</f>
        <v>0</v>
      </c>
      <c r="I325" s="67">
        <f>IF($E325&lt;&gt;"",IF(OR(AND($E325&gt;=200,$E325&lt;300),AND($E325&gt;=400,$E325&lt;600)),-SUBTOTAL(9,K$4:K325),SUBTOTAL(9,K$4:K325)),0)</f>
        <v>0</v>
      </c>
      <c r="J325" s="32"/>
      <c r="K325" s="33">
        <f t="shared" si="13"/>
        <v>0</v>
      </c>
    </row>
    <row r="326" spans="1:11" x14ac:dyDescent="0.4">
      <c r="A326" s="17" t="str">
        <f>IF(E326&lt;&gt;"",VLOOKUP(E326,科目一覧!$A$4:$G$76,7,FALSE),"")</f>
        <v/>
      </c>
      <c r="B326" s="18">
        <f>★仕訳帳!A290</f>
        <v>287</v>
      </c>
      <c r="C326" s="64" t="str">
        <f>IF(★仕訳帳!B290&lt;&gt;"",★仕訳帳!B290,"")</f>
        <v/>
      </c>
      <c r="D326" s="65" t="str">
        <f>IF(★仕訳帳!C290&lt;&gt;"",★仕訳帳!C290,"")</f>
        <v/>
      </c>
      <c r="E326" s="66" t="str">
        <f>IF(★仕訳帳!D290&lt;&gt;"",★仕訳帳!D290,"")</f>
        <v/>
      </c>
      <c r="F326" s="30" t="str">
        <f t="shared" si="14"/>
        <v/>
      </c>
      <c r="G326" s="68">
        <f>★仕訳帳!E290</f>
        <v>0</v>
      </c>
      <c r="H326" s="68">
        <f>★仕訳帳!F290</f>
        <v>0</v>
      </c>
      <c r="I326" s="67">
        <f>IF($E326&lt;&gt;"",IF(OR(AND($E326&gt;=200,$E326&lt;300),AND($E326&gt;=400,$E326&lt;600)),-SUBTOTAL(9,K$4:K326),SUBTOTAL(9,K$4:K326)),0)</f>
        <v>0</v>
      </c>
      <c r="J326" s="32"/>
      <c r="K326" s="33">
        <f t="shared" si="13"/>
        <v>0</v>
      </c>
    </row>
    <row r="327" spans="1:11" x14ac:dyDescent="0.4">
      <c r="A327" s="17" t="str">
        <f>IF(E327&lt;&gt;"",VLOOKUP(E327,科目一覧!$A$4:$G$76,7,FALSE),"")</f>
        <v/>
      </c>
      <c r="B327" s="18">
        <f>★仕訳帳!A291</f>
        <v>288</v>
      </c>
      <c r="C327" s="64" t="str">
        <f>IF(★仕訳帳!B291&lt;&gt;"",★仕訳帳!B291,"")</f>
        <v/>
      </c>
      <c r="D327" s="65" t="str">
        <f>IF(★仕訳帳!C291&lt;&gt;"",★仕訳帳!C291,"")</f>
        <v/>
      </c>
      <c r="E327" s="66" t="str">
        <f>IF(★仕訳帳!D291&lt;&gt;"",★仕訳帳!D291,"")</f>
        <v/>
      </c>
      <c r="F327" s="30" t="str">
        <f t="shared" si="14"/>
        <v/>
      </c>
      <c r="G327" s="68">
        <f>★仕訳帳!E291</f>
        <v>0</v>
      </c>
      <c r="H327" s="68">
        <f>★仕訳帳!F291</f>
        <v>0</v>
      </c>
      <c r="I327" s="67">
        <f>IF($E327&lt;&gt;"",IF(OR(AND($E327&gt;=200,$E327&lt;300),AND($E327&gt;=400,$E327&lt;600)),-SUBTOTAL(9,K$4:K327),SUBTOTAL(9,K$4:K327)),0)</f>
        <v>0</v>
      </c>
      <c r="J327" s="32"/>
      <c r="K327" s="33">
        <f t="shared" si="13"/>
        <v>0</v>
      </c>
    </row>
    <row r="328" spans="1:11" x14ac:dyDescent="0.4">
      <c r="A328" s="17" t="str">
        <f>IF(E328&lt;&gt;"",VLOOKUP(E328,科目一覧!$A$4:$G$76,7,FALSE),"")</f>
        <v/>
      </c>
      <c r="B328" s="18">
        <f>★仕訳帳!A292</f>
        <v>289</v>
      </c>
      <c r="C328" s="64" t="str">
        <f>IF(★仕訳帳!B292&lt;&gt;"",★仕訳帳!B292,"")</f>
        <v/>
      </c>
      <c r="D328" s="65" t="str">
        <f>IF(★仕訳帳!C292&lt;&gt;"",★仕訳帳!C292,"")</f>
        <v/>
      </c>
      <c r="E328" s="66" t="str">
        <f>IF(★仕訳帳!D292&lt;&gt;"",★仕訳帳!D292,"")</f>
        <v/>
      </c>
      <c r="F328" s="30" t="str">
        <f t="shared" si="14"/>
        <v/>
      </c>
      <c r="G328" s="68">
        <f>★仕訳帳!E292</f>
        <v>0</v>
      </c>
      <c r="H328" s="68">
        <f>★仕訳帳!F292</f>
        <v>0</v>
      </c>
      <c r="I328" s="67">
        <f>IF($E328&lt;&gt;"",IF(OR(AND($E328&gt;=200,$E328&lt;300),AND($E328&gt;=400,$E328&lt;600)),-SUBTOTAL(9,K$4:K328),SUBTOTAL(9,K$4:K328)),0)</f>
        <v>0</v>
      </c>
      <c r="J328" s="32"/>
      <c r="K328" s="33">
        <f t="shared" si="13"/>
        <v>0</v>
      </c>
    </row>
    <row r="329" spans="1:11" x14ac:dyDescent="0.4">
      <c r="A329" s="17" t="str">
        <f>IF(E329&lt;&gt;"",VLOOKUP(E329,科目一覧!$A$4:$G$76,7,FALSE),"")</f>
        <v/>
      </c>
      <c r="B329" s="18">
        <f>★仕訳帳!A293</f>
        <v>290</v>
      </c>
      <c r="C329" s="64" t="str">
        <f>IF(★仕訳帳!B293&lt;&gt;"",★仕訳帳!B293,"")</f>
        <v/>
      </c>
      <c r="D329" s="65" t="str">
        <f>IF(★仕訳帳!C293&lt;&gt;"",★仕訳帳!C293,"")</f>
        <v/>
      </c>
      <c r="E329" s="66" t="str">
        <f>IF(★仕訳帳!D293&lt;&gt;"",★仕訳帳!D293,"")</f>
        <v/>
      </c>
      <c r="F329" s="30" t="str">
        <f t="shared" si="14"/>
        <v/>
      </c>
      <c r="G329" s="68">
        <f>★仕訳帳!E293</f>
        <v>0</v>
      </c>
      <c r="H329" s="68">
        <f>★仕訳帳!F293</f>
        <v>0</v>
      </c>
      <c r="I329" s="67">
        <f>IF($E329&lt;&gt;"",IF(OR(AND($E329&gt;=200,$E329&lt;300),AND($E329&gt;=400,$E329&lt;600)),-SUBTOTAL(9,K$4:K329),SUBTOTAL(9,K$4:K329)),0)</f>
        <v>0</v>
      </c>
      <c r="J329" s="32"/>
      <c r="K329" s="33">
        <f t="shared" si="13"/>
        <v>0</v>
      </c>
    </row>
    <row r="330" spans="1:11" x14ac:dyDescent="0.4">
      <c r="A330" s="17" t="str">
        <f>IF(E330&lt;&gt;"",VLOOKUP(E330,科目一覧!$A$4:$G$76,7,FALSE),"")</f>
        <v/>
      </c>
      <c r="B330" s="18">
        <f>★仕訳帳!A294</f>
        <v>291</v>
      </c>
      <c r="C330" s="64" t="str">
        <f>IF(★仕訳帳!B294&lt;&gt;"",★仕訳帳!B294,"")</f>
        <v/>
      </c>
      <c r="D330" s="65" t="str">
        <f>IF(★仕訳帳!C294&lt;&gt;"",★仕訳帳!C294,"")</f>
        <v/>
      </c>
      <c r="E330" s="66" t="str">
        <f>IF(★仕訳帳!D294&lt;&gt;"",★仕訳帳!D294,"")</f>
        <v/>
      </c>
      <c r="F330" s="30" t="str">
        <f t="shared" si="14"/>
        <v/>
      </c>
      <c r="G330" s="68">
        <f>★仕訳帳!E294</f>
        <v>0</v>
      </c>
      <c r="H330" s="68">
        <f>★仕訳帳!F294</f>
        <v>0</v>
      </c>
      <c r="I330" s="67">
        <f>IF($E330&lt;&gt;"",IF(OR(AND($E330&gt;=200,$E330&lt;300),AND($E330&gt;=400,$E330&lt;600)),-SUBTOTAL(9,K$4:K330),SUBTOTAL(9,K$4:K330)),0)</f>
        <v>0</v>
      </c>
      <c r="J330" s="32"/>
      <c r="K330" s="33">
        <f t="shared" si="13"/>
        <v>0</v>
      </c>
    </row>
    <row r="331" spans="1:11" x14ac:dyDescent="0.4">
      <c r="A331" s="17" t="str">
        <f>IF(E331&lt;&gt;"",VLOOKUP(E331,科目一覧!$A$4:$G$76,7,FALSE),"")</f>
        <v/>
      </c>
      <c r="B331" s="18">
        <f>★仕訳帳!A295</f>
        <v>292</v>
      </c>
      <c r="C331" s="64" t="str">
        <f>IF(★仕訳帳!B295&lt;&gt;"",★仕訳帳!B295,"")</f>
        <v/>
      </c>
      <c r="D331" s="65" t="str">
        <f>IF(★仕訳帳!C295&lt;&gt;"",★仕訳帳!C295,"")</f>
        <v/>
      </c>
      <c r="E331" s="66" t="str">
        <f>IF(★仕訳帳!D295&lt;&gt;"",★仕訳帳!D295,"")</f>
        <v/>
      </c>
      <c r="F331" s="30" t="str">
        <f t="shared" si="14"/>
        <v/>
      </c>
      <c r="G331" s="68">
        <f>★仕訳帳!E295</f>
        <v>0</v>
      </c>
      <c r="H331" s="68">
        <f>★仕訳帳!F295</f>
        <v>0</v>
      </c>
      <c r="I331" s="67">
        <f>IF($E331&lt;&gt;"",IF(OR(AND($E331&gt;=200,$E331&lt;300),AND($E331&gt;=400,$E331&lt;600)),-SUBTOTAL(9,K$4:K331),SUBTOTAL(9,K$4:K331)),0)</f>
        <v>0</v>
      </c>
      <c r="J331" s="32"/>
      <c r="K331" s="33">
        <f t="shared" si="13"/>
        <v>0</v>
      </c>
    </row>
    <row r="332" spans="1:11" x14ac:dyDescent="0.4">
      <c r="A332" s="17" t="str">
        <f>IF(E332&lt;&gt;"",VLOOKUP(E332,科目一覧!$A$4:$G$76,7,FALSE),"")</f>
        <v/>
      </c>
      <c r="B332" s="18">
        <f>★仕訳帳!A296</f>
        <v>293</v>
      </c>
      <c r="C332" s="64" t="str">
        <f>IF(★仕訳帳!B296&lt;&gt;"",★仕訳帳!B296,"")</f>
        <v/>
      </c>
      <c r="D332" s="65" t="str">
        <f>IF(★仕訳帳!C296&lt;&gt;"",★仕訳帳!C296,"")</f>
        <v/>
      </c>
      <c r="E332" s="66" t="str">
        <f>IF(★仕訳帳!D296&lt;&gt;"",★仕訳帳!D296,"")</f>
        <v/>
      </c>
      <c r="F332" s="30" t="str">
        <f t="shared" si="14"/>
        <v/>
      </c>
      <c r="G332" s="68">
        <f>★仕訳帳!E296</f>
        <v>0</v>
      </c>
      <c r="H332" s="68">
        <f>★仕訳帳!F296</f>
        <v>0</v>
      </c>
      <c r="I332" s="67">
        <f>IF($E332&lt;&gt;"",IF(OR(AND($E332&gt;=200,$E332&lt;300),AND($E332&gt;=400,$E332&lt;600)),-SUBTOTAL(9,K$4:K332),SUBTOTAL(9,K$4:K332)),0)</f>
        <v>0</v>
      </c>
      <c r="J332" s="32"/>
      <c r="K332" s="33">
        <f t="shared" si="13"/>
        <v>0</v>
      </c>
    </row>
    <row r="333" spans="1:11" x14ac:dyDescent="0.4">
      <c r="A333" s="17" t="str">
        <f>IF(E333&lt;&gt;"",VLOOKUP(E333,科目一覧!$A$4:$G$76,7,FALSE),"")</f>
        <v/>
      </c>
      <c r="B333" s="18">
        <f>★仕訳帳!A297</f>
        <v>294</v>
      </c>
      <c r="C333" s="64" t="str">
        <f>IF(★仕訳帳!B297&lt;&gt;"",★仕訳帳!B297,"")</f>
        <v/>
      </c>
      <c r="D333" s="65" t="str">
        <f>IF(★仕訳帳!C297&lt;&gt;"",★仕訳帳!C297,"")</f>
        <v/>
      </c>
      <c r="E333" s="66" t="str">
        <f>IF(★仕訳帳!D297&lt;&gt;"",★仕訳帳!D297,"")</f>
        <v/>
      </c>
      <c r="F333" s="30" t="str">
        <f t="shared" si="14"/>
        <v/>
      </c>
      <c r="G333" s="68">
        <f>★仕訳帳!E297</f>
        <v>0</v>
      </c>
      <c r="H333" s="68">
        <f>★仕訳帳!F297</f>
        <v>0</v>
      </c>
      <c r="I333" s="67">
        <f>IF($E333&lt;&gt;"",IF(OR(AND($E333&gt;=200,$E333&lt;300),AND($E333&gt;=400,$E333&lt;600)),-SUBTOTAL(9,K$4:K333),SUBTOTAL(9,K$4:K333)),0)</f>
        <v>0</v>
      </c>
      <c r="J333" s="32"/>
      <c r="K333" s="33">
        <f t="shared" si="13"/>
        <v>0</v>
      </c>
    </row>
    <row r="334" spans="1:11" x14ac:dyDescent="0.4">
      <c r="A334" s="17" t="str">
        <f>IF(E334&lt;&gt;"",VLOOKUP(E334,科目一覧!$A$4:$G$76,7,FALSE),"")</f>
        <v/>
      </c>
      <c r="B334" s="18">
        <f>★仕訳帳!A298</f>
        <v>295</v>
      </c>
      <c r="C334" s="64" t="str">
        <f>IF(★仕訳帳!B298&lt;&gt;"",★仕訳帳!B298,"")</f>
        <v/>
      </c>
      <c r="D334" s="65" t="str">
        <f>IF(★仕訳帳!C298&lt;&gt;"",★仕訳帳!C298,"")</f>
        <v/>
      </c>
      <c r="E334" s="66" t="str">
        <f>IF(★仕訳帳!D298&lt;&gt;"",★仕訳帳!D298,"")</f>
        <v/>
      </c>
      <c r="F334" s="30" t="str">
        <f t="shared" si="14"/>
        <v/>
      </c>
      <c r="G334" s="68">
        <f>★仕訳帳!E298</f>
        <v>0</v>
      </c>
      <c r="H334" s="68">
        <f>★仕訳帳!F298</f>
        <v>0</v>
      </c>
      <c r="I334" s="67">
        <f>IF($E334&lt;&gt;"",IF(OR(AND($E334&gt;=200,$E334&lt;300),AND($E334&gt;=400,$E334&lt;600)),-SUBTOTAL(9,K$4:K334),SUBTOTAL(9,K$4:K334)),0)</f>
        <v>0</v>
      </c>
      <c r="J334" s="32"/>
      <c r="K334" s="33">
        <f t="shared" si="13"/>
        <v>0</v>
      </c>
    </row>
    <row r="335" spans="1:11" x14ac:dyDescent="0.4">
      <c r="A335" s="17" t="str">
        <f>IF(E335&lt;&gt;"",VLOOKUP(E335,科目一覧!$A$4:$G$76,7,FALSE),"")</f>
        <v/>
      </c>
      <c r="B335" s="18">
        <f>★仕訳帳!A299</f>
        <v>296</v>
      </c>
      <c r="C335" s="64" t="str">
        <f>IF(★仕訳帳!B299&lt;&gt;"",★仕訳帳!B299,"")</f>
        <v/>
      </c>
      <c r="D335" s="65" t="str">
        <f>IF(★仕訳帳!C299&lt;&gt;"",★仕訳帳!C299,"")</f>
        <v/>
      </c>
      <c r="E335" s="66" t="str">
        <f>IF(★仕訳帳!D299&lt;&gt;"",★仕訳帳!D299,"")</f>
        <v/>
      </c>
      <c r="F335" s="30" t="str">
        <f t="shared" si="14"/>
        <v/>
      </c>
      <c r="G335" s="68">
        <f>★仕訳帳!E299</f>
        <v>0</v>
      </c>
      <c r="H335" s="68">
        <f>★仕訳帳!F299</f>
        <v>0</v>
      </c>
      <c r="I335" s="67">
        <f>IF($E335&lt;&gt;"",IF(OR(AND($E335&gt;=200,$E335&lt;300),AND($E335&gt;=400,$E335&lt;600)),-SUBTOTAL(9,K$4:K335),SUBTOTAL(9,K$4:K335)),0)</f>
        <v>0</v>
      </c>
      <c r="J335" s="32"/>
      <c r="K335" s="33">
        <f t="shared" si="13"/>
        <v>0</v>
      </c>
    </row>
    <row r="336" spans="1:11" x14ac:dyDescent="0.4">
      <c r="A336" s="17" t="str">
        <f>IF(E336&lt;&gt;"",VLOOKUP(E336,科目一覧!$A$4:$G$76,7,FALSE),"")</f>
        <v/>
      </c>
      <c r="B336" s="18">
        <f>★仕訳帳!A300</f>
        <v>297</v>
      </c>
      <c r="C336" s="64" t="str">
        <f>IF(★仕訳帳!B300&lt;&gt;"",★仕訳帳!B300,"")</f>
        <v/>
      </c>
      <c r="D336" s="65" t="str">
        <f>IF(★仕訳帳!C300&lt;&gt;"",★仕訳帳!C300,"")</f>
        <v/>
      </c>
      <c r="E336" s="66" t="str">
        <f>IF(★仕訳帳!D300&lt;&gt;"",★仕訳帳!D300,"")</f>
        <v/>
      </c>
      <c r="F336" s="30" t="str">
        <f t="shared" si="14"/>
        <v/>
      </c>
      <c r="G336" s="68">
        <f>★仕訳帳!E300</f>
        <v>0</v>
      </c>
      <c r="H336" s="68">
        <f>★仕訳帳!F300</f>
        <v>0</v>
      </c>
      <c r="I336" s="67">
        <f>IF($E336&lt;&gt;"",IF(OR(AND($E336&gt;=200,$E336&lt;300),AND($E336&gt;=400,$E336&lt;600)),-SUBTOTAL(9,K$4:K336),SUBTOTAL(9,K$4:K336)),0)</f>
        <v>0</v>
      </c>
      <c r="J336" s="32"/>
      <c r="K336" s="33">
        <f t="shared" si="13"/>
        <v>0</v>
      </c>
    </row>
    <row r="337" spans="1:11" x14ac:dyDescent="0.4">
      <c r="A337" s="17" t="str">
        <f>IF(E337&lt;&gt;"",VLOOKUP(E337,科目一覧!$A$4:$G$76,7,FALSE),"")</f>
        <v/>
      </c>
      <c r="B337" s="18">
        <f>★仕訳帳!A301</f>
        <v>298</v>
      </c>
      <c r="C337" s="64" t="str">
        <f>IF(★仕訳帳!B301&lt;&gt;"",★仕訳帳!B301,"")</f>
        <v/>
      </c>
      <c r="D337" s="65" t="str">
        <f>IF(★仕訳帳!C301&lt;&gt;"",★仕訳帳!C301,"")</f>
        <v/>
      </c>
      <c r="E337" s="66" t="str">
        <f>IF(★仕訳帳!D301&lt;&gt;"",★仕訳帳!D301,"")</f>
        <v/>
      </c>
      <c r="F337" s="30" t="str">
        <f t="shared" si="14"/>
        <v/>
      </c>
      <c r="G337" s="68">
        <f>★仕訳帳!E301</f>
        <v>0</v>
      </c>
      <c r="H337" s="68">
        <f>★仕訳帳!F301</f>
        <v>0</v>
      </c>
      <c r="I337" s="67">
        <f>IF($E337&lt;&gt;"",IF(OR(AND($E337&gt;=200,$E337&lt;300),AND($E337&gt;=400,$E337&lt;600)),-SUBTOTAL(9,K$4:K337),SUBTOTAL(9,K$4:K337)),0)</f>
        <v>0</v>
      </c>
      <c r="J337" s="32"/>
      <c r="K337" s="33">
        <f t="shared" si="13"/>
        <v>0</v>
      </c>
    </row>
    <row r="338" spans="1:11" x14ac:dyDescent="0.4">
      <c r="A338" s="17" t="str">
        <f>IF(E338&lt;&gt;"",VLOOKUP(E338,科目一覧!$A$4:$G$76,7,FALSE),"")</f>
        <v/>
      </c>
      <c r="B338" s="18">
        <f>★仕訳帳!A302</f>
        <v>299</v>
      </c>
      <c r="C338" s="64" t="str">
        <f>IF(★仕訳帳!B302&lt;&gt;"",★仕訳帳!B302,"")</f>
        <v/>
      </c>
      <c r="D338" s="65" t="str">
        <f>IF(★仕訳帳!C302&lt;&gt;"",★仕訳帳!C302,"")</f>
        <v/>
      </c>
      <c r="E338" s="66" t="str">
        <f>IF(★仕訳帳!D302&lt;&gt;"",★仕訳帳!D302,"")</f>
        <v/>
      </c>
      <c r="F338" s="30" t="str">
        <f t="shared" si="14"/>
        <v/>
      </c>
      <c r="G338" s="68">
        <f>★仕訳帳!E302</f>
        <v>0</v>
      </c>
      <c r="H338" s="68">
        <f>★仕訳帳!F302</f>
        <v>0</v>
      </c>
      <c r="I338" s="67">
        <f>IF($E338&lt;&gt;"",IF(OR(AND($E338&gt;=200,$E338&lt;300),AND($E338&gt;=400,$E338&lt;600)),-SUBTOTAL(9,K$4:K338),SUBTOTAL(9,K$4:K338)),0)</f>
        <v>0</v>
      </c>
      <c r="J338" s="32"/>
      <c r="K338" s="33">
        <f t="shared" si="13"/>
        <v>0</v>
      </c>
    </row>
    <row r="339" spans="1:11" x14ac:dyDescent="0.4">
      <c r="A339" s="17" t="str">
        <f>IF(E339&lt;&gt;"",VLOOKUP(E339,科目一覧!$A$4:$G$76,7,FALSE),"")</f>
        <v/>
      </c>
      <c r="B339" s="18">
        <f>★仕訳帳!A303</f>
        <v>300</v>
      </c>
      <c r="C339" s="64" t="str">
        <f>IF(★仕訳帳!B303&lt;&gt;"",★仕訳帳!B303,"")</f>
        <v/>
      </c>
      <c r="D339" s="65" t="str">
        <f>IF(★仕訳帳!C303&lt;&gt;"",★仕訳帳!C303,"")</f>
        <v/>
      </c>
      <c r="E339" s="66" t="str">
        <f>IF(★仕訳帳!D303&lt;&gt;"",★仕訳帳!D303,"")</f>
        <v/>
      </c>
      <c r="F339" s="30" t="str">
        <f t="shared" si="14"/>
        <v/>
      </c>
      <c r="G339" s="68">
        <f>★仕訳帳!E303</f>
        <v>0</v>
      </c>
      <c r="H339" s="68">
        <f>★仕訳帳!F303</f>
        <v>0</v>
      </c>
      <c r="I339" s="67">
        <f>IF($E339&lt;&gt;"",IF(OR(AND($E339&gt;=200,$E339&lt;300),AND($E339&gt;=400,$E339&lt;600)),-SUBTOTAL(9,K$4:K339),SUBTOTAL(9,K$4:K339)),0)</f>
        <v>0</v>
      </c>
      <c r="J339" s="32"/>
      <c r="K339" s="33">
        <f t="shared" si="13"/>
        <v>0</v>
      </c>
    </row>
    <row r="340" spans="1:11" x14ac:dyDescent="0.4">
      <c r="A340" s="17" t="str">
        <f>IF(E340&lt;&gt;"",VLOOKUP(E340,科目一覧!$A$4:$G$76,7,FALSE),"")</f>
        <v/>
      </c>
      <c r="B340" s="18">
        <f>★仕訳帳!A304</f>
        <v>301</v>
      </c>
      <c r="C340" s="64" t="str">
        <f>IF(★仕訳帳!B304&lt;&gt;"",★仕訳帳!B304,"")</f>
        <v/>
      </c>
      <c r="D340" s="65" t="str">
        <f>IF(★仕訳帳!C304&lt;&gt;"",★仕訳帳!C304,"")</f>
        <v/>
      </c>
      <c r="E340" s="66" t="str">
        <f>IF(★仕訳帳!D304&lt;&gt;"",★仕訳帳!D304,"")</f>
        <v/>
      </c>
      <c r="F340" s="30" t="str">
        <f t="shared" si="14"/>
        <v/>
      </c>
      <c r="G340" s="68">
        <f>★仕訳帳!E304</f>
        <v>0</v>
      </c>
      <c r="H340" s="68">
        <f>★仕訳帳!F304</f>
        <v>0</v>
      </c>
      <c r="I340" s="67">
        <f>IF($E340&lt;&gt;"",IF(OR(AND($E340&gt;=200,$E340&lt;300),AND($E340&gt;=400,$E340&lt;600)),-SUBTOTAL(9,K$4:K340),SUBTOTAL(9,K$4:K340)),0)</f>
        <v>0</v>
      </c>
      <c r="J340" s="32"/>
      <c r="K340" s="33">
        <f t="shared" si="13"/>
        <v>0</v>
      </c>
    </row>
    <row r="341" spans="1:11" x14ac:dyDescent="0.4">
      <c r="A341" s="17" t="str">
        <f>IF(E341&lt;&gt;"",VLOOKUP(E341,科目一覧!$A$4:$G$76,7,FALSE),"")</f>
        <v/>
      </c>
      <c r="B341" s="18">
        <f>★仕訳帳!A305</f>
        <v>302</v>
      </c>
      <c r="C341" s="64" t="str">
        <f>IF(★仕訳帳!B305&lt;&gt;"",★仕訳帳!B305,"")</f>
        <v/>
      </c>
      <c r="D341" s="65" t="str">
        <f>IF(★仕訳帳!C305&lt;&gt;"",★仕訳帳!C305,"")</f>
        <v/>
      </c>
      <c r="E341" s="66" t="str">
        <f>IF(★仕訳帳!D305&lt;&gt;"",★仕訳帳!D305,"")</f>
        <v/>
      </c>
      <c r="F341" s="30" t="str">
        <f t="shared" si="14"/>
        <v/>
      </c>
      <c r="G341" s="68">
        <f>★仕訳帳!E305</f>
        <v>0</v>
      </c>
      <c r="H341" s="68">
        <f>★仕訳帳!F305</f>
        <v>0</v>
      </c>
      <c r="I341" s="67">
        <f>IF($E341&lt;&gt;"",IF(OR(AND($E341&gt;=200,$E341&lt;300),AND($E341&gt;=400,$E341&lt;600)),-SUBTOTAL(9,K$4:K341),SUBTOTAL(9,K$4:K341)),0)</f>
        <v>0</v>
      </c>
      <c r="J341" s="32"/>
      <c r="K341" s="33">
        <f t="shared" si="13"/>
        <v>0</v>
      </c>
    </row>
    <row r="342" spans="1:11" x14ac:dyDescent="0.4">
      <c r="A342" s="17" t="str">
        <f>IF(E342&lt;&gt;"",VLOOKUP(E342,科目一覧!$A$4:$G$76,7,FALSE),"")</f>
        <v/>
      </c>
      <c r="B342" s="18">
        <f>★仕訳帳!A306</f>
        <v>303</v>
      </c>
      <c r="C342" s="64" t="str">
        <f>IF(★仕訳帳!B306&lt;&gt;"",★仕訳帳!B306,"")</f>
        <v/>
      </c>
      <c r="D342" s="65" t="str">
        <f>IF(★仕訳帳!C306&lt;&gt;"",★仕訳帳!C306,"")</f>
        <v/>
      </c>
      <c r="E342" s="66" t="str">
        <f>IF(★仕訳帳!D306&lt;&gt;"",★仕訳帳!D306,"")</f>
        <v/>
      </c>
      <c r="F342" s="30" t="str">
        <f t="shared" si="14"/>
        <v/>
      </c>
      <c r="G342" s="68">
        <f>★仕訳帳!E306</f>
        <v>0</v>
      </c>
      <c r="H342" s="68">
        <f>★仕訳帳!F306</f>
        <v>0</v>
      </c>
      <c r="I342" s="67">
        <f>IF($E342&lt;&gt;"",IF(OR(AND($E342&gt;=200,$E342&lt;300),AND($E342&gt;=400,$E342&lt;600)),-SUBTOTAL(9,K$4:K342),SUBTOTAL(9,K$4:K342)),0)</f>
        <v>0</v>
      </c>
      <c r="J342" s="32"/>
      <c r="K342" s="33">
        <f t="shared" si="13"/>
        <v>0</v>
      </c>
    </row>
    <row r="343" spans="1:11" x14ac:dyDescent="0.4">
      <c r="A343" s="17" t="str">
        <f>IF(E343&lt;&gt;"",VLOOKUP(E343,科目一覧!$A$4:$G$76,7,FALSE),"")</f>
        <v/>
      </c>
      <c r="B343" s="18">
        <f>★仕訳帳!A307</f>
        <v>304</v>
      </c>
      <c r="C343" s="64" t="str">
        <f>IF(★仕訳帳!B307&lt;&gt;"",★仕訳帳!B307,"")</f>
        <v/>
      </c>
      <c r="D343" s="65" t="str">
        <f>IF(★仕訳帳!C307&lt;&gt;"",★仕訳帳!C307,"")</f>
        <v/>
      </c>
      <c r="E343" s="66" t="str">
        <f>IF(★仕訳帳!D307&lt;&gt;"",★仕訳帳!D307,"")</f>
        <v/>
      </c>
      <c r="F343" s="30" t="str">
        <f t="shared" si="14"/>
        <v/>
      </c>
      <c r="G343" s="68">
        <f>★仕訳帳!E307</f>
        <v>0</v>
      </c>
      <c r="H343" s="68">
        <f>★仕訳帳!F307</f>
        <v>0</v>
      </c>
      <c r="I343" s="67">
        <f>IF($E343&lt;&gt;"",IF(OR(AND($E343&gt;=200,$E343&lt;300),AND($E343&gt;=400,$E343&lt;600)),-SUBTOTAL(9,K$4:K343),SUBTOTAL(9,K$4:K343)),0)</f>
        <v>0</v>
      </c>
      <c r="J343" s="32"/>
      <c r="K343" s="33">
        <f t="shared" si="13"/>
        <v>0</v>
      </c>
    </row>
    <row r="344" spans="1:11" x14ac:dyDescent="0.4">
      <c r="A344" s="17" t="str">
        <f>IF(E344&lt;&gt;"",VLOOKUP(E344,科目一覧!$A$4:$G$76,7,FALSE),"")</f>
        <v/>
      </c>
      <c r="B344" s="18">
        <f>★仕訳帳!A308</f>
        <v>305</v>
      </c>
      <c r="C344" s="64" t="str">
        <f>IF(★仕訳帳!B308&lt;&gt;"",★仕訳帳!B308,"")</f>
        <v/>
      </c>
      <c r="D344" s="65" t="str">
        <f>IF(★仕訳帳!C308&lt;&gt;"",★仕訳帳!C308,"")</f>
        <v/>
      </c>
      <c r="E344" s="66" t="str">
        <f>IF(★仕訳帳!D308&lt;&gt;"",★仕訳帳!D308,"")</f>
        <v/>
      </c>
      <c r="F344" s="30" t="str">
        <f t="shared" si="14"/>
        <v/>
      </c>
      <c r="G344" s="68">
        <f>★仕訳帳!E308</f>
        <v>0</v>
      </c>
      <c r="H344" s="68">
        <f>★仕訳帳!F308</f>
        <v>0</v>
      </c>
      <c r="I344" s="67">
        <f>IF($E344&lt;&gt;"",IF(OR(AND($E344&gt;=200,$E344&lt;300),AND($E344&gt;=400,$E344&lt;600)),-SUBTOTAL(9,K$4:K344),SUBTOTAL(9,K$4:K344)),0)</f>
        <v>0</v>
      </c>
      <c r="J344" s="32"/>
      <c r="K344" s="33">
        <f t="shared" si="13"/>
        <v>0</v>
      </c>
    </row>
    <row r="345" spans="1:11" x14ac:dyDescent="0.4">
      <c r="A345" s="17" t="str">
        <f>IF(E345&lt;&gt;"",VLOOKUP(E345,科目一覧!$A$4:$G$76,7,FALSE),"")</f>
        <v/>
      </c>
      <c r="B345" s="18">
        <f>★仕訳帳!A309</f>
        <v>306</v>
      </c>
      <c r="C345" s="64" t="str">
        <f>IF(★仕訳帳!B309&lt;&gt;"",★仕訳帳!B309,"")</f>
        <v/>
      </c>
      <c r="D345" s="65" t="str">
        <f>IF(★仕訳帳!C309&lt;&gt;"",★仕訳帳!C309,"")</f>
        <v/>
      </c>
      <c r="E345" s="66" t="str">
        <f>IF(★仕訳帳!D309&lt;&gt;"",★仕訳帳!D309,"")</f>
        <v/>
      </c>
      <c r="F345" s="30" t="str">
        <f t="shared" si="14"/>
        <v/>
      </c>
      <c r="G345" s="68">
        <f>★仕訳帳!E309</f>
        <v>0</v>
      </c>
      <c r="H345" s="68">
        <f>★仕訳帳!F309</f>
        <v>0</v>
      </c>
      <c r="I345" s="67">
        <f>IF($E345&lt;&gt;"",IF(OR(AND($E345&gt;=200,$E345&lt;300),AND($E345&gt;=400,$E345&lt;600)),-SUBTOTAL(9,K$4:K345),SUBTOTAL(9,K$4:K345)),0)</f>
        <v>0</v>
      </c>
      <c r="J345" s="32"/>
      <c r="K345" s="33">
        <f t="shared" si="13"/>
        <v>0</v>
      </c>
    </row>
    <row r="346" spans="1:11" x14ac:dyDescent="0.4">
      <c r="A346" s="17" t="str">
        <f>IF(E346&lt;&gt;"",VLOOKUP(E346,科目一覧!$A$4:$G$76,7,FALSE),"")</f>
        <v/>
      </c>
      <c r="B346" s="18">
        <f>★仕訳帳!A310</f>
        <v>307</v>
      </c>
      <c r="C346" s="64" t="str">
        <f>IF(★仕訳帳!B310&lt;&gt;"",★仕訳帳!B310,"")</f>
        <v/>
      </c>
      <c r="D346" s="65" t="str">
        <f>IF(★仕訳帳!C310&lt;&gt;"",★仕訳帳!C310,"")</f>
        <v/>
      </c>
      <c r="E346" s="66" t="str">
        <f>IF(★仕訳帳!D310&lt;&gt;"",★仕訳帳!D310,"")</f>
        <v/>
      </c>
      <c r="F346" s="30" t="str">
        <f t="shared" si="14"/>
        <v/>
      </c>
      <c r="G346" s="68">
        <f>★仕訳帳!E310</f>
        <v>0</v>
      </c>
      <c r="H346" s="68">
        <f>★仕訳帳!F310</f>
        <v>0</v>
      </c>
      <c r="I346" s="67">
        <f>IF($E346&lt;&gt;"",IF(OR(AND($E346&gt;=200,$E346&lt;300),AND($E346&gt;=400,$E346&lt;600)),-SUBTOTAL(9,K$4:K346),SUBTOTAL(9,K$4:K346)),0)</f>
        <v>0</v>
      </c>
      <c r="J346" s="32"/>
      <c r="K346" s="33">
        <f t="shared" si="13"/>
        <v>0</v>
      </c>
    </row>
    <row r="347" spans="1:11" x14ac:dyDescent="0.4">
      <c r="A347" s="17" t="str">
        <f>IF(E347&lt;&gt;"",VLOOKUP(E347,科目一覧!$A$4:$G$76,7,FALSE),"")</f>
        <v/>
      </c>
      <c r="B347" s="18">
        <f>★仕訳帳!A311</f>
        <v>308</v>
      </c>
      <c r="C347" s="64" t="str">
        <f>IF(★仕訳帳!B311&lt;&gt;"",★仕訳帳!B311,"")</f>
        <v/>
      </c>
      <c r="D347" s="65" t="str">
        <f>IF(★仕訳帳!C311&lt;&gt;"",★仕訳帳!C311,"")</f>
        <v/>
      </c>
      <c r="E347" s="66" t="str">
        <f>IF(★仕訳帳!D311&lt;&gt;"",★仕訳帳!D311,"")</f>
        <v/>
      </c>
      <c r="F347" s="30" t="str">
        <f t="shared" si="14"/>
        <v/>
      </c>
      <c r="G347" s="68">
        <f>★仕訳帳!E311</f>
        <v>0</v>
      </c>
      <c r="H347" s="68">
        <f>★仕訳帳!F311</f>
        <v>0</v>
      </c>
      <c r="I347" s="67">
        <f>IF($E347&lt;&gt;"",IF(OR(AND($E347&gt;=200,$E347&lt;300),AND($E347&gt;=400,$E347&lt;600)),-SUBTOTAL(9,K$4:K347),SUBTOTAL(9,K$4:K347)),0)</f>
        <v>0</v>
      </c>
      <c r="J347" s="32"/>
      <c r="K347" s="33">
        <f t="shared" si="13"/>
        <v>0</v>
      </c>
    </row>
    <row r="348" spans="1:11" x14ac:dyDescent="0.4">
      <c r="A348" s="17" t="str">
        <f>IF(E348&lt;&gt;"",VLOOKUP(E348,科目一覧!$A$4:$G$76,7,FALSE),"")</f>
        <v/>
      </c>
      <c r="B348" s="18">
        <f>★仕訳帳!A312</f>
        <v>309</v>
      </c>
      <c r="C348" s="64" t="str">
        <f>IF(★仕訳帳!B312&lt;&gt;"",★仕訳帳!B312,"")</f>
        <v/>
      </c>
      <c r="D348" s="65" t="str">
        <f>IF(★仕訳帳!C312&lt;&gt;"",★仕訳帳!C312,"")</f>
        <v/>
      </c>
      <c r="E348" s="66" t="str">
        <f>IF(★仕訳帳!D312&lt;&gt;"",★仕訳帳!D312,"")</f>
        <v/>
      </c>
      <c r="F348" s="30" t="str">
        <f t="shared" si="14"/>
        <v/>
      </c>
      <c r="G348" s="68">
        <f>★仕訳帳!E312</f>
        <v>0</v>
      </c>
      <c r="H348" s="68">
        <f>★仕訳帳!F312</f>
        <v>0</v>
      </c>
      <c r="I348" s="67">
        <f>IF($E348&lt;&gt;"",IF(OR(AND($E348&gt;=200,$E348&lt;300),AND($E348&gt;=400,$E348&lt;600)),-SUBTOTAL(9,K$4:K348),SUBTOTAL(9,K$4:K348)),0)</f>
        <v>0</v>
      </c>
      <c r="J348" s="32"/>
      <c r="K348" s="33">
        <f t="shared" si="13"/>
        <v>0</v>
      </c>
    </row>
    <row r="349" spans="1:11" x14ac:dyDescent="0.4">
      <c r="A349" s="17" t="str">
        <f>IF(E349&lt;&gt;"",VLOOKUP(E349,科目一覧!$A$4:$G$76,7,FALSE),"")</f>
        <v/>
      </c>
      <c r="B349" s="18">
        <f>★仕訳帳!A313</f>
        <v>310</v>
      </c>
      <c r="C349" s="64" t="str">
        <f>IF(★仕訳帳!B313&lt;&gt;"",★仕訳帳!B313,"")</f>
        <v/>
      </c>
      <c r="D349" s="65" t="str">
        <f>IF(★仕訳帳!C313&lt;&gt;"",★仕訳帳!C313,"")</f>
        <v/>
      </c>
      <c r="E349" s="66" t="str">
        <f>IF(★仕訳帳!D313&lt;&gt;"",★仕訳帳!D313,"")</f>
        <v/>
      </c>
      <c r="F349" s="30" t="str">
        <f t="shared" si="14"/>
        <v/>
      </c>
      <c r="G349" s="68">
        <f>★仕訳帳!E313</f>
        <v>0</v>
      </c>
      <c r="H349" s="68">
        <f>★仕訳帳!F313</f>
        <v>0</v>
      </c>
      <c r="I349" s="67">
        <f>IF($E349&lt;&gt;"",IF(OR(AND($E349&gt;=200,$E349&lt;300),AND($E349&gt;=400,$E349&lt;600)),-SUBTOTAL(9,K$4:K349),SUBTOTAL(9,K$4:K349)),0)</f>
        <v>0</v>
      </c>
      <c r="J349" s="32"/>
      <c r="K349" s="33">
        <f t="shared" si="13"/>
        <v>0</v>
      </c>
    </row>
    <row r="350" spans="1:11" x14ac:dyDescent="0.4">
      <c r="A350" s="17" t="str">
        <f>IF(E350&lt;&gt;"",VLOOKUP(E350,科目一覧!$A$4:$G$76,7,FALSE),"")</f>
        <v/>
      </c>
      <c r="B350" s="18">
        <f>★仕訳帳!A314</f>
        <v>311</v>
      </c>
      <c r="C350" s="64" t="str">
        <f>IF(★仕訳帳!B314&lt;&gt;"",★仕訳帳!B314,"")</f>
        <v/>
      </c>
      <c r="D350" s="65" t="str">
        <f>IF(★仕訳帳!C314&lt;&gt;"",★仕訳帳!C314,"")</f>
        <v/>
      </c>
      <c r="E350" s="66" t="str">
        <f>IF(★仕訳帳!D314&lt;&gt;"",★仕訳帳!D314,"")</f>
        <v/>
      </c>
      <c r="F350" s="30" t="str">
        <f t="shared" si="14"/>
        <v/>
      </c>
      <c r="G350" s="68">
        <f>★仕訳帳!E314</f>
        <v>0</v>
      </c>
      <c r="H350" s="68">
        <f>★仕訳帳!F314</f>
        <v>0</v>
      </c>
      <c r="I350" s="67">
        <f>IF($E350&lt;&gt;"",IF(OR(AND($E350&gt;=200,$E350&lt;300),AND($E350&gt;=400,$E350&lt;600)),-SUBTOTAL(9,K$4:K350),SUBTOTAL(9,K$4:K350)),0)</f>
        <v>0</v>
      </c>
      <c r="J350" s="32"/>
      <c r="K350" s="33">
        <f t="shared" si="13"/>
        <v>0</v>
      </c>
    </row>
    <row r="351" spans="1:11" x14ac:dyDescent="0.4">
      <c r="A351" s="17" t="str">
        <f>IF(E351&lt;&gt;"",VLOOKUP(E351,科目一覧!$A$4:$G$76,7,FALSE),"")</f>
        <v/>
      </c>
      <c r="B351" s="18">
        <f>★仕訳帳!A315</f>
        <v>312</v>
      </c>
      <c r="C351" s="64" t="str">
        <f>IF(★仕訳帳!B315&lt;&gt;"",★仕訳帳!B315,"")</f>
        <v/>
      </c>
      <c r="D351" s="65" t="str">
        <f>IF(★仕訳帳!C315&lt;&gt;"",★仕訳帳!C315,"")</f>
        <v/>
      </c>
      <c r="E351" s="66" t="str">
        <f>IF(★仕訳帳!D315&lt;&gt;"",★仕訳帳!D315,"")</f>
        <v/>
      </c>
      <c r="F351" s="30" t="str">
        <f t="shared" si="14"/>
        <v/>
      </c>
      <c r="G351" s="68">
        <f>★仕訳帳!E315</f>
        <v>0</v>
      </c>
      <c r="H351" s="68">
        <f>★仕訳帳!F315</f>
        <v>0</v>
      </c>
      <c r="I351" s="67">
        <f>IF($E351&lt;&gt;"",IF(OR(AND($E351&gt;=200,$E351&lt;300),AND($E351&gt;=400,$E351&lt;600)),-SUBTOTAL(9,K$4:K351),SUBTOTAL(9,K$4:K351)),0)</f>
        <v>0</v>
      </c>
      <c r="J351" s="32"/>
      <c r="K351" s="33">
        <f t="shared" si="13"/>
        <v>0</v>
      </c>
    </row>
    <row r="352" spans="1:11" x14ac:dyDescent="0.4">
      <c r="A352" s="17" t="str">
        <f>IF(E352&lt;&gt;"",VLOOKUP(E352,科目一覧!$A$4:$G$76,7,FALSE),"")</f>
        <v/>
      </c>
      <c r="B352" s="18">
        <f>★仕訳帳!A316</f>
        <v>313</v>
      </c>
      <c r="C352" s="64" t="str">
        <f>IF(★仕訳帳!B316&lt;&gt;"",★仕訳帳!B316,"")</f>
        <v/>
      </c>
      <c r="D352" s="65" t="str">
        <f>IF(★仕訳帳!C316&lt;&gt;"",★仕訳帳!C316,"")</f>
        <v/>
      </c>
      <c r="E352" s="66" t="str">
        <f>IF(★仕訳帳!D316&lt;&gt;"",★仕訳帳!D316,"")</f>
        <v/>
      </c>
      <c r="F352" s="30" t="str">
        <f t="shared" si="14"/>
        <v/>
      </c>
      <c r="G352" s="68">
        <f>★仕訳帳!E316</f>
        <v>0</v>
      </c>
      <c r="H352" s="68">
        <f>★仕訳帳!F316</f>
        <v>0</v>
      </c>
      <c r="I352" s="67">
        <f>IF($E352&lt;&gt;"",IF(OR(AND($E352&gt;=200,$E352&lt;300),AND($E352&gt;=400,$E352&lt;600)),-SUBTOTAL(9,K$4:K352),SUBTOTAL(9,K$4:K352)),0)</f>
        <v>0</v>
      </c>
      <c r="J352" s="32"/>
      <c r="K352" s="33">
        <f t="shared" si="13"/>
        <v>0</v>
      </c>
    </row>
    <row r="353" spans="1:11" x14ac:dyDescent="0.4">
      <c r="A353" s="17" t="str">
        <f>IF(E353&lt;&gt;"",VLOOKUP(E353,科目一覧!$A$4:$G$76,7,FALSE),"")</f>
        <v/>
      </c>
      <c r="B353" s="18">
        <f>★仕訳帳!A317</f>
        <v>314</v>
      </c>
      <c r="C353" s="64" t="str">
        <f>IF(★仕訳帳!B317&lt;&gt;"",★仕訳帳!B317,"")</f>
        <v/>
      </c>
      <c r="D353" s="65" t="str">
        <f>IF(★仕訳帳!C317&lt;&gt;"",★仕訳帳!C317,"")</f>
        <v/>
      </c>
      <c r="E353" s="66" t="str">
        <f>IF(★仕訳帳!D317&lt;&gt;"",★仕訳帳!D317,"")</f>
        <v/>
      </c>
      <c r="F353" s="30" t="str">
        <f t="shared" si="14"/>
        <v/>
      </c>
      <c r="G353" s="68">
        <f>★仕訳帳!E317</f>
        <v>0</v>
      </c>
      <c r="H353" s="68">
        <f>★仕訳帳!F317</f>
        <v>0</v>
      </c>
      <c r="I353" s="67">
        <f>IF($E353&lt;&gt;"",IF(OR(AND($E353&gt;=200,$E353&lt;300),AND($E353&gt;=400,$E353&lt;600)),-SUBTOTAL(9,K$4:K353),SUBTOTAL(9,K$4:K353)),0)</f>
        <v>0</v>
      </c>
      <c r="J353" s="32"/>
      <c r="K353" s="33">
        <f t="shared" si="13"/>
        <v>0</v>
      </c>
    </row>
    <row r="354" spans="1:11" x14ac:dyDescent="0.4">
      <c r="A354" s="17" t="str">
        <f>IF(E354&lt;&gt;"",VLOOKUP(E354,科目一覧!$A$4:$G$76,7,FALSE),"")</f>
        <v/>
      </c>
      <c r="B354" s="18">
        <f>★仕訳帳!A318</f>
        <v>315</v>
      </c>
      <c r="C354" s="64" t="str">
        <f>IF(★仕訳帳!B318&lt;&gt;"",★仕訳帳!B318,"")</f>
        <v/>
      </c>
      <c r="D354" s="65" t="str">
        <f>IF(★仕訳帳!C318&lt;&gt;"",★仕訳帳!C318,"")</f>
        <v/>
      </c>
      <c r="E354" s="66" t="str">
        <f>IF(★仕訳帳!D318&lt;&gt;"",★仕訳帳!D318,"")</f>
        <v/>
      </c>
      <c r="F354" s="30" t="str">
        <f t="shared" si="14"/>
        <v/>
      </c>
      <c r="G354" s="68">
        <f>★仕訳帳!E318</f>
        <v>0</v>
      </c>
      <c r="H354" s="68">
        <f>★仕訳帳!F318</f>
        <v>0</v>
      </c>
      <c r="I354" s="67">
        <f>IF($E354&lt;&gt;"",IF(OR(AND($E354&gt;=200,$E354&lt;300),AND($E354&gt;=400,$E354&lt;600)),-SUBTOTAL(9,K$4:K354),SUBTOTAL(9,K$4:K354)),0)</f>
        <v>0</v>
      </c>
      <c r="J354" s="32"/>
      <c r="K354" s="33">
        <f t="shared" si="13"/>
        <v>0</v>
      </c>
    </row>
    <row r="355" spans="1:11" x14ac:dyDescent="0.4">
      <c r="A355" s="17" t="str">
        <f>IF(E355&lt;&gt;"",VLOOKUP(E355,科目一覧!$A$4:$G$76,7,FALSE),"")</f>
        <v/>
      </c>
      <c r="B355" s="18">
        <f>★仕訳帳!A319</f>
        <v>316</v>
      </c>
      <c r="C355" s="64" t="str">
        <f>IF(★仕訳帳!B319&lt;&gt;"",★仕訳帳!B319,"")</f>
        <v/>
      </c>
      <c r="D355" s="65" t="str">
        <f>IF(★仕訳帳!C319&lt;&gt;"",★仕訳帳!C319,"")</f>
        <v/>
      </c>
      <c r="E355" s="66" t="str">
        <f>IF(★仕訳帳!D319&lt;&gt;"",★仕訳帳!D319,"")</f>
        <v/>
      </c>
      <c r="F355" s="30" t="str">
        <f t="shared" si="14"/>
        <v/>
      </c>
      <c r="G355" s="68">
        <f>★仕訳帳!E319</f>
        <v>0</v>
      </c>
      <c r="H355" s="68">
        <f>★仕訳帳!F319</f>
        <v>0</v>
      </c>
      <c r="I355" s="67">
        <f>IF($E355&lt;&gt;"",IF(OR(AND($E355&gt;=200,$E355&lt;300),AND($E355&gt;=400,$E355&lt;600)),-SUBTOTAL(9,K$4:K355),SUBTOTAL(9,K$4:K355)),0)</f>
        <v>0</v>
      </c>
      <c r="J355" s="32"/>
      <c r="K355" s="33">
        <f t="shared" si="13"/>
        <v>0</v>
      </c>
    </row>
    <row r="356" spans="1:11" x14ac:dyDescent="0.4">
      <c r="A356" s="17" t="str">
        <f>IF(E356&lt;&gt;"",VLOOKUP(E356,科目一覧!$A$4:$G$76,7,FALSE),"")</f>
        <v/>
      </c>
      <c r="B356" s="18">
        <f>★仕訳帳!A320</f>
        <v>317</v>
      </c>
      <c r="C356" s="64" t="str">
        <f>IF(★仕訳帳!B320&lt;&gt;"",★仕訳帳!B320,"")</f>
        <v/>
      </c>
      <c r="D356" s="65" t="str">
        <f>IF(★仕訳帳!C320&lt;&gt;"",★仕訳帳!C320,"")</f>
        <v/>
      </c>
      <c r="E356" s="66" t="str">
        <f>IF(★仕訳帳!D320&lt;&gt;"",★仕訳帳!D320,"")</f>
        <v/>
      </c>
      <c r="F356" s="30" t="str">
        <f t="shared" si="14"/>
        <v/>
      </c>
      <c r="G356" s="68">
        <f>★仕訳帳!E320</f>
        <v>0</v>
      </c>
      <c r="H356" s="68">
        <f>★仕訳帳!F320</f>
        <v>0</v>
      </c>
      <c r="I356" s="67">
        <f>IF($E356&lt;&gt;"",IF(OR(AND($E356&gt;=200,$E356&lt;300),AND($E356&gt;=400,$E356&lt;600)),-SUBTOTAL(9,K$4:K356),SUBTOTAL(9,K$4:K356)),0)</f>
        <v>0</v>
      </c>
      <c r="J356" s="32"/>
      <c r="K356" s="33">
        <f t="shared" si="13"/>
        <v>0</v>
      </c>
    </row>
    <row r="357" spans="1:11" x14ac:dyDescent="0.4">
      <c r="A357" s="17" t="str">
        <f>IF(E357&lt;&gt;"",VLOOKUP(E357,科目一覧!$A$4:$G$76,7,FALSE),"")</f>
        <v/>
      </c>
      <c r="B357" s="18">
        <f>★仕訳帳!A321</f>
        <v>318</v>
      </c>
      <c r="C357" s="64" t="str">
        <f>IF(★仕訳帳!B321&lt;&gt;"",★仕訳帳!B321,"")</f>
        <v/>
      </c>
      <c r="D357" s="65" t="str">
        <f>IF(★仕訳帳!C321&lt;&gt;"",★仕訳帳!C321,"")</f>
        <v/>
      </c>
      <c r="E357" s="66" t="str">
        <f>IF(★仕訳帳!D321&lt;&gt;"",★仕訳帳!D321,"")</f>
        <v/>
      </c>
      <c r="F357" s="30" t="str">
        <f t="shared" si="14"/>
        <v/>
      </c>
      <c r="G357" s="68">
        <f>★仕訳帳!E321</f>
        <v>0</v>
      </c>
      <c r="H357" s="68">
        <f>★仕訳帳!F321</f>
        <v>0</v>
      </c>
      <c r="I357" s="67">
        <f>IF($E357&lt;&gt;"",IF(OR(AND($E357&gt;=200,$E357&lt;300),AND($E357&gt;=400,$E357&lt;600)),-SUBTOTAL(9,K$4:K357),SUBTOTAL(9,K$4:K357)),0)</f>
        <v>0</v>
      </c>
      <c r="J357" s="32"/>
      <c r="K357" s="33">
        <f t="shared" si="13"/>
        <v>0</v>
      </c>
    </row>
    <row r="358" spans="1:11" x14ac:dyDescent="0.4">
      <c r="A358" s="17" t="str">
        <f>IF(E358&lt;&gt;"",VLOOKUP(E358,科目一覧!$A$4:$G$76,7,FALSE),"")</f>
        <v/>
      </c>
      <c r="B358" s="18">
        <f>★仕訳帳!A322</f>
        <v>319</v>
      </c>
      <c r="C358" s="64" t="str">
        <f>IF(★仕訳帳!B322&lt;&gt;"",★仕訳帳!B322,"")</f>
        <v/>
      </c>
      <c r="D358" s="65" t="str">
        <f>IF(★仕訳帳!C322&lt;&gt;"",★仕訳帳!C322,"")</f>
        <v/>
      </c>
      <c r="E358" s="66" t="str">
        <f>IF(★仕訳帳!D322&lt;&gt;"",★仕訳帳!D322,"")</f>
        <v/>
      </c>
      <c r="F358" s="30" t="str">
        <f t="shared" si="14"/>
        <v/>
      </c>
      <c r="G358" s="68">
        <f>★仕訳帳!E322</f>
        <v>0</v>
      </c>
      <c r="H358" s="68">
        <f>★仕訳帳!F322</f>
        <v>0</v>
      </c>
      <c r="I358" s="67">
        <f>IF($E358&lt;&gt;"",IF(OR(AND($E358&gt;=200,$E358&lt;300),AND($E358&gt;=400,$E358&lt;600)),-SUBTOTAL(9,K$4:K358),SUBTOTAL(9,K$4:K358)),0)</f>
        <v>0</v>
      </c>
      <c r="J358" s="32"/>
      <c r="K358" s="33">
        <f t="shared" si="13"/>
        <v>0</v>
      </c>
    </row>
    <row r="359" spans="1:11" x14ac:dyDescent="0.4">
      <c r="A359" s="17" t="str">
        <f>IF(E359&lt;&gt;"",VLOOKUP(E359,科目一覧!$A$4:$G$76,7,FALSE),"")</f>
        <v/>
      </c>
      <c r="B359" s="18">
        <f>★仕訳帳!A323</f>
        <v>320</v>
      </c>
      <c r="C359" s="64" t="str">
        <f>IF(★仕訳帳!B323&lt;&gt;"",★仕訳帳!B323,"")</f>
        <v/>
      </c>
      <c r="D359" s="65" t="str">
        <f>IF(★仕訳帳!C323&lt;&gt;"",★仕訳帳!C323,"")</f>
        <v/>
      </c>
      <c r="E359" s="66" t="str">
        <f>IF(★仕訳帳!D323&lt;&gt;"",★仕訳帳!D323,"")</f>
        <v/>
      </c>
      <c r="F359" s="30" t="str">
        <f t="shared" si="14"/>
        <v/>
      </c>
      <c r="G359" s="68">
        <f>★仕訳帳!E323</f>
        <v>0</v>
      </c>
      <c r="H359" s="68">
        <f>★仕訳帳!F323</f>
        <v>0</v>
      </c>
      <c r="I359" s="67">
        <f>IF($E359&lt;&gt;"",IF(OR(AND($E359&gt;=200,$E359&lt;300),AND($E359&gt;=400,$E359&lt;600)),-SUBTOTAL(9,K$4:K359),SUBTOTAL(9,K$4:K359)),0)</f>
        <v>0</v>
      </c>
      <c r="J359" s="32"/>
      <c r="K359" s="33">
        <f t="shared" si="13"/>
        <v>0</v>
      </c>
    </row>
    <row r="360" spans="1:11" x14ac:dyDescent="0.4">
      <c r="A360" s="17" t="str">
        <f>IF(E360&lt;&gt;"",VLOOKUP(E360,科目一覧!$A$4:$G$76,7,FALSE),"")</f>
        <v/>
      </c>
      <c r="B360" s="18">
        <f>★仕訳帳!A324</f>
        <v>321</v>
      </c>
      <c r="C360" s="64" t="str">
        <f>IF(★仕訳帳!B324&lt;&gt;"",★仕訳帳!B324,"")</f>
        <v/>
      </c>
      <c r="D360" s="65" t="str">
        <f>IF(★仕訳帳!C324&lt;&gt;"",★仕訳帳!C324,"")</f>
        <v/>
      </c>
      <c r="E360" s="66" t="str">
        <f>IF(★仕訳帳!D324&lt;&gt;"",★仕訳帳!D324,"")</f>
        <v/>
      </c>
      <c r="F360" s="30" t="str">
        <f t="shared" si="14"/>
        <v/>
      </c>
      <c r="G360" s="68">
        <f>★仕訳帳!E324</f>
        <v>0</v>
      </c>
      <c r="H360" s="68">
        <f>★仕訳帳!F324</f>
        <v>0</v>
      </c>
      <c r="I360" s="67">
        <f>IF($E360&lt;&gt;"",IF(OR(AND($E360&gt;=200,$E360&lt;300),AND($E360&gt;=400,$E360&lt;600)),-SUBTOTAL(9,K$4:K360),SUBTOTAL(9,K$4:K360)),0)</f>
        <v>0</v>
      </c>
      <c r="J360" s="32"/>
      <c r="K360" s="33">
        <f t="shared" si="13"/>
        <v>0</v>
      </c>
    </row>
    <row r="361" spans="1:11" x14ac:dyDescent="0.4">
      <c r="A361" s="17" t="str">
        <f>IF(E361&lt;&gt;"",VLOOKUP(E361,科目一覧!$A$4:$G$76,7,FALSE),"")</f>
        <v/>
      </c>
      <c r="B361" s="18">
        <f>★仕訳帳!A325</f>
        <v>322</v>
      </c>
      <c r="C361" s="64" t="str">
        <f>IF(★仕訳帳!B325&lt;&gt;"",★仕訳帳!B325,"")</f>
        <v/>
      </c>
      <c r="D361" s="65" t="str">
        <f>IF(★仕訳帳!C325&lt;&gt;"",★仕訳帳!C325,"")</f>
        <v/>
      </c>
      <c r="E361" s="66" t="str">
        <f>IF(★仕訳帳!D325&lt;&gt;"",★仕訳帳!D325,"")</f>
        <v/>
      </c>
      <c r="F361" s="30" t="str">
        <f t="shared" si="14"/>
        <v/>
      </c>
      <c r="G361" s="68">
        <f>★仕訳帳!E325</f>
        <v>0</v>
      </c>
      <c r="H361" s="68">
        <f>★仕訳帳!F325</f>
        <v>0</v>
      </c>
      <c r="I361" s="67">
        <f>IF($E361&lt;&gt;"",IF(OR(AND($E361&gt;=200,$E361&lt;300),AND($E361&gt;=400,$E361&lt;600)),-SUBTOTAL(9,K$4:K361),SUBTOTAL(9,K$4:K361)),0)</f>
        <v>0</v>
      </c>
      <c r="J361" s="32"/>
      <c r="K361" s="33">
        <f t="shared" si="13"/>
        <v>0</v>
      </c>
    </row>
    <row r="362" spans="1:11" x14ac:dyDescent="0.4">
      <c r="A362" s="17" t="str">
        <f>IF(E362&lt;&gt;"",VLOOKUP(E362,科目一覧!$A$4:$G$76,7,FALSE),"")</f>
        <v/>
      </c>
      <c r="B362" s="18">
        <f>★仕訳帳!A326</f>
        <v>323</v>
      </c>
      <c r="C362" s="64" t="str">
        <f>IF(★仕訳帳!B326&lt;&gt;"",★仕訳帳!B326,"")</f>
        <v/>
      </c>
      <c r="D362" s="65" t="str">
        <f>IF(★仕訳帳!C326&lt;&gt;"",★仕訳帳!C326,"")</f>
        <v/>
      </c>
      <c r="E362" s="66" t="str">
        <f>IF(★仕訳帳!D326&lt;&gt;"",★仕訳帳!D326,"")</f>
        <v/>
      </c>
      <c r="F362" s="30" t="str">
        <f t="shared" si="14"/>
        <v/>
      </c>
      <c r="G362" s="68">
        <f>★仕訳帳!E326</f>
        <v>0</v>
      </c>
      <c r="H362" s="68">
        <f>★仕訳帳!F326</f>
        <v>0</v>
      </c>
      <c r="I362" s="67">
        <f>IF($E362&lt;&gt;"",IF(OR(AND($E362&gt;=200,$E362&lt;300),AND($E362&gt;=400,$E362&lt;600)),-SUBTOTAL(9,K$4:K362),SUBTOTAL(9,K$4:K362)),0)</f>
        <v>0</v>
      </c>
      <c r="J362" s="32"/>
      <c r="K362" s="33">
        <f t="shared" si="13"/>
        <v>0</v>
      </c>
    </row>
    <row r="363" spans="1:11" x14ac:dyDescent="0.4">
      <c r="A363" s="17" t="str">
        <f>IF(E363&lt;&gt;"",VLOOKUP(E363,科目一覧!$A$4:$G$76,7,FALSE),"")</f>
        <v/>
      </c>
      <c r="B363" s="18">
        <f>★仕訳帳!A327</f>
        <v>324</v>
      </c>
      <c r="C363" s="64" t="str">
        <f>IF(★仕訳帳!B327&lt;&gt;"",★仕訳帳!B327,"")</f>
        <v/>
      </c>
      <c r="D363" s="65" t="str">
        <f>IF(★仕訳帳!C327&lt;&gt;"",★仕訳帳!C327,"")</f>
        <v/>
      </c>
      <c r="E363" s="66" t="str">
        <f>IF(★仕訳帳!D327&lt;&gt;"",★仕訳帳!D327,"")</f>
        <v/>
      </c>
      <c r="F363" s="30" t="str">
        <f t="shared" si="14"/>
        <v/>
      </c>
      <c r="G363" s="68">
        <f>★仕訳帳!E327</f>
        <v>0</v>
      </c>
      <c r="H363" s="68">
        <f>★仕訳帳!F327</f>
        <v>0</v>
      </c>
      <c r="I363" s="67">
        <f>IF($E363&lt;&gt;"",IF(OR(AND($E363&gt;=200,$E363&lt;300),AND($E363&gt;=400,$E363&lt;600)),-SUBTOTAL(9,K$4:K363),SUBTOTAL(9,K$4:K363)),0)</f>
        <v>0</v>
      </c>
      <c r="J363" s="32"/>
      <c r="K363" s="33">
        <f t="shared" si="13"/>
        <v>0</v>
      </c>
    </row>
    <row r="364" spans="1:11" x14ac:dyDescent="0.4">
      <c r="A364" s="17" t="str">
        <f>IF(E364&lt;&gt;"",VLOOKUP(E364,科目一覧!$A$4:$G$76,7,FALSE),"")</f>
        <v/>
      </c>
      <c r="B364" s="18">
        <f>★仕訳帳!A328</f>
        <v>325</v>
      </c>
      <c r="C364" s="64" t="str">
        <f>IF(★仕訳帳!B328&lt;&gt;"",★仕訳帳!B328,"")</f>
        <v/>
      </c>
      <c r="D364" s="65" t="str">
        <f>IF(★仕訳帳!C328&lt;&gt;"",★仕訳帳!C328,"")</f>
        <v/>
      </c>
      <c r="E364" s="66" t="str">
        <f>IF(★仕訳帳!D328&lt;&gt;"",★仕訳帳!D328,"")</f>
        <v/>
      </c>
      <c r="F364" s="30" t="str">
        <f t="shared" si="14"/>
        <v/>
      </c>
      <c r="G364" s="68">
        <f>★仕訳帳!E328</f>
        <v>0</v>
      </c>
      <c r="H364" s="68">
        <f>★仕訳帳!F328</f>
        <v>0</v>
      </c>
      <c r="I364" s="67">
        <f>IF($E364&lt;&gt;"",IF(OR(AND($E364&gt;=200,$E364&lt;300),AND($E364&gt;=400,$E364&lt;600)),-SUBTOTAL(9,K$4:K364),SUBTOTAL(9,K$4:K364)),0)</f>
        <v>0</v>
      </c>
      <c r="J364" s="32"/>
      <c r="K364" s="33">
        <f t="shared" si="13"/>
        <v>0</v>
      </c>
    </row>
    <row r="365" spans="1:11" x14ac:dyDescent="0.4">
      <c r="A365" s="17" t="str">
        <f>IF(E365&lt;&gt;"",VLOOKUP(E365,科目一覧!$A$4:$G$76,7,FALSE),"")</f>
        <v/>
      </c>
      <c r="B365" s="18">
        <f>★仕訳帳!A329</f>
        <v>326</v>
      </c>
      <c r="C365" s="64" t="str">
        <f>IF(★仕訳帳!B329&lt;&gt;"",★仕訳帳!B329,"")</f>
        <v/>
      </c>
      <c r="D365" s="65" t="str">
        <f>IF(★仕訳帳!C329&lt;&gt;"",★仕訳帳!C329,"")</f>
        <v/>
      </c>
      <c r="E365" s="66" t="str">
        <f>IF(★仕訳帳!D329&lt;&gt;"",★仕訳帳!D329,"")</f>
        <v/>
      </c>
      <c r="F365" s="30" t="str">
        <f t="shared" si="14"/>
        <v/>
      </c>
      <c r="G365" s="68">
        <f>★仕訳帳!E329</f>
        <v>0</v>
      </c>
      <c r="H365" s="68">
        <f>★仕訳帳!F329</f>
        <v>0</v>
      </c>
      <c r="I365" s="67">
        <f>IF($E365&lt;&gt;"",IF(OR(AND($E365&gt;=200,$E365&lt;300),AND($E365&gt;=400,$E365&lt;600)),-SUBTOTAL(9,K$4:K365),SUBTOTAL(9,K$4:K365)),0)</f>
        <v>0</v>
      </c>
      <c r="J365" s="32"/>
      <c r="K365" s="33">
        <f t="shared" si="13"/>
        <v>0</v>
      </c>
    </row>
    <row r="366" spans="1:11" x14ac:dyDescent="0.4">
      <c r="A366" s="17" t="str">
        <f>IF(E366&lt;&gt;"",VLOOKUP(E366,科目一覧!$A$4:$G$76,7,FALSE),"")</f>
        <v/>
      </c>
      <c r="B366" s="18">
        <f>★仕訳帳!A330</f>
        <v>327</v>
      </c>
      <c r="C366" s="64" t="str">
        <f>IF(★仕訳帳!B330&lt;&gt;"",★仕訳帳!B330,"")</f>
        <v/>
      </c>
      <c r="D366" s="65" t="str">
        <f>IF(★仕訳帳!C330&lt;&gt;"",★仕訳帳!C330,"")</f>
        <v/>
      </c>
      <c r="E366" s="66" t="str">
        <f>IF(★仕訳帳!D330&lt;&gt;"",★仕訳帳!D330,"")</f>
        <v/>
      </c>
      <c r="F366" s="30" t="str">
        <f t="shared" si="14"/>
        <v/>
      </c>
      <c r="G366" s="68">
        <f>★仕訳帳!E330</f>
        <v>0</v>
      </c>
      <c r="H366" s="68">
        <f>★仕訳帳!F330</f>
        <v>0</v>
      </c>
      <c r="I366" s="67">
        <f>IF($E366&lt;&gt;"",IF(OR(AND($E366&gt;=200,$E366&lt;300),AND($E366&gt;=400,$E366&lt;600)),-SUBTOTAL(9,K$4:K366),SUBTOTAL(9,K$4:K366)),0)</f>
        <v>0</v>
      </c>
      <c r="J366" s="32"/>
      <c r="K366" s="33">
        <f t="shared" si="13"/>
        <v>0</v>
      </c>
    </row>
    <row r="367" spans="1:11" x14ac:dyDescent="0.4">
      <c r="A367" s="17" t="str">
        <f>IF(E367&lt;&gt;"",VLOOKUP(E367,科目一覧!$A$4:$G$76,7,FALSE),"")</f>
        <v/>
      </c>
      <c r="B367" s="18">
        <f>★仕訳帳!A331</f>
        <v>328</v>
      </c>
      <c r="C367" s="64" t="str">
        <f>IF(★仕訳帳!B331&lt;&gt;"",★仕訳帳!B331,"")</f>
        <v/>
      </c>
      <c r="D367" s="65" t="str">
        <f>IF(★仕訳帳!C331&lt;&gt;"",★仕訳帳!C331,"")</f>
        <v/>
      </c>
      <c r="E367" s="66" t="str">
        <f>IF(★仕訳帳!D331&lt;&gt;"",★仕訳帳!D331,"")</f>
        <v/>
      </c>
      <c r="F367" s="30" t="str">
        <f t="shared" si="14"/>
        <v/>
      </c>
      <c r="G367" s="68">
        <f>★仕訳帳!E331</f>
        <v>0</v>
      </c>
      <c r="H367" s="68">
        <f>★仕訳帳!F331</f>
        <v>0</v>
      </c>
      <c r="I367" s="67">
        <f>IF($E367&lt;&gt;"",IF(OR(AND($E367&gt;=200,$E367&lt;300),AND($E367&gt;=400,$E367&lt;600)),-SUBTOTAL(9,K$4:K367),SUBTOTAL(9,K$4:K367)),0)</f>
        <v>0</v>
      </c>
      <c r="J367" s="32"/>
      <c r="K367" s="33">
        <f t="shared" ref="K367:K430" si="15">IF(OR(E367=301,E367=401),0,G367-H367)</f>
        <v>0</v>
      </c>
    </row>
    <row r="368" spans="1:11" x14ac:dyDescent="0.4">
      <c r="A368" s="17" t="str">
        <f>IF(E368&lt;&gt;"",VLOOKUP(E368,科目一覧!$A$4:$G$76,7,FALSE),"")</f>
        <v/>
      </c>
      <c r="B368" s="18">
        <f>★仕訳帳!A332</f>
        <v>329</v>
      </c>
      <c r="C368" s="64" t="str">
        <f>IF(★仕訳帳!B332&lt;&gt;"",★仕訳帳!B332,"")</f>
        <v/>
      </c>
      <c r="D368" s="65" t="str">
        <f>IF(★仕訳帳!C332&lt;&gt;"",★仕訳帳!C332,"")</f>
        <v/>
      </c>
      <c r="E368" s="66" t="str">
        <f>IF(★仕訳帳!D332&lt;&gt;"",★仕訳帳!D332,"")</f>
        <v/>
      </c>
      <c r="F368" s="30" t="str">
        <f t="shared" si="14"/>
        <v/>
      </c>
      <c r="G368" s="68">
        <f>★仕訳帳!E332</f>
        <v>0</v>
      </c>
      <c r="H368" s="68">
        <f>★仕訳帳!F332</f>
        <v>0</v>
      </c>
      <c r="I368" s="67">
        <f>IF($E368&lt;&gt;"",IF(OR(AND($E368&gt;=200,$E368&lt;300),AND($E368&gt;=400,$E368&lt;600)),-SUBTOTAL(9,K$4:K368),SUBTOTAL(9,K$4:K368)),0)</f>
        <v>0</v>
      </c>
      <c r="J368" s="32"/>
      <c r="K368" s="33">
        <f t="shared" si="15"/>
        <v>0</v>
      </c>
    </row>
    <row r="369" spans="1:11" x14ac:dyDescent="0.4">
      <c r="A369" s="17" t="str">
        <f>IF(E369&lt;&gt;"",VLOOKUP(E369,科目一覧!$A$4:$G$76,7,FALSE),"")</f>
        <v/>
      </c>
      <c r="B369" s="18">
        <f>★仕訳帳!A333</f>
        <v>330</v>
      </c>
      <c r="C369" s="64" t="str">
        <f>IF(★仕訳帳!B333&lt;&gt;"",★仕訳帳!B333,"")</f>
        <v/>
      </c>
      <c r="D369" s="65" t="str">
        <f>IF(★仕訳帳!C333&lt;&gt;"",★仕訳帳!C333,"")</f>
        <v/>
      </c>
      <c r="E369" s="66" t="str">
        <f>IF(★仕訳帳!D333&lt;&gt;"",★仕訳帳!D333,"")</f>
        <v/>
      </c>
      <c r="F369" s="30" t="str">
        <f t="shared" si="14"/>
        <v/>
      </c>
      <c r="G369" s="68">
        <f>★仕訳帳!E333</f>
        <v>0</v>
      </c>
      <c r="H369" s="68">
        <f>★仕訳帳!F333</f>
        <v>0</v>
      </c>
      <c r="I369" s="67">
        <f>IF($E369&lt;&gt;"",IF(OR(AND($E369&gt;=200,$E369&lt;300),AND($E369&gt;=400,$E369&lt;600)),-SUBTOTAL(9,K$4:K369),SUBTOTAL(9,K$4:K369)),0)</f>
        <v>0</v>
      </c>
      <c r="J369" s="32"/>
      <c r="K369" s="33">
        <f t="shared" si="15"/>
        <v>0</v>
      </c>
    </row>
    <row r="370" spans="1:11" x14ac:dyDescent="0.4">
      <c r="A370" s="17" t="str">
        <f>IF(E370&lt;&gt;"",VLOOKUP(E370,科目一覧!$A$4:$G$76,7,FALSE),"")</f>
        <v/>
      </c>
      <c r="B370" s="18">
        <f>★仕訳帳!A334</f>
        <v>331</v>
      </c>
      <c r="C370" s="64" t="str">
        <f>IF(★仕訳帳!B334&lt;&gt;"",★仕訳帳!B334,"")</f>
        <v/>
      </c>
      <c r="D370" s="65" t="str">
        <f>IF(★仕訳帳!C334&lt;&gt;"",★仕訳帳!C334,"")</f>
        <v/>
      </c>
      <c r="E370" s="66" t="str">
        <f>IF(★仕訳帳!D334&lt;&gt;"",★仕訳帳!D334,"")</f>
        <v/>
      </c>
      <c r="F370" s="30" t="str">
        <f t="shared" si="14"/>
        <v/>
      </c>
      <c r="G370" s="68">
        <f>★仕訳帳!E334</f>
        <v>0</v>
      </c>
      <c r="H370" s="68">
        <f>★仕訳帳!F334</f>
        <v>0</v>
      </c>
      <c r="I370" s="67">
        <f>IF($E370&lt;&gt;"",IF(OR(AND($E370&gt;=200,$E370&lt;300),AND($E370&gt;=400,$E370&lt;600)),-SUBTOTAL(9,K$4:K370),SUBTOTAL(9,K$4:K370)),0)</f>
        <v>0</v>
      </c>
      <c r="J370" s="32"/>
      <c r="K370" s="33">
        <f t="shared" si="15"/>
        <v>0</v>
      </c>
    </row>
    <row r="371" spans="1:11" x14ac:dyDescent="0.4">
      <c r="A371" s="17" t="str">
        <f>IF(E371&lt;&gt;"",VLOOKUP(E371,科目一覧!$A$4:$G$76,7,FALSE),"")</f>
        <v/>
      </c>
      <c r="B371" s="18">
        <f>★仕訳帳!A335</f>
        <v>332</v>
      </c>
      <c r="C371" s="64" t="str">
        <f>IF(★仕訳帳!B335&lt;&gt;"",★仕訳帳!B335,"")</f>
        <v/>
      </c>
      <c r="D371" s="65" t="str">
        <f>IF(★仕訳帳!C335&lt;&gt;"",★仕訳帳!C335,"")</f>
        <v/>
      </c>
      <c r="E371" s="66" t="str">
        <f>IF(★仕訳帳!D335&lt;&gt;"",★仕訳帳!D335,"")</f>
        <v/>
      </c>
      <c r="F371" s="30" t="str">
        <f t="shared" si="14"/>
        <v/>
      </c>
      <c r="G371" s="68">
        <f>★仕訳帳!E335</f>
        <v>0</v>
      </c>
      <c r="H371" s="68">
        <f>★仕訳帳!F335</f>
        <v>0</v>
      </c>
      <c r="I371" s="67">
        <f>IF($E371&lt;&gt;"",IF(OR(AND($E371&gt;=200,$E371&lt;300),AND($E371&gt;=400,$E371&lt;600)),-SUBTOTAL(9,K$4:K371),SUBTOTAL(9,K$4:K371)),0)</f>
        <v>0</v>
      </c>
      <c r="J371" s="32"/>
      <c r="K371" s="33">
        <f t="shared" si="15"/>
        <v>0</v>
      </c>
    </row>
    <row r="372" spans="1:11" x14ac:dyDescent="0.4">
      <c r="A372" s="17" t="str">
        <f>IF(E372&lt;&gt;"",VLOOKUP(E372,科目一覧!$A$4:$G$76,7,FALSE),"")</f>
        <v/>
      </c>
      <c r="B372" s="18">
        <f>★仕訳帳!A336</f>
        <v>333</v>
      </c>
      <c r="C372" s="64" t="str">
        <f>IF(★仕訳帳!B336&lt;&gt;"",★仕訳帳!B336,"")</f>
        <v/>
      </c>
      <c r="D372" s="65" t="str">
        <f>IF(★仕訳帳!C336&lt;&gt;"",★仕訳帳!C336,"")</f>
        <v/>
      </c>
      <c r="E372" s="66" t="str">
        <f>IF(★仕訳帳!D336&lt;&gt;"",★仕訳帳!D336,"")</f>
        <v/>
      </c>
      <c r="F372" s="30" t="str">
        <f t="shared" si="14"/>
        <v/>
      </c>
      <c r="G372" s="68">
        <f>★仕訳帳!E336</f>
        <v>0</v>
      </c>
      <c r="H372" s="68">
        <f>★仕訳帳!F336</f>
        <v>0</v>
      </c>
      <c r="I372" s="67">
        <f>IF($E372&lt;&gt;"",IF(OR(AND($E372&gt;=200,$E372&lt;300),AND($E372&gt;=400,$E372&lt;600)),-SUBTOTAL(9,K$4:K372),SUBTOTAL(9,K$4:K372)),0)</f>
        <v>0</v>
      </c>
      <c r="J372" s="32"/>
      <c r="K372" s="33">
        <f t="shared" si="15"/>
        <v>0</v>
      </c>
    </row>
    <row r="373" spans="1:11" x14ac:dyDescent="0.4">
      <c r="A373" s="17" t="str">
        <f>IF(E373&lt;&gt;"",VLOOKUP(E373,科目一覧!$A$4:$G$76,7,FALSE),"")</f>
        <v/>
      </c>
      <c r="B373" s="18">
        <f>★仕訳帳!A337</f>
        <v>334</v>
      </c>
      <c r="C373" s="64" t="str">
        <f>IF(★仕訳帳!B337&lt;&gt;"",★仕訳帳!B337,"")</f>
        <v/>
      </c>
      <c r="D373" s="65" t="str">
        <f>IF(★仕訳帳!C337&lt;&gt;"",★仕訳帳!C337,"")</f>
        <v/>
      </c>
      <c r="E373" s="66" t="str">
        <f>IF(★仕訳帳!D337&lt;&gt;"",★仕訳帳!D337,"")</f>
        <v/>
      </c>
      <c r="F373" s="30" t="str">
        <f t="shared" si="14"/>
        <v/>
      </c>
      <c r="G373" s="68">
        <f>★仕訳帳!E337</f>
        <v>0</v>
      </c>
      <c r="H373" s="68">
        <f>★仕訳帳!F337</f>
        <v>0</v>
      </c>
      <c r="I373" s="67">
        <f>IF($E373&lt;&gt;"",IF(OR(AND($E373&gt;=200,$E373&lt;300),AND($E373&gt;=400,$E373&lt;600)),-SUBTOTAL(9,K$4:K373),SUBTOTAL(9,K$4:K373)),0)</f>
        <v>0</v>
      </c>
      <c r="J373" s="32"/>
      <c r="K373" s="33">
        <f t="shared" si="15"/>
        <v>0</v>
      </c>
    </row>
    <row r="374" spans="1:11" x14ac:dyDescent="0.4">
      <c r="A374" s="17" t="str">
        <f>IF(E374&lt;&gt;"",VLOOKUP(E374,科目一覧!$A$4:$G$76,7,FALSE),"")</f>
        <v/>
      </c>
      <c r="B374" s="18">
        <f>★仕訳帳!A338</f>
        <v>335</v>
      </c>
      <c r="C374" s="64" t="str">
        <f>IF(★仕訳帳!B338&lt;&gt;"",★仕訳帳!B338,"")</f>
        <v/>
      </c>
      <c r="D374" s="65" t="str">
        <f>IF(★仕訳帳!C338&lt;&gt;"",★仕訳帳!C338,"")</f>
        <v/>
      </c>
      <c r="E374" s="66" t="str">
        <f>IF(★仕訳帳!D338&lt;&gt;"",★仕訳帳!D338,"")</f>
        <v/>
      </c>
      <c r="F374" s="30" t="str">
        <f t="shared" si="14"/>
        <v/>
      </c>
      <c r="G374" s="68">
        <f>★仕訳帳!E338</f>
        <v>0</v>
      </c>
      <c r="H374" s="68">
        <f>★仕訳帳!F338</f>
        <v>0</v>
      </c>
      <c r="I374" s="67">
        <f>IF($E374&lt;&gt;"",IF(OR(AND($E374&gt;=200,$E374&lt;300),AND($E374&gt;=400,$E374&lt;600)),-SUBTOTAL(9,K$4:K374),SUBTOTAL(9,K$4:K374)),0)</f>
        <v>0</v>
      </c>
      <c r="J374" s="32"/>
      <c r="K374" s="33">
        <f t="shared" si="15"/>
        <v>0</v>
      </c>
    </row>
    <row r="375" spans="1:11" x14ac:dyDescent="0.4">
      <c r="A375" s="17" t="str">
        <f>IF(E375&lt;&gt;"",VLOOKUP(E375,科目一覧!$A$4:$G$76,7,FALSE),"")</f>
        <v/>
      </c>
      <c r="B375" s="18">
        <f>★仕訳帳!A339</f>
        <v>336</v>
      </c>
      <c r="C375" s="64" t="str">
        <f>IF(★仕訳帳!B339&lt;&gt;"",★仕訳帳!B339,"")</f>
        <v/>
      </c>
      <c r="D375" s="65" t="str">
        <f>IF(★仕訳帳!C339&lt;&gt;"",★仕訳帳!C339,"")</f>
        <v/>
      </c>
      <c r="E375" s="66" t="str">
        <f>IF(★仕訳帳!D339&lt;&gt;"",★仕訳帳!D339,"")</f>
        <v/>
      </c>
      <c r="F375" s="30" t="str">
        <f t="shared" si="14"/>
        <v/>
      </c>
      <c r="G375" s="68">
        <f>★仕訳帳!E339</f>
        <v>0</v>
      </c>
      <c r="H375" s="68">
        <f>★仕訳帳!F339</f>
        <v>0</v>
      </c>
      <c r="I375" s="67">
        <f>IF($E375&lt;&gt;"",IF(OR(AND($E375&gt;=200,$E375&lt;300),AND($E375&gt;=400,$E375&lt;600)),-SUBTOTAL(9,K$4:K375),SUBTOTAL(9,K$4:K375)),0)</f>
        <v>0</v>
      </c>
      <c r="J375" s="32"/>
      <c r="K375" s="33">
        <f t="shared" si="15"/>
        <v>0</v>
      </c>
    </row>
    <row r="376" spans="1:11" x14ac:dyDescent="0.4">
      <c r="A376" s="17" t="str">
        <f>IF(E376&lt;&gt;"",VLOOKUP(E376,科目一覧!$A$4:$G$76,7,FALSE),"")</f>
        <v/>
      </c>
      <c r="B376" s="18">
        <f>★仕訳帳!A340</f>
        <v>337</v>
      </c>
      <c r="C376" s="64" t="str">
        <f>IF(★仕訳帳!B340&lt;&gt;"",★仕訳帳!B340,"")</f>
        <v/>
      </c>
      <c r="D376" s="65" t="str">
        <f>IF(★仕訳帳!C340&lt;&gt;"",★仕訳帳!C340,"")</f>
        <v/>
      </c>
      <c r="E376" s="66" t="str">
        <f>IF(★仕訳帳!D340&lt;&gt;"",★仕訳帳!D340,"")</f>
        <v/>
      </c>
      <c r="F376" s="30" t="str">
        <f t="shared" si="14"/>
        <v/>
      </c>
      <c r="G376" s="68">
        <f>★仕訳帳!E340</f>
        <v>0</v>
      </c>
      <c r="H376" s="68">
        <f>★仕訳帳!F340</f>
        <v>0</v>
      </c>
      <c r="I376" s="67">
        <f>IF($E376&lt;&gt;"",IF(OR(AND($E376&gt;=200,$E376&lt;300),AND($E376&gt;=400,$E376&lt;600)),-SUBTOTAL(9,K$4:K376),SUBTOTAL(9,K$4:K376)),0)</f>
        <v>0</v>
      </c>
      <c r="J376" s="32"/>
      <c r="K376" s="33">
        <f t="shared" si="15"/>
        <v>0</v>
      </c>
    </row>
    <row r="377" spans="1:11" x14ac:dyDescent="0.4">
      <c r="A377" s="17" t="str">
        <f>IF(E377&lt;&gt;"",VLOOKUP(E377,科目一覧!$A$4:$G$76,7,FALSE),"")</f>
        <v/>
      </c>
      <c r="B377" s="18">
        <f>★仕訳帳!A341</f>
        <v>338</v>
      </c>
      <c r="C377" s="64" t="str">
        <f>IF(★仕訳帳!B341&lt;&gt;"",★仕訳帳!B341,"")</f>
        <v/>
      </c>
      <c r="D377" s="65" t="str">
        <f>IF(★仕訳帳!C341&lt;&gt;"",★仕訳帳!C341,"")</f>
        <v/>
      </c>
      <c r="E377" s="66" t="str">
        <f>IF(★仕訳帳!D341&lt;&gt;"",★仕訳帳!D341,"")</f>
        <v/>
      </c>
      <c r="F377" s="30" t="str">
        <f t="shared" si="14"/>
        <v/>
      </c>
      <c r="G377" s="68">
        <f>★仕訳帳!E341</f>
        <v>0</v>
      </c>
      <c r="H377" s="68">
        <f>★仕訳帳!F341</f>
        <v>0</v>
      </c>
      <c r="I377" s="67">
        <f>IF($E377&lt;&gt;"",IF(OR(AND($E377&gt;=200,$E377&lt;300),AND($E377&gt;=400,$E377&lt;600)),-SUBTOTAL(9,K$4:K377),SUBTOTAL(9,K$4:K377)),0)</f>
        <v>0</v>
      </c>
      <c r="J377" s="32"/>
      <c r="K377" s="33">
        <f t="shared" si="15"/>
        <v>0</v>
      </c>
    </row>
    <row r="378" spans="1:11" x14ac:dyDescent="0.4">
      <c r="A378" s="17" t="str">
        <f>IF(E378&lt;&gt;"",VLOOKUP(E378,科目一覧!$A$4:$G$76,7,FALSE),"")</f>
        <v/>
      </c>
      <c r="B378" s="18">
        <f>★仕訳帳!A342</f>
        <v>339</v>
      </c>
      <c r="C378" s="64" t="str">
        <f>IF(★仕訳帳!B342&lt;&gt;"",★仕訳帳!B342,"")</f>
        <v/>
      </c>
      <c r="D378" s="65" t="str">
        <f>IF(★仕訳帳!C342&lt;&gt;"",★仕訳帳!C342,"")</f>
        <v/>
      </c>
      <c r="E378" s="66" t="str">
        <f>IF(★仕訳帳!D342&lt;&gt;"",★仕訳帳!D342,"")</f>
        <v/>
      </c>
      <c r="F378" s="30" t="str">
        <f t="shared" si="14"/>
        <v/>
      </c>
      <c r="G378" s="68">
        <f>★仕訳帳!E342</f>
        <v>0</v>
      </c>
      <c r="H378" s="68">
        <f>★仕訳帳!F342</f>
        <v>0</v>
      </c>
      <c r="I378" s="67">
        <f>IF($E378&lt;&gt;"",IF(OR(AND($E378&gt;=200,$E378&lt;300),AND($E378&gt;=400,$E378&lt;600)),-SUBTOTAL(9,K$4:K378),SUBTOTAL(9,K$4:K378)),0)</f>
        <v>0</v>
      </c>
      <c r="J378" s="32"/>
      <c r="K378" s="33">
        <f t="shared" si="15"/>
        <v>0</v>
      </c>
    </row>
    <row r="379" spans="1:11" x14ac:dyDescent="0.4">
      <c r="A379" s="17" t="str">
        <f>IF(E379&lt;&gt;"",VLOOKUP(E379,科目一覧!$A$4:$G$76,7,FALSE),"")</f>
        <v/>
      </c>
      <c r="B379" s="18">
        <f>★仕訳帳!A343</f>
        <v>340</v>
      </c>
      <c r="C379" s="64" t="str">
        <f>IF(★仕訳帳!B343&lt;&gt;"",★仕訳帳!B343,"")</f>
        <v/>
      </c>
      <c r="D379" s="65" t="str">
        <f>IF(★仕訳帳!C343&lt;&gt;"",★仕訳帳!C343,"")</f>
        <v/>
      </c>
      <c r="E379" s="66" t="str">
        <f>IF(★仕訳帳!D343&lt;&gt;"",★仕訳帳!D343,"")</f>
        <v/>
      </c>
      <c r="F379" s="30" t="str">
        <f t="shared" si="14"/>
        <v/>
      </c>
      <c r="G379" s="68">
        <f>★仕訳帳!E343</f>
        <v>0</v>
      </c>
      <c r="H379" s="68">
        <f>★仕訳帳!F343</f>
        <v>0</v>
      </c>
      <c r="I379" s="67">
        <f>IF($E379&lt;&gt;"",IF(OR(AND($E379&gt;=200,$E379&lt;300),AND($E379&gt;=400,$E379&lt;600)),-SUBTOTAL(9,K$4:K379),SUBTOTAL(9,K$4:K379)),0)</f>
        <v>0</v>
      </c>
      <c r="J379" s="32"/>
      <c r="K379" s="33">
        <f t="shared" si="15"/>
        <v>0</v>
      </c>
    </row>
    <row r="380" spans="1:11" x14ac:dyDescent="0.4">
      <c r="A380" s="17" t="str">
        <f>IF(E380&lt;&gt;"",VLOOKUP(E380,科目一覧!$A$4:$G$76,7,FALSE),"")</f>
        <v/>
      </c>
      <c r="B380" s="18">
        <f>★仕訳帳!A344</f>
        <v>341</v>
      </c>
      <c r="C380" s="64" t="str">
        <f>IF(★仕訳帳!B344&lt;&gt;"",★仕訳帳!B344,"")</f>
        <v/>
      </c>
      <c r="D380" s="65" t="str">
        <f>IF(★仕訳帳!C344&lt;&gt;"",★仕訳帳!C344,"")</f>
        <v/>
      </c>
      <c r="E380" s="66" t="str">
        <f>IF(★仕訳帳!D344&lt;&gt;"",★仕訳帳!D344,"")</f>
        <v/>
      </c>
      <c r="F380" s="30" t="str">
        <f t="shared" si="14"/>
        <v/>
      </c>
      <c r="G380" s="68">
        <f>★仕訳帳!E344</f>
        <v>0</v>
      </c>
      <c r="H380" s="68">
        <f>★仕訳帳!F344</f>
        <v>0</v>
      </c>
      <c r="I380" s="67">
        <f>IF($E380&lt;&gt;"",IF(OR(AND($E380&gt;=200,$E380&lt;300),AND($E380&gt;=400,$E380&lt;600)),-SUBTOTAL(9,K$4:K380),SUBTOTAL(9,K$4:K380)),0)</f>
        <v>0</v>
      </c>
      <c r="J380" s="32"/>
      <c r="K380" s="33">
        <f t="shared" si="15"/>
        <v>0</v>
      </c>
    </row>
    <row r="381" spans="1:11" x14ac:dyDescent="0.4">
      <c r="A381" s="17" t="str">
        <f>IF(E381&lt;&gt;"",VLOOKUP(E381,科目一覧!$A$4:$G$76,7,FALSE),"")</f>
        <v/>
      </c>
      <c r="B381" s="18">
        <f>★仕訳帳!A345</f>
        <v>342</v>
      </c>
      <c r="C381" s="64" t="str">
        <f>IF(★仕訳帳!B345&lt;&gt;"",★仕訳帳!B345,"")</f>
        <v/>
      </c>
      <c r="D381" s="65" t="str">
        <f>IF(★仕訳帳!C345&lt;&gt;"",★仕訳帳!C345,"")</f>
        <v/>
      </c>
      <c r="E381" s="66" t="str">
        <f>IF(★仕訳帳!D345&lt;&gt;"",★仕訳帳!D345,"")</f>
        <v/>
      </c>
      <c r="F381" s="30" t="str">
        <f t="shared" si="14"/>
        <v/>
      </c>
      <c r="G381" s="68">
        <f>★仕訳帳!E345</f>
        <v>0</v>
      </c>
      <c r="H381" s="68">
        <f>★仕訳帳!F345</f>
        <v>0</v>
      </c>
      <c r="I381" s="67">
        <f>IF($E381&lt;&gt;"",IF(OR(AND($E381&gt;=200,$E381&lt;300),AND($E381&gt;=400,$E381&lt;600)),-SUBTOTAL(9,K$4:K381),SUBTOTAL(9,K$4:K381)),0)</f>
        <v>0</v>
      </c>
      <c r="J381" s="32"/>
      <c r="K381" s="33">
        <f t="shared" si="15"/>
        <v>0</v>
      </c>
    </row>
    <row r="382" spans="1:11" x14ac:dyDescent="0.4">
      <c r="A382" s="17" t="str">
        <f>IF(E382&lt;&gt;"",VLOOKUP(E382,科目一覧!$A$4:$G$76,7,FALSE),"")</f>
        <v/>
      </c>
      <c r="B382" s="18">
        <f>★仕訳帳!A346</f>
        <v>343</v>
      </c>
      <c r="C382" s="64" t="str">
        <f>IF(★仕訳帳!B346&lt;&gt;"",★仕訳帳!B346,"")</f>
        <v/>
      </c>
      <c r="D382" s="65" t="str">
        <f>IF(★仕訳帳!C346&lt;&gt;"",★仕訳帳!C346,"")</f>
        <v/>
      </c>
      <c r="E382" s="66" t="str">
        <f>IF(★仕訳帳!D346&lt;&gt;"",★仕訳帳!D346,"")</f>
        <v/>
      </c>
      <c r="F382" s="30" t="str">
        <f t="shared" si="14"/>
        <v/>
      </c>
      <c r="G382" s="68">
        <f>★仕訳帳!E346</f>
        <v>0</v>
      </c>
      <c r="H382" s="68">
        <f>★仕訳帳!F346</f>
        <v>0</v>
      </c>
      <c r="I382" s="67">
        <f>IF($E382&lt;&gt;"",IF(OR(AND($E382&gt;=200,$E382&lt;300),AND($E382&gt;=400,$E382&lt;600)),-SUBTOTAL(9,K$4:K382),SUBTOTAL(9,K$4:K382)),0)</f>
        <v>0</v>
      </c>
      <c r="J382" s="32"/>
      <c r="K382" s="33">
        <f t="shared" si="15"/>
        <v>0</v>
      </c>
    </row>
    <row r="383" spans="1:11" x14ac:dyDescent="0.4">
      <c r="A383" s="17" t="str">
        <f>IF(E383&lt;&gt;"",VLOOKUP(E383,科目一覧!$A$4:$G$76,7,FALSE),"")</f>
        <v/>
      </c>
      <c r="B383" s="18">
        <f>★仕訳帳!A347</f>
        <v>344</v>
      </c>
      <c r="C383" s="64" t="str">
        <f>IF(★仕訳帳!B347&lt;&gt;"",★仕訳帳!B347,"")</f>
        <v/>
      </c>
      <c r="D383" s="65" t="str">
        <f>IF(★仕訳帳!C347&lt;&gt;"",★仕訳帳!C347,"")</f>
        <v/>
      </c>
      <c r="E383" s="66" t="str">
        <f>IF(★仕訳帳!D347&lt;&gt;"",★仕訳帳!D347,"")</f>
        <v/>
      </c>
      <c r="F383" s="30" t="str">
        <f t="shared" si="14"/>
        <v/>
      </c>
      <c r="G383" s="68">
        <f>★仕訳帳!E347</f>
        <v>0</v>
      </c>
      <c r="H383" s="68">
        <f>★仕訳帳!F347</f>
        <v>0</v>
      </c>
      <c r="I383" s="67">
        <f>IF($E383&lt;&gt;"",IF(OR(AND($E383&gt;=200,$E383&lt;300),AND($E383&gt;=400,$E383&lt;600)),-SUBTOTAL(9,K$4:K383),SUBTOTAL(9,K$4:K383)),0)</f>
        <v>0</v>
      </c>
      <c r="J383" s="32"/>
      <c r="K383" s="33">
        <f t="shared" si="15"/>
        <v>0</v>
      </c>
    </row>
    <row r="384" spans="1:11" x14ac:dyDescent="0.4">
      <c r="A384" s="17" t="str">
        <f>IF(E384&lt;&gt;"",VLOOKUP(E384,科目一覧!$A$4:$G$76,7,FALSE),"")</f>
        <v/>
      </c>
      <c r="B384" s="18">
        <f>★仕訳帳!A348</f>
        <v>345</v>
      </c>
      <c r="C384" s="64" t="str">
        <f>IF(★仕訳帳!B348&lt;&gt;"",★仕訳帳!B348,"")</f>
        <v/>
      </c>
      <c r="D384" s="65" t="str">
        <f>IF(★仕訳帳!C348&lt;&gt;"",★仕訳帳!C348,"")</f>
        <v/>
      </c>
      <c r="E384" s="66" t="str">
        <f>IF(★仕訳帳!D348&lt;&gt;"",★仕訳帳!D348,"")</f>
        <v/>
      </c>
      <c r="F384" s="30" t="str">
        <f t="shared" si="14"/>
        <v/>
      </c>
      <c r="G384" s="68">
        <f>★仕訳帳!E348</f>
        <v>0</v>
      </c>
      <c r="H384" s="68">
        <f>★仕訳帳!F348</f>
        <v>0</v>
      </c>
      <c r="I384" s="67">
        <f>IF($E384&lt;&gt;"",IF(OR(AND($E384&gt;=200,$E384&lt;300),AND($E384&gt;=400,$E384&lt;600)),-SUBTOTAL(9,K$4:K384),SUBTOTAL(9,K$4:K384)),0)</f>
        <v>0</v>
      </c>
      <c r="J384" s="32"/>
      <c r="K384" s="33">
        <f t="shared" si="15"/>
        <v>0</v>
      </c>
    </row>
    <row r="385" spans="1:11" x14ac:dyDescent="0.4">
      <c r="A385" s="17" t="str">
        <f>IF(E385&lt;&gt;"",VLOOKUP(E385,科目一覧!$A$4:$G$76,7,FALSE),"")</f>
        <v/>
      </c>
      <c r="B385" s="18">
        <f>★仕訳帳!A349</f>
        <v>346</v>
      </c>
      <c r="C385" s="64" t="str">
        <f>IF(★仕訳帳!B349&lt;&gt;"",★仕訳帳!B349,"")</f>
        <v/>
      </c>
      <c r="D385" s="65" t="str">
        <f>IF(★仕訳帳!C349&lt;&gt;"",★仕訳帳!C349,"")</f>
        <v/>
      </c>
      <c r="E385" s="66" t="str">
        <f>IF(★仕訳帳!D349&lt;&gt;"",★仕訳帳!D349,"")</f>
        <v/>
      </c>
      <c r="F385" s="30" t="str">
        <f t="shared" si="14"/>
        <v/>
      </c>
      <c r="G385" s="68">
        <f>★仕訳帳!E349</f>
        <v>0</v>
      </c>
      <c r="H385" s="68">
        <f>★仕訳帳!F349</f>
        <v>0</v>
      </c>
      <c r="I385" s="67">
        <f>IF($E385&lt;&gt;"",IF(OR(AND($E385&gt;=200,$E385&lt;300),AND($E385&gt;=400,$E385&lt;600)),-SUBTOTAL(9,K$4:K385),SUBTOTAL(9,K$4:K385)),0)</f>
        <v>0</v>
      </c>
      <c r="J385" s="32"/>
      <c r="K385" s="33">
        <f t="shared" si="15"/>
        <v>0</v>
      </c>
    </row>
    <row r="386" spans="1:11" x14ac:dyDescent="0.4">
      <c r="A386" s="17" t="str">
        <f>IF(E386&lt;&gt;"",VLOOKUP(E386,科目一覧!$A$4:$G$76,7,FALSE),"")</f>
        <v/>
      </c>
      <c r="B386" s="18">
        <f>★仕訳帳!A350</f>
        <v>347</v>
      </c>
      <c r="C386" s="64" t="str">
        <f>IF(★仕訳帳!B350&lt;&gt;"",★仕訳帳!B350,"")</f>
        <v/>
      </c>
      <c r="D386" s="65" t="str">
        <f>IF(★仕訳帳!C350&lt;&gt;"",★仕訳帳!C350,"")</f>
        <v/>
      </c>
      <c r="E386" s="66" t="str">
        <f>IF(★仕訳帳!D350&lt;&gt;"",★仕訳帳!D350,"")</f>
        <v/>
      </c>
      <c r="F386" s="30" t="str">
        <f t="shared" si="14"/>
        <v/>
      </c>
      <c r="G386" s="68">
        <f>★仕訳帳!E350</f>
        <v>0</v>
      </c>
      <c r="H386" s="68">
        <f>★仕訳帳!F350</f>
        <v>0</v>
      </c>
      <c r="I386" s="67">
        <f>IF($E386&lt;&gt;"",IF(OR(AND($E386&gt;=200,$E386&lt;300),AND($E386&gt;=400,$E386&lt;600)),-SUBTOTAL(9,K$4:K386),SUBTOTAL(9,K$4:K386)),0)</f>
        <v>0</v>
      </c>
      <c r="J386" s="32"/>
      <c r="K386" s="33">
        <f t="shared" si="15"/>
        <v>0</v>
      </c>
    </row>
    <row r="387" spans="1:11" x14ac:dyDescent="0.4">
      <c r="A387" s="17" t="str">
        <f>IF(E387&lt;&gt;"",VLOOKUP(E387,科目一覧!$A$4:$G$76,7,FALSE),"")</f>
        <v/>
      </c>
      <c r="B387" s="18">
        <f>★仕訳帳!A351</f>
        <v>348</v>
      </c>
      <c r="C387" s="64" t="str">
        <f>IF(★仕訳帳!B351&lt;&gt;"",★仕訳帳!B351,"")</f>
        <v/>
      </c>
      <c r="D387" s="65" t="str">
        <f>IF(★仕訳帳!C351&lt;&gt;"",★仕訳帳!C351,"")</f>
        <v/>
      </c>
      <c r="E387" s="66" t="str">
        <f>IF(★仕訳帳!D351&lt;&gt;"",★仕訳帳!D351,"")</f>
        <v/>
      </c>
      <c r="F387" s="30" t="str">
        <f t="shared" si="14"/>
        <v/>
      </c>
      <c r="G387" s="68">
        <f>★仕訳帳!E351</f>
        <v>0</v>
      </c>
      <c r="H387" s="68">
        <f>★仕訳帳!F351</f>
        <v>0</v>
      </c>
      <c r="I387" s="67">
        <f>IF($E387&lt;&gt;"",IF(OR(AND($E387&gt;=200,$E387&lt;300),AND($E387&gt;=400,$E387&lt;600)),-SUBTOTAL(9,K$4:K387),SUBTOTAL(9,K$4:K387)),0)</f>
        <v>0</v>
      </c>
      <c r="J387" s="32"/>
      <c r="K387" s="33">
        <f t="shared" si="15"/>
        <v>0</v>
      </c>
    </row>
    <row r="388" spans="1:11" x14ac:dyDescent="0.4">
      <c r="A388" s="17" t="str">
        <f>IF(E388&lt;&gt;"",VLOOKUP(E388,科目一覧!$A$4:$G$76,7,FALSE),"")</f>
        <v/>
      </c>
      <c r="B388" s="18">
        <f>★仕訳帳!A352</f>
        <v>349</v>
      </c>
      <c r="C388" s="64" t="str">
        <f>IF(★仕訳帳!B352&lt;&gt;"",★仕訳帳!B352,"")</f>
        <v/>
      </c>
      <c r="D388" s="65" t="str">
        <f>IF(★仕訳帳!C352&lt;&gt;"",★仕訳帳!C352,"")</f>
        <v/>
      </c>
      <c r="E388" s="66" t="str">
        <f>IF(★仕訳帳!D352&lt;&gt;"",★仕訳帳!D352,"")</f>
        <v/>
      </c>
      <c r="F388" s="30" t="str">
        <f t="shared" si="14"/>
        <v/>
      </c>
      <c r="G388" s="68">
        <f>★仕訳帳!E352</f>
        <v>0</v>
      </c>
      <c r="H388" s="68">
        <f>★仕訳帳!F352</f>
        <v>0</v>
      </c>
      <c r="I388" s="67">
        <f>IF($E388&lt;&gt;"",IF(OR(AND($E388&gt;=200,$E388&lt;300),AND($E388&gt;=400,$E388&lt;600)),-SUBTOTAL(9,K$4:K388),SUBTOTAL(9,K$4:K388)),0)</f>
        <v>0</v>
      </c>
      <c r="J388" s="32"/>
      <c r="K388" s="33">
        <f t="shared" si="15"/>
        <v>0</v>
      </c>
    </row>
    <row r="389" spans="1:11" x14ac:dyDescent="0.4">
      <c r="A389" s="17" t="str">
        <f>IF(E389&lt;&gt;"",VLOOKUP(E389,科目一覧!$A$4:$G$76,7,FALSE),"")</f>
        <v/>
      </c>
      <c r="B389" s="18">
        <f>★仕訳帳!A353</f>
        <v>350</v>
      </c>
      <c r="C389" s="64" t="str">
        <f>IF(★仕訳帳!B353&lt;&gt;"",★仕訳帳!B353,"")</f>
        <v/>
      </c>
      <c r="D389" s="65" t="str">
        <f>IF(★仕訳帳!C353&lt;&gt;"",★仕訳帳!C353,"")</f>
        <v/>
      </c>
      <c r="E389" s="66" t="str">
        <f>IF(★仕訳帳!D353&lt;&gt;"",★仕訳帳!D353,"")</f>
        <v/>
      </c>
      <c r="F389" s="30" t="str">
        <f t="shared" ref="F389:F452" si="16">IF(C389&lt;&gt;"",MONTH(C389)&amp;"_"&amp;E389,"")</f>
        <v/>
      </c>
      <c r="G389" s="68">
        <f>★仕訳帳!E353</f>
        <v>0</v>
      </c>
      <c r="H389" s="68">
        <f>★仕訳帳!F353</f>
        <v>0</v>
      </c>
      <c r="I389" s="67">
        <f>IF($E389&lt;&gt;"",IF(OR(AND($E389&gt;=200,$E389&lt;300),AND($E389&gt;=400,$E389&lt;600)),-SUBTOTAL(9,K$4:K389),SUBTOTAL(9,K$4:K389)),0)</f>
        <v>0</v>
      </c>
      <c r="J389" s="32"/>
      <c r="K389" s="33">
        <f t="shared" si="15"/>
        <v>0</v>
      </c>
    </row>
    <row r="390" spans="1:11" x14ac:dyDescent="0.4">
      <c r="A390" s="17" t="str">
        <f>IF(E390&lt;&gt;"",VLOOKUP(E390,科目一覧!$A$4:$G$76,7,FALSE),"")</f>
        <v/>
      </c>
      <c r="B390" s="18">
        <f>★仕訳帳!A354</f>
        <v>351</v>
      </c>
      <c r="C390" s="64" t="str">
        <f>IF(★仕訳帳!B354&lt;&gt;"",★仕訳帳!B354,"")</f>
        <v/>
      </c>
      <c r="D390" s="65" t="str">
        <f>IF(★仕訳帳!C354&lt;&gt;"",★仕訳帳!C354,"")</f>
        <v/>
      </c>
      <c r="E390" s="66" t="str">
        <f>IF(★仕訳帳!D354&lt;&gt;"",★仕訳帳!D354,"")</f>
        <v/>
      </c>
      <c r="F390" s="30" t="str">
        <f t="shared" si="16"/>
        <v/>
      </c>
      <c r="G390" s="68">
        <f>★仕訳帳!E354</f>
        <v>0</v>
      </c>
      <c r="H390" s="68">
        <f>★仕訳帳!F354</f>
        <v>0</v>
      </c>
      <c r="I390" s="67">
        <f>IF($E390&lt;&gt;"",IF(OR(AND($E390&gt;=200,$E390&lt;300),AND($E390&gt;=400,$E390&lt;600)),-SUBTOTAL(9,K$4:K390),SUBTOTAL(9,K$4:K390)),0)</f>
        <v>0</v>
      </c>
      <c r="J390" s="32"/>
      <c r="K390" s="33">
        <f t="shared" si="15"/>
        <v>0</v>
      </c>
    </row>
    <row r="391" spans="1:11" x14ac:dyDescent="0.4">
      <c r="A391" s="17" t="str">
        <f>IF(E391&lt;&gt;"",VLOOKUP(E391,科目一覧!$A$4:$G$76,7,FALSE),"")</f>
        <v/>
      </c>
      <c r="B391" s="18">
        <f>★仕訳帳!A355</f>
        <v>352</v>
      </c>
      <c r="C391" s="64" t="str">
        <f>IF(★仕訳帳!B355&lt;&gt;"",★仕訳帳!B355,"")</f>
        <v/>
      </c>
      <c r="D391" s="65" t="str">
        <f>IF(★仕訳帳!C355&lt;&gt;"",★仕訳帳!C355,"")</f>
        <v/>
      </c>
      <c r="E391" s="66" t="str">
        <f>IF(★仕訳帳!D355&lt;&gt;"",★仕訳帳!D355,"")</f>
        <v/>
      </c>
      <c r="F391" s="30" t="str">
        <f t="shared" si="16"/>
        <v/>
      </c>
      <c r="G391" s="68">
        <f>★仕訳帳!E355</f>
        <v>0</v>
      </c>
      <c r="H391" s="68">
        <f>★仕訳帳!F355</f>
        <v>0</v>
      </c>
      <c r="I391" s="67">
        <f>IF($E391&lt;&gt;"",IF(OR(AND($E391&gt;=200,$E391&lt;300),AND($E391&gt;=400,$E391&lt;600)),-SUBTOTAL(9,K$4:K391),SUBTOTAL(9,K$4:K391)),0)</f>
        <v>0</v>
      </c>
      <c r="J391" s="32"/>
      <c r="K391" s="33">
        <f t="shared" si="15"/>
        <v>0</v>
      </c>
    </row>
    <row r="392" spans="1:11" x14ac:dyDescent="0.4">
      <c r="A392" s="17" t="str">
        <f>IF(E392&lt;&gt;"",VLOOKUP(E392,科目一覧!$A$4:$G$76,7,FALSE),"")</f>
        <v/>
      </c>
      <c r="B392" s="18">
        <f>★仕訳帳!A356</f>
        <v>353</v>
      </c>
      <c r="C392" s="64" t="str">
        <f>IF(★仕訳帳!B356&lt;&gt;"",★仕訳帳!B356,"")</f>
        <v/>
      </c>
      <c r="D392" s="65" t="str">
        <f>IF(★仕訳帳!C356&lt;&gt;"",★仕訳帳!C356,"")</f>
        <v/>
      </c>
      <c r="E392" s="66" t="str">
        <f>IF(★仕訳帳!D356&lt;&gt;"",★仕訳帳!D356,"")</f>
        <v/>
      </c>
      <c r="F392" s="30" t="str">
        <f t="shared" si="16"/>
        <v/>
      </c>
      <c r="G392" s="68">
        <f>★仕訳帳!E356</f>
        <v>0</v>
      </c>
      <c r="H392" s="68">
        <f>★仕訳帳!F356</f>
        <v>0</v>
      </c>
      <c r="I392" s="67">
        <f>IF($E392&lt;&gt;"",IF(OR(AND($E392&gt;=200,$E392&lt;300),AND($E392&gt;=400,$E392&lt;600)),-SUBTOTAL(9,K$4:K392),SUBTOTAL(9,K$4:K392)),0)</f>
        <v>0</v>
      </c>
      <c r="J392" s="32"/>
      <c r="K392" s="33">
        <f t="shared" si="15"/>
        <v>0</v>
      </c>
    </row>
    <row r="393" spans="1:11" x14ac:dyDescent="0.4">
      <c r="A393" s="17" t="str">
        <f>IF(E393&lt;&gt;"",VLOOKUP(E393,科目一覧!$A$4:$G$76,7,FALSE),"")</f>
        <v/>
      </c>
      <c r="B393" s="18">
        <f>★仕訳帳!A357</f>
        <v>354</v>
      </c>
      <c r="C393" s="64" t="str">
        <f>IF(★仕訳帳!B357&lt;&gt;"",★仕訳帳!B357,"")</f>
        <v/>
      </c>
      <c r="D393" s="65" t="str">
        <f>IF(★仕訳帳!C357&lt;&gt;"",★仕訳帳!C357,"")</f>
        <v/>
      </c>
      <c r="E393" s="66" t="str">
        <f>IF(★仕訳帳!D357&lt;&gt;"",★仕訳帳!D357,"")</f>
        <v/>
      </c>
      <c r="F393" s="30" t="str">
        <f t="shared" si="16"/>
        <v/>
      </c>
      <c r="G393" s="68">
        <f>★仕訳帳!E357</f>
        <v>0</v>
      </c>
      <c r="H393" s="68">
        <f>★仕訳帳!F357</f>
        <v>0</v>
      </c>
      <c r="I393" s="67">
        <f>IF($E393&lt;&gt;"",IF(OR(AND($E393&gt;=200,$E393&lt;300),AND($E393&gt;=400,$E393&lt;600)),-SUBTOTAL(9,K$4:K393),SUBTOTAL(9,K$4:K393)),0)</f>
        <v>0</v>
      </c>
      <c r="J393" s="32"/>
      <c r="K393" s="33">
        <f t="shared" si="15"/>
        <v>0</v>
      </c>
    </row>
    <row r="394" spans="1:11" x14ac:dyDescent="0.4">
      <c r="A394" s="17" t="str">
        <f>IF(E394&lt;&gt;"",VLOOKUP(E394,科目一覧!$A$4:$G$76,7,FALSE),"")</f>
        <v/>
      </c>
      <c r="B394" s="18">
        <f>★仕訳帳!A358</f>
        <v>355</v>
      </c>
      <c r="C394" s="64" t="str">
        <f>IF(★仕訳帳!B358&lt;&gt;"",★仕訳帳!B358,"")</f>
        <v/>
      </c>
      <c r="D394" s="65" t="str">
        <f>IF(★仕訳帳!C358&lt;&gt;"",★仕訳帳!C358,"")</f>
        <v/>
      </c>
      <c r="E394" s="66" t="str">
        <f>IF(★仕訳帳!D358&lt;&gt;"",★仕訳帳!D358,"")</f>
        <v/>
      </c>
      <c r="F394" s="30" t="str">
        <f t="shared" si="16"/>
        <v/>
      </c>
      <c r="G394" s="68">
        <f>★仕訳帳!E358</f>
        <v>0</v>
      </c>
      <c r="H394" s="68">
        <f>★仕訳帳!F358</f>
        <v>0</v>
      </c>
      <c r="I394" s="67">
        <f>IF($E394&lt;&gt;"",IF(OR(AND($E394&gt;=200,$E394&lt;300),AND($E394&gt;=400,$E394&lt;600)),-SUBTOTAL(9,K$4:K394),SUBTOTAL(9,K$4:K394)),0)</f>
        <v>0</v>
      </c>
      <c r="J394" s="32"/>
      <c r="K394" s="33">
        <f t="shared" si="15"/>
        <v>0</v>
      </c>
    </row>
    <row r="395" spans="1:11" x14ac:dyDescent="0.4">
      <c r="A395" s="17" t="str">
        <f>IF(E395&lt;&gt;"",VLOOKUP(E395,科目一覧!$A$4:$G$76,7,FALSE),"")</f>
        <v/>
      </c>
      <c r="B395" s="18">
        <f>★仕訳帳!A359</f>
        <v>356</v>
      </c>
      <c r="C395" s="64" t="str">
        <f>IF(★仕訳帳!B359&lt;&gt;"",★仕訳帳!B359,"")</f>
        <v/>
      </c>
      <c r="D395" s="65" t="str">
        <f>IF(★仕訳帳!C359&lt;&gt;"",★仕訳帳!C359,"")</f>
        <v/>
      </c>
      <c r="E395" s="66" t="str">
        <f>IF(★仕訳帳!D359&lt;&gt;"",★仕訳帳!D359,"")</f>
        <v/>
      </c>
      <c r="F395" s="30" t="str">
        <f t="shared" si="16"/>
        <v/>
      </c>
      <c r="G395" s="68">
        <f>★仕訳帳!E359</f>
        <v>0</v>
      </c>
      <c r="H395" s="68">
        <f>★仕訳帳!F359</f>
        <v>0</v>
      </c>
      <c r="I395" s="67">
        <f>IF($E395&lt;&gt;"",IF(OR(AND($E395&gt;=200,$E395&lt;300),AND($E395&gt;=400,$E395&lt;600)),-SUBTOTAL(9,K$4:K395),SUBTOTAL(9,K$4:K395)),0)</f>
        <v>0</v>
      </c>
      <c r="J395" s="32"/>
      <c r="K395" s="33">
        <f t="shared" si="15"/>
        <v>0</v>
      </c>
    </row>
    <row r="396" spans="1:11" x14ac:dyDescent="0.4">
      <c r="A396" s="17" t="str">
        <f>IF(E396&lt;&gt;"",VLOOKUP(E396,科目一覧!$A$4:$G$76,7,FALSE),"")</f>
        <v/>
      </c>
      <c r="B396" s="18">
        <f>★仕訳帳!A360</f>
        <v>357</v>
      </c>
      <c r="C396" s="64" t="str">
        <f>IF(★仕訳帳!B360&lt;&gt;"",★仕訳帳!B360,"")</f>
        <v/>
      </c>
      <c r="D396" s="65" t="str">
        <f>IF(★仕訳帳!C360&lt;&gt;"",★仕訳帳!C360,"")</f>
        <v/>
      </c>
      <c r="E396" s="66" t="str">
        <f>IF(★仕訳帳!D360&lt;&gt;"",★仕訳帳!D360,"")</f>
        <v/>
      </c>
      <c r="F396" s="30" t="str">
        <f t="shared" si="16"/>
        <v/>
      </c>
      <c r="G396" s="68">
        <f>★仕訳帳!E360</f>
        <v>0</v>
      </c>
      <c r="H396" s="68">
        <f>★仕訳帳!F360</f>
        <v>0</v>
      </c>
      <c r="I396" s="67">
        <f>IF($E396&lt;&gt;"",IF(OR(AND($E396&gt;=200,$E396&lt;300),AND($E396&gt;=400,$E396&lt;600)),-SUBTOTAL(9,K$4:K396),SUBTOTAL(9,K$4:K396)),0)</f>
        <v>0</v>
      </c>
      <c r="J396" s="32"/>
      <c r="K396" s="33">
        <f t="shared" si="15"/>
        <v>0</v>
      </c>
    </row>
    <row r="397" spans="1:11" x14ac:dyDescent="0.4">
      <c r="A397" s="17" t="str">
        <f>IF(E397&lt;&gt;"",VLOOKUP(E397,科目一覧!$A$4:$G$76,7,FALSE),"")</f>
        <v/>
      </c>
      <c r="B397" s="18">
        <f>★仕訳帳!A361</f>
        <v>358</v>
      </c>
      <c r="C397" s="64" t="str">
        <f>IF(★仕訳帳!B361&lt;&gt;"",★仕訳帳!B361,"")</f>
        <v/>
      </c>
      <c r="D397" s="65" t="str">
        <f>IF(★仕訳帳!C361&lt;&gt;"",★仕訳帳!C361,"")</f>
        <v/>
      </c>
      <c r="E397" s="66" t="str">
        <f>IF(★仕訳帳!D361&lt;&gt;"",★仕訳帳!D361,"")</f>
        <v/>
      </c>
      <c r="F397" s="30" t="str">
        <f t="shared" si="16"/>
        <v/>
      </c>
      <c r="G397" s="68">
        <f>★仕訳帳!E361</f>
        <v>0</v>
      </c>
      <c r="H397" s="68">
        <f>★仕訳帳!F361</f>
        <v>0</v>
      </c>
      <c r="I397" s="67">
        <f>IF($E397&lt;&gt;"",IF(OR(AND($E397&gt;=200,$E397&lt;300),AND($E397&gt;=400,$E397&lt;600)),-SUBTOTAL(9,K$4:K397),SUBTOTAL(9,K$4:K397)),0)</f>
        <v>0</v>
      </c>
      <c r="J397" s="32"/>
      <c r="K397" s="33">
        <f t="shared" si="15"/>
        <v>0</v>
      </c>
    </row>
    <row r="398" spans="1:11" x14ac:dyDescent="0.4">
      <c r="A398" s="17" t="str">
        <f>IF(E398&lt;&gt;"",VLOOKUP(E398,科目一覧!$A$4:$G$76,7,FALSE),"")</f>
        <v/>
      </c>
      <c r="B398" s="18">
        <f>★仕訳帳!A362</f>
        <v>359</v>
      </c>
      <c r="C398" s="64" t="str">
        <f>IF(★仕訳帳!B362&lt;&gt;"",★仕訳帳!B362,"")</f>
        <v/>
      </c>
      <c r="D398" s="65" t="str">
        <f>IF(★仕訳帳!C362&lt;&gt;"",★仕訳帳!C362,"")</f>
        <v/>
      </c>
      <c r="E398" s="66" t="str">
        <f>IF(★仕訳帳!D362&lt;&gt;"",★仕訳帳!D362,"")</f>
        <v/>
      </c>
      <c r="F398" s="30" t="str">
        <f t="shared" si="16"/>
        <v/>
      </c>
      <c r="G398" s="68">
        <f>★仕訳帳!E362</f>
        <v>0</v>
      </c>
      <c r="H398" s="68">
        <f>★仕訳帳!F362</f>
        <v>0</v>
      </c>
      <c r="I398" s="67">
        <f>IF($E398&lt;&gt;"",IF(OR(AND($E398&gt;=200,$E398&lt;300),AND($E398&gt;=400,$E398&lt;600)),-SUBTOTAL(9,K$4:K398),SUBTOTAL(9,K$4:K398)),0)</f>
        <v>0</v>
      </c>
      <c r="J398" s="32"/>
      <c r="K398" s="33">
        <f t="shared" si="15"/>
        <v>0</v>
      </c>
    </row>
    <row r="399" spans="1:11" x14ac:dyDescent="0.4">
      <c r="A399" s="17" t="str">
        <f>IF(E399&lt;&gt;"",VLOOKUP(E399,科目一覧!$A$4:$G$76,7,FALSE),"")</f>
        <v/>
      </c>
      <c r="B399" s="18">
        <f>★仕訳帳!A363</f>
        <v>360</v>
      </c>
      <c r="C399" s="64" t="str">
        <f>IF(★仕訳帳!B363&lt;&gt;"",★仕訳帳!B363,"")</f>
        <v/>
      </c>
      <c r="D399" s="65" t="str">
        <f>IF(★仕訳帳!C363&lt;&gt;"",★仕訳帳!C363,"")</f>
        <v/>
      </c>
      <c r="E399" s="66" t="str">
        <f>IF(★仕訳帳!D363&lt;&gt;"",★仕訳帳!D363,"")</f>
        <v/>
      </c>
      <c r="F399" s="30" t="str">
        <f t="shared" si="16"/>
        <v/>
      </c>
      <c r="G399" s="68">
        <f>★仕訳帳!E363</f>
        <v>0</v>
      </c>
      <c r="H399" s="68">
        <f>★仕訳帳!F363</f>
        <v>0</v>
      </c>
      <c r="I399" s="67">
        <f>IF($E399&lt;&gt;"",IF(OR(AND($E399&gt;=200,$E399&lt;300),AND($E399&gt;=400,$E399&lt;600)),-SUBTOTAL(9,K$4:K399),SUBTOTAL(9,K$4:K399)),0)</f>
        <v>0</v>
      </c>
      <c r="J399" s="32"/>
      <c r="K399" s="33">
        <f t="shared" si="15"/>
        <v>0</v>
      </c>
    </row>
    <row r="400" spans="1:11" x14ac:dyDescent="0.4">
      <c r="A400" s="17" t="str">
        <f>IF(E400&lt;&gt;"",VLOOKUP(E400,科目一覧!$A$4:$G$76,7,FALSE),"")</f>
        <v/>
      </c>
      <c r="B400" s="18">
        <f>★仕訳帳!A364</f>
        <v>361</v>
      </c>
      <c r="C400" s="64" t="str">
        <f>IF(★仕訳帳!B364&lt;&gt;"",★仕訳帳!B364,"")</f>
        <v/>
      </c>
      <c r="D400" s="65" t="str">
        <f>IF(★仕訳帳!C364&lt;&gt;"",★仕訳帳!C364,"")</f>
        <v/>
      </c>
      <c r="E400" s="66" t="str">
        <f>IF(★仕訳帳!D364&lt;&gt;"",★仕訳帳!D364,"")</f>
        <v/>
      </c>
      <c r="F400" s="30" t="str">
        <f t="shared" si="16"/>
        <v/>
      </c>
      <c r="G400" s="68">
        <f>★仕訳帳!E364</f>
        <v>0</v>
      </c>
      <c r="H400" s="68">
        <f>★仕訳帳!F364</f>
        <v>0</v>
      </c>
      <c r="I400" s="67">
        <f>IF($E400&lt;&gt;"",IF(OR(AND($E400&gt;=200,$E400&lt;300),AND($E400&gt;=400,$E400&lt;600)),-SUBTOTAL(9,K$4:K400),SUBTOTAL(9,K$4:K400)),0)</f>
        <v>0</v>
      </c>
      <c r="J400" s="32"/>
      <c r="K400" s="33">
        <f t="shared" si="15"/>
        <v>0</v>
      </c>
    </row>
    <row r="401" spans="1:11" x14ac:dyDescent="0.4">
      <c r="A401" s="17" t="str">
        <f>IF(E401&lt;&gt;"",VLOOKUP(E401,科目一覧!$A$4:$G$76,7,FALSE),"")</f>
        <v/>
      </c>
      <c r="B401" s="18">
        <f>★仕訳帳!A365</f>
        <v>362</v>
      </c>
      <c r="C401" s="64" t="str">
        <f>IF(★仕訳帳!B365&lt;&gt;"",★仕訳帳!B365,"")</f>
        <v/>
      </c>
      <c r="D401" s="65" t="str">
        <f>IF(★仕訳帳!C365&lt;&gt;"",★仕訳帳!C365,"")</f>
        <v/>
      </c>
      <c r="E401" s="66" t="str">
        <f>IF(★仕訳帳!D365&lt;&gt;"",★仕訳帳!D365,"")</f>
        <v/>
      </c>
      <c r="F401" s="30" t="str">
        <f t="shared" si="16"/>
        <v/>
      </c>
      <c r="G401" s="68">
        <f>★仕訳帳!E365</f>
        <v>0</v>
      </c>
      <c r="H401" s="68">
        <f>★仕訳帳!F365</f>
        <v>0</v>
      </c>
      <c r="I401" s="67">
        <f>IF($E401&lt;&gt;"",IF(OR(AND($E401&gt;=200,$E401&lt;300),AND($E401&gt;=400,$E401&lt;600)),-SUBTOTAL(9,K$4:K401),SUBTOTAL(9,K$4:K401)),0)</f>
        <v>0</v>
      </c>
      <c r="J401" s="32"/>
      <c r="K401" s="33">
        <f t="shared" si="15"/>
        <v>0</v>
      </c>
    </row>
    <row r="402" spans="1:11" x14ac:dyDescent="0.4">
      <c r="A402" s="17" t="str">
        <f>IF(E402&lt;&gt;"",VLOOKUP(E402,科目一覧!$A$4:$G$76,7,FALSE),"")</f>
        <v/>
      </c>
      <c r="B402" s="18">
        <f>★仕訳帳!A366</f>
        <v>363</v>
      </c>
      <c r="C402" s="64" t="str">
        <f>IF(★仕訳帳!B366&lt;&gt;"",★仕訳帳!B366,"")</f>
        <v/>
      </c>
      <c r="D402" s="65" t="str">
        <f>IF(★仕訳帳!C366&lt;&gt;"",★仕訳帳!C366,"")</f>
        <v/>
      </c>
      <c r="E402" s="66" t="str">
        <f>IF(★仕訳帳!D366&lt;&gt;"",★仕訳帳!D366,"")</f>
        <v/>
      </c>
      <c r="F402" s="30" t="str">
        <f t="shared" si="16"/>
        <v/>
      </c>
      <c r="G402" s="68">
        <f>★仕訳帳!E366</f>
        <v>0</v>
      </c>
      <c r="H402" s="68">
        <f>★仕訳帳!F366</f>
        <v>0</v>
      </c>
      <c r="I402" s="67">
        <f>IF($E402&lt;&gt;"",IF(OR(AND($E402&gt;=200,$E402&lt;300),AND($E402&gt;=400,$E402&lt;600)),-SUBTOTAL(9,K$4:K402),SUBTOTAL(9,K$4:K402)),0)</f>
        <v>0</v>
      </c>
      <c r="J402" s="32"/>
      <c r="K402" s="33">
        <f t="shared" si="15"/>
        <v>0</v>
      </c>
    </row>
    <row r="403" spans="1:11" x14ac:dyDescent="0.4">
      <c r="A403" s="17" t="str">
        <f>IF(E403&lt;&gt;"",VLOOKUP(E403,科目一覧!$A$4:$G$76,7,FALSE),"")</f>
        <v/>
      </c>
      <c r="B403" s="18">
        <f>★仕訳帳!A367</f>
        <v>364</v>
      </c>
      <c r="C403" s="64" t="str">
        <f>IF(★仕訳帳!B367&lt;&gt;"",★仕訳帳!B367,"")</f>
        <v/>
      </c>
      <c r="D403" s="65" t="str">
        <f>IF(★仕訳帳!C367&lt;&gt;"",★仕訳帳!C367,"")</f>
        <v/>
      </c>
      <c r="E403" s="66" t="str">
        <f>IF(★仕訳帳!D367&lt;&gt;"",★仕訳帳!D367,"")</f>
        <v/>
      </c>
      <c r="F403" s="30" t="str">
        <f t="shared" si="16"/>
        <v/>
      </c>
      <c r="G403" s="68">
        <f>★仕訳帳!E367</f>
        <v>0</v>
      </c>
      <c r="H403" s="68">
        <f>★仕訳帳!F367</f>
        <v>0</v>
      </c>
      <c r="I403" s="67">
        <f>IF($E403&lt;&gt;"",IF(OR(AND($E403&gt;=200,$E403&lt;300),AND($E403&gt;=400,$E403&lt;600)),-SUBTOTAL(9,K$4:K403),SUBTOTAL(9,K$4:K403)),0)</f>
        <v>0</v>
      </c>
      <c r="J403" s="32"/>
      <c r="K403" s="33">
        <f t="shared" si="15"/>
        <v>0</v>
      </c>
    </row>
    <row r="404" spans="1:11" x14ac:dyDescent="0.4">
      <c r="A404" s="17" t="str">
        <f>IF(E404&lt;&gt;"",VLOOKUP(E404,科目一覧!$A$4:$G$76,7,FALSE),"")</f>
        <v/>
      </c>
      <c r="B404" s="18">
        <f>★仕訳帳!A368</f>
        <v>365</v>
      </c>
      <c r="C404" s="64" t="str">
        <f>IF(★仕訳帳!B368&lt;&gt;"",★仕訳帳!B368,"")</f>
        <v/>
      </c>
      <c r="D404" s="65" t="str">
        <f>IF(★仕訳帳!C368&lt;&gt;"",★仕訳帳!C368,"")</f>
        <v/>
      </c>
      <c r="E404" s="66" t="str">
        <f>IF(★仕訳帳!D368&lt;&gt;"",★仕訳帳!D368,"")</f>
        <v/>
      </c>
      <c r="F404" s="30" t="str">
        <f t="shared" si="16"/>
        <v/>
      </c>
      <c r="G404" s="68">
        <f>★仕訳帳!E368</f>
        <v>0</v>
      </c>
      <c r="H404" s="68">
        <f>★仕訳帳!F368</f>
        <v>0</v>
      </c>
      <c r="I404" s="67">
        <f>IF($E404&lt;&gt;"",IF(OR(AND($E404&gt;=200,$E404&lt;300),AND($E404&gt;=400,$E404&lt;600)),-SUBTOTAL(9,K$4:K404),SUBTOTAL(9,K$4:K404)),0)</f>
        <v>0</v>
      </c>
      <c r="J404" s="32"/>
      <c r="K404" s="33">
        <f t="shared" si="15"/>
        <v>0</v>
      </c>
    </row>
    <row r="405" spans="1:11" x14ac:dyDescent="0.4">
      <c r="A405" s="17" t="str">
        <f>IF(E405&lt;&gt;"",VLOOKUP(E405,科目一覧!$A$4:$G$76,7,FALSE),"")</f>
        <v/>
      </c>
      <c r="B405" s="18">
        <f>★仕訳帳!A369</f>
        <v>366</v>
      </c>
      <c r="C405" s="64" t="str">
        <f>IF(★仕訳帳!B369&lt;&gt;"",★仕訳帳!B369,"")</f>
        <v/>
      </c>
      <c r="D405" s="65" t="str">
        <f>IF(★仕訳帳!C369&lt;&gt;"",★仕訳帳!C369,"")</f>
        <v/>
      </c>
      <c r="E405" s="66" t="str">
        <f>IF(★仕訳帳!D369&lt;&gt;"",★仕訳帳!D369,"")</f>
        <v/>
      </c>
      <c r="F405" s="30" t="str">
        <f t="shared" si="16"/>
        <v/>
      </c>
      <c r="G405" s="68">
        <f>★仕訳帳!E369</f>
        <v>0</v>
      </c>
      <c r="H405" s="68">
        <f>★仕訳帳!F369</f>
        <v>0</v>
      </c>
      <c r="I405" s="67">
        <f>IF($E405&lt;&gt;"",IF(OR(AND($E405&gt;=200,$E405&lt;300),AND($E405&gt;=400,$E405&lt;600)),-SUBTOTAL(9,K$4:K405),SUBTOTAL(9,K$4:K405)),0)</f>
        <v>0</v>
      </c>
      <c r="J405" s="32"/>
      <c r="K405" s="33">
        <f t="shared" si="15"/>
        <v>0</v>
      </c>
    </row>
    <row r="406" spans="1:11" x14ac:dyDescent="0.4">
      <c r="A406" s="17" t="str">
        <f>IF(E406&lt;&gt;"",VLOOKUP(E406,科目一覧!$A$4:$G$76,7,FALSE),"")</f>
        <v/>
      </c>
      <c r="B406" s="18">
        <f>★仕訳帳!A370</f>
        <v>367</v>
      </c>
      <c r="C406" s="64" t="str">
        <f>IF(★仕訳帳!B370&lt;&gt;"",★仕訳帳!B370,"")</f>
        <v/>
      </c>
      <c r="D406" s="65" t="str">
        <f>IF(★仕訳帳!C370&lt;&gt;"",★仕訳帳!C370,"")</f>
        <v/>
      </c>
      <c r="E406" s="66" t="str">
        <f>IF(★仕訳帳!D370&lt;&gt;"",★仕訳帳!D370,"")</f>
        <v/>
      </c>
      <c r="F406" s="30" t="str">
        <f t="shared" si="16"/>
        <v/>
      </c>
      <c r="G406" s="68">
        <f>★仕訳帳!E370</f>
        <v>0</v>
      </c>
      <c r="H406" s="68">
        <f>★仕訳帳!F370</f>
        <v>0</v>
      </c>
      <c r="I406" s="67">
        <f>IF($E406&lt;&gt;"",IF(OR(AND($E406&gt;=200,$E406&lt;300),AND($E406&gt;=400,$E406&lt;600)),-SUBTOTAL(9,K$4:K406),SUBTOTAL(9,K$4:K406)),0)</f>
        <v>0</v>
      </c>
      <c r="J406" s="32"/>
      <c r="K406" s="33">
        <f t="shared" si="15"/>
        <v>0</v>
      </c>
    </row>
    <row r="407" spans="1:11" x14ac:dyDescent="0.4">
      <c r="A407" s="17" t="str">
        <f>IF(E407&lt;&gt;"",VLOOKUP(E407,科目一覧!$A$4:$G$76,7,FALSE),"")</f>
        <v/>
      </c>
      <c r="B407" s="18">
        <f>★仕訳帳!A371</f>
        <v>368</v>
      </c>
      <c r="C407" s="64" t="str">
        <f>IF(★仕訳帳!B371&lt;&gt;"",★仕訳帳!B371,"")</f>
        <v/>
      </c>
      <c r="D407" s="65" t="str">
        <f>IF(★仕訳帳!C371&lt;&gt;"",★仕訳帳!C371,"")</f>
        <v/>
      </c>
      <c r="E407" s="66" t="str">
        <f>IF(★仕訳帳!D371&lt;&gt;"",★仕訳帳!D371,"")</f>
        <v/>
      </c>
      <c r="F407" s="30" t="str">
        <f t="shared" si="16"/>
        <v/>
      </c>
      <c r="G407" s="68">
        <f>★仕訳帳!E371</f>
        <v>0</v>
      </c>
      <c r="H407" s="68">
        <f>★仕訳帳!F371</f>
        <v>0</v>
      </c>
      <c r="I407" s="67">
        <f>IF($E407&lt;&gt;"",IF(OR(AND($E407&gt;=200,$E407&lt;300),AND($E407&gt;=400,$E407&lt;600)),-SUBTOTAL(9,K$4:K407),SUBTOTAL(9,K$4:K407)),0)</f>
        <v>0</v>
      </c>
      <c r="J407" s="32"/>
      <c r="K407" s="33">
        <f t="shared" si="15"/>
        <v>0</v>
      </c>
    </row>
    <row r="408" spans="1:11" x14ac:dyDescent="0.4">
      <c r="A408" s="17" t="str">
        <f>IF(E408&lt;&gt;"",VLOOKUP(E408,科目一覧!$A$4:$G$76,7,FALSE),"")</f>
        <v/>
      </c>
      <c r="B408" s="18">
        <f>★仕訳帳!A372</f>
        <v>369</v>
      </c>
      <c r="C408" s="64" t="str">
        <f>IF(★仕訳帳!B372&lt;&gt;"",★仕訳帳!B372,"")</f>
        <v/>
      </c>
      <c r="D408" s="65" t="str">
        <f>IF(★仕訳帳!C372&lt;&gt;"",★仕訳帳!C372,"")</f>
        <v/>
      </c>
      <c r="E408" s="66" t="str">
        <f>IF(★仕訳帳!D372&lt;&gt;"",★仕訳帳!D372,"")</f>
        <v/>
      </c>
      <c r="F408" s="30" t="str">
        <f t="shared" si="16"/>
        <v/>
      </c>
      <c r="G408" s="68">
        <f>★仕訳帳!E372</f>
        <v>0</v>
      </c>
      <c r="H408" s="68">
        <f>★仕訳帳!F372</f>
        <v>0</v>
      </c>
      <c r="I408" s="67">
        <f>IF($E408&lt;&gt;"",IF(OR(AND($E408&gt;=200,$E408&lt;300),AND($E408&gt;=400,$E408&lt;600)),-SUBTOTAL(9,K$4:K408),SUBTOTAL(9,K$4:K408)),0)</f>
        <v>0</v>
      </c>
      <c r="J408" s="32"/>
      <c r="K408" s="33">
        <f t="shared" si="15"/>
        <v>0</v>
      </c>
    </row>
    <row r="409" spans="1:11" x14ac:dyDescent="0.4">
      <c r="A409" s="17" t="str">
        <f>IF(E409&lt;&gt;"",VLOOKUP(E409,科目一覧!$A$4:$G$76,7,FALSE),"")</f>
        <v/>
      </c>
      <c r="B409" s="18">
        <f>★仕訳帳!A373</f>
        <v>370</v>
      </c>
      <c r="C409" s="64" t="str">
        <f>IF(★仕訳帳!B373&lt;&gt;"",★仕訳帳!B373,"")</f>
        <v/>
      </c>
      <c r="D409" s="65" t="str">
        <f>IF(★仕訳帳!C373&lt;&gt;"",★仕訳帳!C373,"")</f>
        <v/>
      </c>
      <c r="E409" s="66" t="str">
        <f>IF(★仕訳帳!D373&lt;&gt;"",★仕訳帳!D373,"")</f>
        <v/>
      </c>
      <c r="F409" s="30" t="str">
        <f t="shared" si="16"/>
        <v/>
      </c>
      <c r="G409" s="68">
        <f>★仕訳帳!E373</f>
        <v>0</v>
      </c>
      <c r="H409" s="68">
        <f>★仕訳帳!F373</f>
        <v>0</v>
      </c>
      <c r="I409" s="67">
        <f>IF($E409&lt;&gt;"",IF(OR(AND($E409&gt;=200,$E409&lt;300),AND($E409&gt;=400,$E409&lt;600)),-SUBTOTAL(9,K$4:K409),SUBTOTAL(9,K$4:K409)),0)</f>
        <v>0</v>
      </c>
      <c r="J409" s="32"/>
      <c r="K409" s="33">
        <f t="shared" si="15"/>
        <v>0</v>
      </c>
    </row>
    <row r="410" spans="1:11" x14ac:dyDescent="0.4">
      <c r="A410" s="17" t="str">
        <f>IF(E410&lt;&gt;"",VLOOKUP(E410,科目一覧!$A$4:$G$76,7,FALSE),"")</f>
        <v/>
      </c>
      <c r="B410" s="18">
        <f>★仕訳帳!A374</f>
        <v>371</v>
      </c>
      <c r="C410" s="64" t="str">
        <f>IF(★仕訳帳!B374&lt;&gt;"",★仕訳帳!B374,"")</f>
        <v/>
      </c>
      <c r="D410" s="65" t="str">
        <f>IF(★仕訳帳!C374&lt;&gt;"",★仕訳帳!C374,"")</f>
        <v/>
      </c>
      <c r="E410" s="66" t="str">
        <f>IF(★仕訳帳!D374&lt;&gt;"",★仕訳帳!D374,"")</f>
        <v/>
      </c>
      <c r="F410" s="30" t="str">
        <f t="shared" si="16"/>
        <v/>
      </c>
      <c r="G410" s="68">
        <f>★仕訳帳!E374</f>
        <v>0</v>
      </c>
      <c r="H410" s="68">
        <f>★仕訳帳!F374</f>
        <v>0</v>
      </c>
      <c r="I410" s="67">
        <f>IF($E410&lt;&gt;"",IF(OR(AND($E410&gt;=200,$E410&lt;300),AND($E410&gt;=400,$E410&lt;600)),-SUBTOTAL(9,K$4:K410),SUBTOTAL(9,K$4:K410)),0)</f>
        <v>0</v>
      </c>
      <c r="J410" s="32"/>
      <c r="K410" s="33">
        <f t="shared" si="15"/>
        <v>0</v>
      </c>
    </row>
    <row r="411" spans="1:11" x14ac:dyDescent="0.4">
      <c r="A411" s="17" t="str">
        <f>IF(E411&lt;&gt;"",VLOOKUP(E411,科目一覧!$A$4:$G$76,7,FALSE),"")</f>
        <v/>
      </c>
      <c r="B411" s="18">
        <f>★仕訳帳!A375</f>
        <v>372</v>
      </c>
      <c r="C411" s="64" t="str">
        <f>IF(★仕訳帳!B375&lt;&gt;"",★仕訳帳!B375,"")</f>
        <v/>
      </c>
      <c r="D411" s="65" t="str">
        <f>IF(★仕訳帳!C375&lt;&gt;"",★仕訳帳!C375,"")</f>
        <v/>
      </c>
      <c r="E411" s="66" t="str">
        <f>IF(★仕訳帳!D375&lt;&gt;"",★仕訳帳!D375,"")</f>
        <v/>
      </c>
      <c r="F411" s="30" t="str">
        <f t="shared" si="16"/>
        <v/>
      </c>
      <c r="G411" s="68">
        <f>★仕訳帳!E375</f>
        <v>0</v>
      </c>
      <c r="H411" s="68">
        <f>★仕訳帳!F375</f>
        <v>0</v>
      </c>
      <c r="I411" s="67">
        <f>IF($E411&lt;&gt;"",IF(OR(AND($E411&gt;=200,$E411&lt;300),AND($E411&gt;=400,$E411&lt;600)),-SUBTOTAL(9,K$4:K411),SUBTOTAL(9,K$4:K411)),0)</f>
        <v>0</v>
      </c>
      <c r="J411" s="32"/>
      <c r="K411" s="33">
        <f t="shared" si="15"/>
        <v>0</v>
      </c>
    </row>
    <row r="412" spans="1:11" x14ac:dyDescent="0.4">
      <c r="A412" s="17" t="str">
        <f>IF(E412&lt;&gt;"",VLOOKUP(E412,科目一覧!$A$4:$G$76,7,FALSE),"")</f>
        <v/>
      </c>
      <c r="B412" s="18">
        <f>★仕訳帳!A376</f>
        <v>373</v>
      </c>
      <c r="C412" s="64" t="str">
        <f>IF(★仕訳帳!B376&lt;&gt;"",★仕訳帳!B376,"")</f>
        <v/>
      </c>
      <c r="D412" s="65" t="str">
        <f>IF(★仕訳帳!C376&lt;&gt;"",★仕訳帳!C376,"")</f>
        <v/>
      </c>
      <c r="E412" s="66" t="str">
        <f>IF(★仕訳帳!D376&lt;&gt;"",★仕訳帳!D376,"")</f>
        <v/>
      </c>
      <c r="F412" s="30" t="str">
        <f t="shared" si="16"/>
        <v/>
      </c>
      <c r="G412" s="68">
        <f>★仕訳帳!E376</f>
        <v>0</v>
      </c>
      <c r="H412" s="68">
        <f>★仕訳帳!F376</f>
        <v>0</v>
      </c>
      <c r="I412" s="67">
        <f>IF($E412&lt;&gt;"",IF(OR(AND($E412&gt;=200,$E412&lt;300),AND($E412&gt;=400,$E412&lt;600)),-SUBTOTAL(9,K$4:K412),SUBTOTAL(9,K$4:K412)),0)</f>
        <v>0</v>
      </c>
      <c r="J412" s="32"/>
      <c r="K412" s="33">
        <f t="shared" si="15"/>
        <v>0</v>
      </c>
    </row>
    <row r="413" spans="1:11" x14ac:dyDescent="0.4">
      <c r="A413" s="17" t="str">
        <f>IF(E413&lt;&gt;"",VLOOKUP(E413,科目一覧!$A$4:$G$76,7,FALSE),"")</f>
        <v/>
      </c>
      <c r="B413" s="18">
        <f>★仕訳帳!A377</f>
        <v>374</v>
      </c>
      <c r="C413" s="64" t="str">
        <f>IF(★仕訳帳!B377&lt;&gt;"",★仕訳帳!B377,"")</f>
        <v/>
      </c>
      <c r="D413" s="65" t="str">
        <f>IF(★仕訳帳!C377&lt;&gt;"",★仕訳帳!C377,"")</f>
        <v/>
      </c>
      <c r="E413" s="66" t="str">
        <f>IF(★仕訳帳!D377&lt;&gt;"",★仕訳帳!D377,"")</f>
        <v/>
      </c>
      <c r="F413" s="30" t="str">
        <f t="shared" si="16"/>
        <v/>
      </c>
      <c r="G413" s="68">
        <f>★仕訳帳!E377</f>
        <v>0</v>
      </c>
      <c r="H413" s="68">
        <f>★仕訳帳!F377</f>
        <v>0</v>
      </c>
      <c r="I413" s="67">
        <f>IF($E413&lt;&gt;"",IF(OR(AND($E413&gt;=200,$E413&lt;300),AND($E413&gt;=400,$E413&lt;600)),-SUBTOTAL(9,K$4:K413),SUBTOTAL(9,K$4:K413)),0)</f>
        <v>0</v>
      </c>
      <c r="J413" s="32"/>
      <c r="K413" s="33">
        <f t="shared" si="15"/>
        <v>0</v>
      </c>
    </row>
    <row r="414" spans="1:11" x14ac:dyDescent="0.4">
      <c r="A414" s="17" t="str">
        <f>IF(E414&lt;&gt;"",VLOOKUP(E414,科目一覧!$A$4:$G$76,7,FALSE),"")</f>
        <v/>
      </c>
      <c r="B414" s="18">
        <f>★仕訳帳!A378</f>
        <v>375</v>
      </c>
      <c r="C414" s="64" t="str">
        <f>IF(★仕訳帳!B378&lt;&gt;"",★仕訳帳!B378,"")</f>
        <v/>
      </c>
      <c r="D414" s="65" t="str">
        <f>IF(★仕訳帳!C378&lt;&gt;"",★仕訳帳!C378,"")</f>
        <v/>
      </c>
      <c r="E414" s="66" t="str">
        <f>IF(★仕訳帳!D378&lt;&gt;"",★仕訳帳!D378,"")</f>
        <v/>
      </c>
      <c r="F414" s="30" t="str">
        <f t="shared" si="16"/>
        <v/>
      </c>
      <c r="G414" s="68">
        <f>★仕訳帳!E378</f>
        <v>0</v>
      </c>
      <c r="H414" s="68">
        <f>★仕訳帳!F378</f>
        <v>0</v>
      </c>
      <c r="I414" s="67">
        <f>IF($E414&lt;&gt;"",IF(OR(AND($E414&gt;=200,$E414&lt;300),AND($E414&gt;=400,$E414&lt;600)),-SUBTOTAL(9,K$4:K414),SUBTOTAL(9,K$4:K414)),0)</f>
        <v>0</v>
      </c>
      <c r="J414" s="32"/>
      <c r="K414" s="33">
        <f t="shared" si="15"/>
        <v>0</v>
      </c>
    </row>
    <row r="415" spans="1:11" x14ac:dyDescent="0.4">
      <c r="A415" s="17" t="str">
        <f>IF(E415&lt;&gt;"",VLOOKUP(E415,科目一覧!$A$4:$G$76,7,FALSE),"")</f>
        <v/>
      </c>
      <c r="B415" s="18">
        <f>★仕訳帳!A379</f>
        <v>376</v>
      </c>
      <c r="C415" s="64" t="str">
        <f>IF(★仕訳帳!B379&lt;&gt;"",★仕訳帳!B379,"")</f>
        <v/>
      </c>
      <c r="D415" s="65" t="str">
        <f>IF(★仕訳帳!C379&lt;&gt;"",★仕訳帳!C379,"")</f>
        <v/>
      </c>
      <c r="E415" s="66" t="str">
        <f>IF(★仕訳帳!D379&lt;&gt;"",★仕訳帳!D379,"")</f>
        <v/>
      </c>
      <c r="F415" s="30" t="str">
        <f t="shared" si="16"/>
        <v/>
      </c>
      <c r="G415" s="68">
        <f>★仕訳帳!E379</f>
        <v>0</v>
      </c>
      <c r="H415" s="68">
        <f>★仕訳帳!F379</f>
        <v>0</v>
      </c>
      <c r="I415" s="67">
        <f>IF($E415&lt;&gt;"",IF(OR(AND($E415&gt;=200,$E415&lt;300),AND($E415&gt;=400,$E415&lt;600)),-SUBTOTAL(9,K$4:K415),SUBTOTAL(9,K$4:K415)),0)</f>
        <v>0</v>
      </c>
      <c r="J415" s="32"/>
      <c r="K415" s="33">
        <f t="shared" si="15"/>
        <v>0</v>
      </c>
    </row>
    <row r="416" spans="1:11" x14ac:dyDescent="0.4">
      <c r="A416" s="17" t="str">
        <f>IF(E416&lt;&gt;"",VLOOKUP(E416,科目一覧!$A$4:$G$76,7,FALSE),"")</f>
        <v/>
      </c>
      <c r="B416" s="18">
        <f>★仕訳帳!A380</f>
        <v>377</v>
      </c>
      <c r="C416" s="64" t="str">
        <f>IF(★仕訳帳!B380&lt;&gt;"",★仕訳帳!B380,"")</f>
        <v/>
      </c>
      <c r="D416" s="65" t="str">
        <f>IF(★仕訳帳!C380&lt;&gt;"",★仕訳帳!C380,"")</f>
        <v/>
      </c>
      <c r="E416" s="66" t="str">
        <f>IF(★仕訳帳!D380&lt;&gt;"",★仕訳帳!D380,"")</f>
        <v/>
      </c>
      <c r="F416" s="30" t="str">
        <f t="shared" si="16"/>
        <v/>
      </c>
      <c r="G416" s="68">
        <f>★仕訳帳!E380</f>
        <v>0</v>
      </c>
      <c r="H416" s="68">
        <f>★仕訳帳!F380</f>
        <v>0</v>
      </c>
      <c r="I416" s="67">
        <f>IF($E416&lt;&gt;"",IF(OR(AND($E416&gt;=200,$E416&lt;300),AND($E416&gt;=400,$E416&lt;600)),-SUBTOTAL(9,K$4:K416),SUBTOTAL(9,K$4:K416)),0)</f>
        <v>0</v>
      </c>
      <c r="J416" s="32"/>
      <c r="K416" s="33">
        <f t="shared" si="15"/>
        <v>0</v>
      </c>
    </row>
    <row r="417" spans="1:11" x14ac:dyDescent="0.4">
      <c r="A417" s="17" t="str">
        <f>IF(E417&lt;&gt;"",VLOOKUP(E417,科目一覧!$A$4:$G$76,7,FALSE),"")</f>
        <v/>
      </c>
      <c r="B417" s="18">
        <f>★仕訳帳!A381</f>
        <v>378</v>
      </c>
      <c r="C417" s="64" t="str">
        <f>IF(★仕訳帳!B381&lt;&gt;"",★仕訳帳!B381,"")</f>
        <v/>
      </c>
      <c r="D417" s="65" t="str">
        <f>IF(★仕訳帳!C381&lt;&gt;"",★仕訳帳!C381,"")</f>
        <v/>
      </c>
      <c r="E417" s="66" t="str">
        <f>IF(★仕訳帳!D381&lt;&gt;"",★仕訳帳!D381,"")</f>
        <v/>
      </c>
      <c r="F417" s="30" t="str">
        <f t="shared" si="16"/>
        <v/>
      </c>
      <c r="G417" s="68">
        <f>★仕訳帳!E381</f>
        <v>0</v>
      </c>
      <c r="H417" s="68">
        <f>★仕訳帳!F381</f>
        <v>0</v>
      </c>
      <c r="I417" s="67">
        <f>IF($E417&lt;&gt;"",IF(OR(AND($E417&gt;=200,$E417&lt;300),AND($E417&gt;=400,$E417&lt;600)),-SUBTOTAL(9,K$4:K417),SUBTOTAL(9,K$4:K417)),0)</f>
        <v>0</v>
      </c>
      <c r="J417" s="32"/>
      <c r="K417" s="33">
        <f t="shared" si="15"/>
        <v>0</v>
      </c>
    </row>
    <row r="418" spans="1:11" x14ac:dyDescent="0.4">
      <c r="A418" s="17" t="str">
        <f>IF(E418&lt;&gt;"",VLOOKUP(E418,科目一覧!$A$4:$G$76,7,FALSE),"")</f>
        <v/>
      </c>
      <c r="B418" s="18">
        <f>★仕訳帳!A382</f>
        <v>379</v>
      </c>
      <c r="C418" s="64" t="str">
        <f>IF(★仕訳帳!B382&lt;&gt;"",★仕訳帳!B382,"")</f>
        <v/>
      </c>
      <c r="D418" s="65" t="str">
        <f>IF(★仕訳帳!C382&lt;&gt;"",★仕訳帳!C382,"")</f>
        <v/>
      </c>
      <c r="E418" s="66" t="str">
        <f>IF(★仕訳帳!D382&lt;&gt;"",★仕訳帳!D382,"")</f>
        <v/>
      </c>
      <c r="F418" s="30" t="str">
        <f t="shared" si="16"/>
        <v/>
      </c>
      <c r="G418" s="68">
        <f>★仕訳帳!E382</f>
        <v>0</v>
      </c>
      <c r="H418" s="68">
        <f>★仕訳帳!F382</f>
        <v>0</v>
      </c>
      <c r="I418" s="67">
        <f>IF($E418&lt;&gt;"",IF(OR(AND($E418&gt;=200,$E418&lt;300),AND($E418&gt;=400,$E418&lt;600)),-SUBTOTAL(9,K$4:K418),SUBTOTAL(9,K$4:K418)),0)</f>
        <v>0</v>
      </c>
      <c r="J418" s="32"/>
      <c r="K418" s="33">
        <f t="shared" si="15"/>
        <v>0</v>
      </c>
    </row>
    <row r="419" spans="1:11" x14ac:dyDescent="0.4">
      <c r="A419" s="17" t="str">
        <f>IF(E419&lt;&gt;"",VLOOKUP(E419,科目一覧!$A$4:$G$76,7,FALSE),"")</f>
        <v/>
      </c>
      <c r="B419" s="18">
        <f>★仕訳帳!A383</f>
        <v>380</v>
      </c>
      <c r="C419" s="64" t="str">
        <f>IF(★仕訳帳!B383&lt;&gt;"",★仕訳帳!B383,"")</f>
        <v/>
      </c>
      <c r="D419" s="65" t="str">
        <f>IF(★仕訳帳!C383&lt;&gt;"",★仕訳帳!C383,"")</f>
        <v/>
      </c>
      <c r="E419" s="66" t="str">
        <f>IF(★仕訳帳!D383&lt;&gt;"",★仕訳帳!D383,"")</f>
        <v/>
      </c>
      <c r="F419" s="30" t="str">
        <f t="shared" si="16"/>
        <v/>
      </c>
      <c r="G419" s="68">
        <f>★仕訳帳!E383</f>
        <v>0</v>
      </c>
      <c r="H419" s="68">
        <f>★仕訳帳!F383</f>
        <v>0</v>
      </c>
      <c r="I419" s="67">
        <f>IF($E419&lt;&gt;"",IF(OR(AND($E419&gt;=200,$E419&lt;300),AND($E419&gt;=400,$E419&lt;600)),-SUBTOTAL(9,K$4:K419),SUBTOTAL(9,K$4:K419)),0)</f>
        <v>0</v>
      </c>
      <c r="J419" s="32"/>
      <c r="K419" s="33">
        <f t="shared" si="15"/>
        <v>0</v>
      </c>
    </row>
    <row r="420" spans="1:11" x14ac:dyDescent="0.4">
      <c r="A420" s="17" t="str">
        <f>IF(E420&lt;&gt;"",VLOOKUP(E420,科目一覧!$A$4:$G$76,7,FALSE),"")</f>
        <v/>
      </c>
      <c r="B420" s="18">
        <f>★仕訳帳!A384</f>
        <v>381</v>
      </c>
      <c r="C420" s="64" t="str">
        <f>IF(★仕訳帳!B384&lt;&gt;"",★仕訳帳!B384,"")</f>
        <v/>
      </c>
      <c r="D420" s="65" t="str">
        <f>IF(★仕訳帳!C384&lt;&gt;"",★仕訳帳!C384,"")</f>
        <v/>
      </c>
      <c r="E420" s="66" t="str">
        <f>IF(★仕訳帳!D384&lt;&gt;"",★仕訳帳!D384,"")</f>
        <v/>
      </c>
      <c r="F420" s="30" t="str">
        <f t="shared" si="16"/>
        <v/>
      </c>
      <c r="G420" s="68">
        <f>★仕訳帳!E384</f>
        <v>0</v>
      </c>
      <c r="H420" s="68">
        <f>★仕訳帳!F384</f>
        <v>0</v>
      </c>
      <c r="I420" s="67">
        <f>IF($E420&lt;&gt;"",IF(OR(AND($E420&gt;=200,$E420&lt;300),AND($E420&gt;=400,$E420&lt;600)),-SUBTOTAL(9,K$4:K420),SUBTOTAL(9,K$4:K420)),0)</f>
        <v>0</v>
      </c>
      <c r="J420" s="32"/>
      <c r="K420" s="33">
        <f t="shared" si="15"/>
        <v>0</v>
      </c>
    </row>
    <row r="421" spans="1:11" x14ac:dyDescent="0.4">
      <c r="A421" s="17" t="str">
        <f>IF(E421&lt;&gt;"",VLOOKUP(E421,科目一覧!$A$4:$G$76,7,FALSE),"")</f>
        <v/>
      </c>
      <c r="B421" s="18">
        <f>★仕訳帳!A385</f>
        <v>382</v>
      </c>
      <c r="C421" s="64" t="str">
        <f>IF(★仕訳帳!B385&lt;&gt;"",★仕訳帳!B385,"")</f>
        <v/>
      </c>
      <c r="D421" s="65" t="str">
        <f>IF(★仕訳帳!C385&lt;&gt;"",★仕訳帳!C385,"")</f>
        <v/>
      </c>
      <c r="E421" s="66" t="str">
        <f>IF(★仕訳帳!D385&lt;&gt;"",★仕訳帳!D385,"")</f>
        <v/>
      </c>
      <c r="F421" s="30" t="str">
        <f t="shared" si="16"/>
        <v/>
      </c>
      <c r="G421" s="68">
        <f>★仕訳帳!E385</f>
        <v>0</v>
      </c>
      <c r="H421" s="68">
        <f>★仕訳帳!F385</f>
        <v>0</v>
      </c>
      <c r="I421" s="67">
        <f>IF($E421&lt;&gt;"",IF(OR(AND($E421&gt;=200,$E421&lt;300),AND($E421&gt;=400,$E421&lt;600)),-SUBTOTAL(9,K$4:K421),SUBTOTAL(9,K$4:K421)),0)</f>
        <v>0</v>
      </c>
      <c r="J421" s="32"/>
      <c r="K421" s="33">
        <f t="shared" si="15"/>
        <v>0</v>
      </c>
    </row>
    <row r="422" spans="1:11" x14ac:dyDescent="0.4">
      <c r="A422" s="17" t="str">
        <f>IF(E422&lt;&gt;"",VLOOKUP(E422,科目一覧!$A$4:$G$76,7,FALSE),"")</f>
        <v/>
      </c>
      <c r="B422" s="18">
        <f>★仕訳帳!A386</f>
        <v>383</v>
      </c>
      <c r="C422" s="64" t="str">
        <f>IF(★仕訳帳!B386&lt;&gt;"",★仕訳帳!B386,"")</f>
        <v/>
      </c>
      <c r="D422" s="65" t="str">
        <f>IF(★仕訳帳!C386&lt;&gt;"",★仕訳帳!C386,"")</f>
        <v/>
      </c>
      <c r="E422" s="66" t="str">
        <f>IF(★仕訳帳!D386&lt;&gt;"",★仕訳帳!D386,"")</f>
        <v/>
      </c>
      <c r="F422" s="30" t="str">
        <f t="shared" si="16"/>
        <v/>
      </c>
      <c r="G422" s="68">
        <f>★仕訳帳!E386</f>
        <v>0</v>
      </c>
      <c r="H422" s="68">
        <f>★仕訳帳!F386</f>
        <v>0</v>
      </c>
      <c r="I422" s="67">
        <f>IF($E422&lt;&gt;"",IF(OR(AND($E422&gt;=200,$E422&lt;300),AND($E422&gt;=400,$E422&lt;600)),-SUBTOTAL(9,K$4:K422),SUBTOTAL(9,K$4:K422)),0)</f>
        <v>0</v>
      </c>
      <c r="J422" s="32"/>
      <c r="K422" s="33">
        <f t="shared" si="15"/>
        <v>0</v>
      </c>
    </row>
    <row r="423" spans="1:11" x14ac:dyDescent="0.4">
      <c r="A423" s="17" t="str">
        <f>IF(E423&lt;&gt;"",VLOOKUP(E423,科目一覧!$A$4:$G$76,7,FALSE),"")</f>
        <v/>
      </c>
      <c r="B423" s="18">
        <f>★仕訳帳!A387</f>
        <v>384</v>
      </c>
      <c r="C423" s="64" t="str">
        <f>IF(★仕訳帳!B387&lt;&gt;"",★仕訳帳!B387,"")</f>
        <v/>
      </c>
      <c r="D423" s="65" t="str">
        <f>IF(★仕訳帳!C387&lt;&gt;"",★仕訳帳!C387,"")</f>
        <v/>
      </c>
      <c r="E423" s="66" t="str">
        <f>IF(★仕訳帳!D387&lt;&gt;"",★仕訳帳!D387,"")</f>
        <v/>
      </c>
      <c r="F423" s="30" t="str">
        <f t="shared" si="16"/>
        <v/>
      </c>
      <c r="G423" s="68">
        <f>★仕訳帳!E387</f>
        <v>0</v>
      </c>
      <c r="H423" s="68">
        <f>★仕訳帳!F387</f>
        <v>0</v>
      </c>
      <c r="I423" s="67">
        <f>IF($E423&lt;&gt;"",IF(OR(AND($E423&gt;=200,$E423&lt;300),AND($E423&gt;=400,$E423&lt;600)),-SUBTOTAL(9,K$4:K423),SUBTOTAL(9,K$4:K423)),0)</f>
        <v>0</v>
      </c>
      <c r="J423" s="32"/>
      <c r="K423" s="33">
        <f t="shared" si="15"/>
        <v>0</v>
      </c>
    </row>
    <row r="424" spans="1:11" x14ac:dyDescent="0.4">
      <c r="A424" s="17" t="str">
        <f>IF(E424&lt;&gt;"",VLOOKUP(E424,科目一覧!$A$4:$G$76,7,FALSE),"")</f>
        <v/>
      </c>
      <c r="B424" s="18">
        <f>★仕訳帳!A388</f>
        <v>385</v>
      </c>
      <c r="C424" s="64" t="str">
        <f>IF(★仕訳帳!B388&lt;&gt;"",★仕訳帳!B388,"")</f>
        <v/>
      </c>
      <c r="D424" s="65" t="str">
        <f>IF(★仕訳帳!C388&lt;&gt;"",★仕訳帳!C388,"")</f>
        <v/>
      </c>
      <c r="E424" s="66" t="str">
        <f>IF(★仕訳帳!D388&lt;&gt;"",★仕訳帳!D388,"")</f>
        <v/>
      </c>
      <c r="F424" s="30" t="str">
        <f t="shared" si="16"/>
        <v/>
      </c>
      <c r="G424" s="68">
        <f>★仕訳帳!E388</f>
        <v>0</v>
      </c>
      <c r="H424" s="68">
        <f>★仕訳帳!F388</f>
        <v>0</v>
      </c>
      <c r="I424" s="67">
        <f>IF($E424&lt;&gt;"",IF(OR(AND($E424&gt;=200,$E424&lt;300),AND($E424&gt;=400,$E424&lt;600)),-SUBTOTAL(9,K$4:K424),SUBTOTAL(9,K$4:K424)),0)</f>
        <v>0</v>
      </c>
      <c r="J424" s="32"/>
      <c r="K424" s="33">
        <f t="shared" si="15"/>
        <v>0</v>
      </c>
    </row>
    <row r="425" spans="1:11" x14ac:dyDescent="0.4">
      <c r="A425" s="17" t="str">
        <f>IF(E425&lt;&gt;"",VLOOKUP(E425,科目一覧!$A$4:$G$76,7,FALSE),"")</f>
        <v/>
      </c>
      <c r="B425" s="18">
        <f>★仕訳帳!A389</f>
        <v>386</v>
      </c>
      <c r="C425" s="64" t="str">
        <f>IF(★仕訳帳!B389&lt;&gt;"",★仕訳帳!B389,"")</f>
        <v/>
      </c>
      <c r="D425" s="65" t="str">
        <f>IF(★仕訳帳!C389&lt;&gt;"",★仕訳帳!C389,"")</f>
        <v/>
      </c>
      <c r="E425" s="66" t="str">
        <f>IF(★仕訳帳!D389&lt;&gt;"",★仕訳帳!D389,"")</f>
        <v/>
      </c>
      <c r="F425" s="30" t="str">
        <f t="shared" si="16"/>
        <v/>
      </c>
      <c r="G425" s="68">
        <f>★仕訳帳!E389</f>
        <v>0</v>
      </c>
      <c r="H425" s="68">
        <f>★仕訳帳!F389</f>
        <v>0</v>
      </c>
      <c r="I425" s="67">
        <f>IF($E425&lt;&gt;"",IF(OR(AND($E425&gt;=200,$E425&lt;300),AND($E425&gt;=400,$E425&lt;600)),-SUBTOTAL(9,K$4:K425),SUBTOTAL(9,K$4:K425)),0)</f>
        <v>0</v>
      </c>
      <c r="J425" s="32"/>
      <c r="K425" s="33">
        <f t="shared" si="15"/>
        <v>0</v>
      </c>
    </row>
    <row r="426" spans="1:11" x14ac:dyDescent="0.4">
      <c r="A426" s="17" t="str">
        <f>IF(E426&lt;&gt;"",VLOOKUP(E426,科目一覧!$A$4:$G$76,7,FALSE),"")</f>
        <v/>
      </c>
      <c r="B426" s="18">
        <f>★仕訳帳!A390</f>
        <v>387</v>
      </c>
      <c r="C426" s="64" t="str">
        <f>IF(★仕訳帳!B390&lt;&gt;"",★仕訳帳!B390,"")</f>
        <v/>
      </c>
      <c r="D426" s="65" t="str">
        <f>IF(★仕訳帳!C390&lt;&gt;"",★仕訳帳!C390,"")</f>
        <v/>
      </c>
      <c r="E426" s="66" t="str">
        <f>IF(★仕訳帳!D390&lt;&gt;"",★仕訳帳!D390,"")</f>
        <v/>
      </c>
      <c r="F426" s="30" t="str">
        <f t="shared" si="16"/>
        <v/>
      </c>
      <c r="G426" s="68">
        <f>★仕訳帳!E390</f>
        <v>0</v>
      </c>
      <c r="H426" s="68">
        <f>★仕訳帳!F390</f>
        <v>0</v>
      </c>
      <c r="I426" s="67">
        <f>IF($E426&lt;&gt;"",IF(OR(AND($E426&gt;=200,$E426&lt;300),AND($E426&gt;=400,$E426&lt;600)),-SUBTOTAL(9,K$4:K426),SUBTOTAL(9,K$4:K426)),0)</f>
        <v>0</v>
      </c>
      <c r="J426" s="32"/>
      <c r="K426" s="33">
        <f t="shared" si="15"/>
        <v>0</v>
      </c>
    </row>
    <row r="427" spans="1:11" x14ac:dyDescent="0.4">
      <c r="A427" s="17" t="str">
        <f>IF(E427&lt;&gt;"",VLOOKUP(E427,科目一覧!$A$4:$G$76,7,FALSE),"")</f>
        <v/>
      </c>
      <c r="B427" s="18">
        <f>★仕訳帳!A391</f>
        <v>388</v>
      </c>
      <c r="C427" s="64" t="str">
        <f>IF(★仕訳帳!B391&lt;&gt;"",★仕訳帳!B391,"")</f>
        <v/>
      </c>
      <c r="D427" s="65" t="str">
        <f>IF(★仕訳帳!C391&lt;&gt;"",★仕訳帳!C391,"")</f>
        <v/>
      </c>
      <c r="E427" s="66" t="str">
        <f>IF(★仕訳帳!D391&lt;&gt;"",★仕訳帳!D391,"")</f>
        <v/>
      </c>
      <c r="F427" s="30" t="str">
        <f t="shared" si="16"/>
        <v/>
      </c>
      <c r="G427" s="68">
        <f>★仕訳帳!E391</f>
        <v>0</v>
      </c>
      <c r="H427" s="68">
        <f>★仕訳帳!F391</f>
        <v>0</v>
      </c>
      <c r="I427" s="67">
        <f>IF($E427&lt;&gt;"",IF(OR(AND($E427&gt;=200,$E427&lt;300),AND($E427&gt;=400,$E427&lt;600)),-SUBTOTAL(9,K$4:K427),SUBTOTAL(9,K$4:K427)),0)</f>
        <v>0</v>
      </c>
      <c r="J427" s="32"/>
      <c r="K427" s="33">
        <f t="shared" si="15"/>
        <v>0</v>
      </c>
    </row>
    <row r="428" spans="1:11" x14ac:dyDescent="0.4">
      <c r="A428" s="17" t="str">
        <f>IF(E428&lt;&gt;"",VLOOKUP(E428,科目一覧!$A$4:$G$76,7,FALSE),"")</f>
        <v/>
      </c>
      <c r="B428" s="18">
        <f>★仕訳帳!A392</f>
        <v>389</v>
      </c>
      <c r="C428" s="64" t="str">
        <f>IF(★仕訳帳!B392&lt;&gt;"",★仕訳帳!B392,"")</f>
        <v/>
      </c>
      <c r="D428" s="65" t="str">
        <f>IF(★仕訳帳!C392&lt;&gt;"",★仕訳帳!C392,"")</f>
        <v/>
      </c>
      <c r="E428" s="66" t="str">
        <f>IF(★仕訳帳!D392&lt;&gt;"",★仕訳帳!D392,"")</f>
        <v/>
      </c>
      <c r="F428" s="30" t="str">
        <f t="shared" si="16"/>
        <v/>
      </c>
      <c r="G428" s="68">
        <f>★仕訳帳!E392</f>
        <v>0</v>
      </c>
      <c r="H428" s="68">
        <f>★仕訳帳!F392</f>
        <v>0</v>
      </c>
      <c r="I428" s="67">
        <f>IF($E428&lt;&gt;"",IF(OR(AND($E428&gt;=200,$E428&lt;300),AND($E428&gt;=400,$E428&lt;600)),-SUBTOTAL(9,K$4:K428),SUBTOTAL(9,K$4:K428)),0)</f>
        <v>0</v>
      </c>
      <c r="J428" s="32"/>
      <c r="K428" s="33">
        <f t="shared" si="15"/>
        <v>0</v>
      </c>
    </row>
    <row r="429" spans="1:11" x14ac:dyDescent="0.4">
      <c r="A429" s="17" t="str">
        <f>IF(E429&lt;&gt;"",VLOOKUP(E429,科目一覧!$A$4:$G$76,7,FALSE),"")</f>
        <v/>
      </c>
      <c r="B429" s="18">
        <f>★仕訳帳!A393</f>
        <v>390</v>
      </c>
      <c r="C429" s="64" t="str">
        <f>IF(★仕訳帳!B393&lt;&gt;"",★仕訳帳!B393,"")</f>
        <v/>
      </c>
      <c r="D429" s="65" t="str">
        <f>IF(★仕訳帳!C393&lt;&gt;"",★仕訳帳!C393,"")</f>
        <v/>
      </c>
      <c r="E429" s="66" t="str">
        <f>IF(★仕訳帳!D393&lt;&gt;"",★仕訳帳!D393,"")</f>
        <v/>
      </c>
      <c r="F429" s="30" t="str">
        <f t="shared" si="16"/>
        <v/>
      </c>
      <c r="G429" s="68">
        <f>★仕訳帳!E393</f>
        <v>0</v>
      </c>
      <c r="H429" s="68">
        <f>★仕訳帳!F393</f>
        <v>0</v>
      </c>
      <c r="I429" s="67">
        <f>IF($E429&lt;&gt;"",IF(OR(AND($E429&gt;=200,$E429&lt;300),AND($E429&gt;=400,$E429&lt;600)),-SUBTOTAL(9,K$4:K429),SUBTOTAL(9,K$4:K429)),0)</f>
        <v>0</v>
      </c>
      <c r="J429" s="32"/>
      <c r="K429" s="33">
        <f t="shared" si="15"/>
        <v>0</v>
      </c>
    </row>
    <row r="430" spans="1:11" x14ac:dyDescent="0.4">
      <c r="A430" s="17" t="str">
        <f>IF(E430&lt;&gt;"",VLOOKUP(E430,科目一覧!$A$4:$G$76,7,FALSE),"")</f>
        <v/>
      </c>
      <c r="B430" s="18">
        <f>★仕訳帳!A394</f>
        <v>391</v>
      </c>
      <c r="C430" s="64" t="str">
        <f>IF(★仕訳帳!B394&lt;&gt;"",★仕訳帳!B394,"")</f>
        <v/>
      </c>
      <c r="D430" s="65" t="str">
        <f>IF(★仕訳帳!C394&lt;&gt;"",★仕訳帳!C394,"")</f>
        <v/>
      </c>
      <c r="E430" s="66" t="str">
        <f>IF(★仕訳帳!D394&lt;&gt;"",★仕訳帳!D394,"")</f>
        <v/>
      </c>
      <c r="F430" s="30" t="str">
        <f t="shared" si="16"/>
        <v/>
      </c>
      <c r="G430" s="68">
        <f>★仕訳帳!E394</f>
        <v>0</v>
      </c>
      <c r="H430" s="68">
        <f>★仕訳帳!F394</f>
        <v>0</v>
      </c>
      <c r="I430" s="67">
        <f>IF($E430&lt;&gt;"",IF(OR(AND($E430&gt;=200,$E430&lt;300),AND($E430&gt;=400,$E430&lt;600)),-SUBTOTAL(9,K$4:K430),SUBTOTAL(9,K$4:K430)),0)</f>
        <v>0</v>
      </c>
      <c r="J430" s="32"/>
      <c r="K430" s="33">
        <f t="shared" si="15"/>
        <v>0</v>
      </c>
    </row>
    <row r="431" spans="1:11" x14ac:dyDescent="0.4">
      <c r="A431" s="17" t="str">
        <f>IF(E431&lt;&gt;"",VLOOKUP(E431,科目一覧!$A$4:$G$76,7,FALSE),"")</f>
        <v/>
      </c>
      <c r="B431" s="18">
        <f>★仕訳帳!A395</f>
        <v>392</v>
      </c>
      <c r="C431" s="64" t="str">
        <f>IF(★仕訳帳!B395&lt;&gt;"",★仕訳帳!B395,"")</f>
        <v/>
      </c>
      <c r="D431" s="65" t="str">
        <f>IF(★仕訳帳!C395&lt;&gt;"",★仕訳帳!C395,"")</f>
        <v/>
      </c>
      <c r="E431" s="66" t="str">
        <f>IF(★仕訳帳!D395&lt;&gt;"",★仕訳帳!D395,"")</f>
        <v/>
      </c>
      <c r="F431" s="30" t="str">
        <f t="shared" si="16"/>
        <v/>
      </c>
      <c r="G431" s="68">
        <f>★仕訳帳!E395</f>
        <v>0</v>
      </c>
      <c r="H431" s="68">
        <f>★仕訳帳!F395</f>
        <v>0</v>
      </c>
      <c r="I431" s="67">
        <f>IF($E431&lt;&gt;"",IF(OR(AND($E431&gt;=200,$E431&lt;300),AND($E431&gt;=400,$E431&lt;600)),-SUBTOTAL(9,K$4:K431),SUBTOTAL(9,K$4:K431)),0)</f>
        <v>0</v>
      </c>
      <c r="J431" s="32"/>
      <c r="K431" s="33">
        <f t="shared" ref="K431:K494" si="17">IF(OR(E431=301,E431=401),0,G431-H431)</f>
        <v>0</v>
      </c>
    </row>
    <row r="432" spans="1:11" x14ac:dyDescent="0.4">
      <c r="A432" s="17" t="str">
        <f>IF(E432&lt;&gt;"",VLOOKUP(E432,科目一覧!$A$4:$G$76,7,FALSE),"")</f>
        <v/>
      </c>
      <c r="B432" s="18">
        <f>★仕訳帳!A396</f>
        <v>393</v>
      </c>
      <c r="C432" s="64" t="str">
        <f>IF(★仕訳帳!B396&lt;&gt;"",★仕訳帳!B396,"")</f>
        <v/>
      </c>
      <c r="D432" s="65" t="str">
        <f>IF(★仕訳帳!C396&lt;&gt;"",★仕訳帳!C396,"")</f>
        <v/>
      </c>
      <c r="E432" s="66" t="str">
        <f>IF(★仕訳帳!D396&lt;&gt;"",★仕訳帳!D396,"")</f>
        <v/>
      </c>
      <c r="F432" s="30" t="str">
        <f t="shared" si="16"/>
        <v/>
      </c>
      <c r="G432" s="68">
        <f>★仕訳帳!E396</f>
        <v>0</v>
      </c>
      <c r="H432" s="68">
        <f>★仕訳帳!F396</f>
        <v>0</v>
      </c>
      <c r="I432" s="67">
        <f>IF($E432&lt;&gt;"",IF(OR(AND($E432&gt;=200,$E432&lt;300),AND($E432&gt;=400,$E432&lt;600)),-SUBTOTAL(9,K$4:K432),SUBTOTAL(9,K$4:K432)),0)</f>
        <v>0</v>
      </c>
      <c r="J432" s="32"/>
      <c r="K432" s="33">
        <f t="shared" si="17"/>
        <v>0</v>
      </c>
    </row>
    <row r="433" spans="1:11" x14ac:dyDescent="0.4">
      <c r="A433" s="17" t="str">
        <f>IF(E433&lt;&gt;"",VLOOKUP(E433,科目一覧!$A$4:$G$76,7,FALSE),"")</f>
        <v/>
      </c>
      <c r="B433" s="18">
        <f>★仕訳帳!A397</f>
        <v>394</v>
      </c>
      <c r="C433" s="64" t="str">
        <f>IF(★仕訳帳!B397&lt;&gt;"",★仕訳帳!B397,"")</f>
        <v/>
      </c>
      <c r="D433" s="65" t="str">
        <f>IF(★仕訳帳!C397&lt;&gt;"",★仕訳帳!C397,"")</f>
        <v/>
      </c>
      <c r="E433" s="66" t="str">
        <f>IF(★仕訳帳!D397&lt;&gt;"",★仕訳帳!D397,"")</f>
        <v/>
      </c>
      <c r="F433" s="30" t="str">
        <f t="shared" si="16"/>
        <v/>
      </c>
      <c r="G433" s="68">
        <f>★仕訳帳!E397</f>
        <v>0</v>
      </c>
      <c r="H433" s="68">
        <f>★仕訳帳!F397</f>
        <v>0</v>
      </c>
      <c r="I433" s="67">
        <f>IF($E433&lt;&gt;"",IF(OR(AND($E433&gt;=200,$E433&lt;300),AND($E433&gt;=400,$E433&lt;600)),-SUBTOTAL(9,K$4:K433),SUBTOTAL(9,K$4:K433)),0)</f>
        <v>0</v>
      </c>
      <c r="J433" s="32"/>
      <c r="K433" s="33">
        <f t="shared" si="17"/>
        <v>0</v>
      </c>
    </row>
    <row r="434" spans="1:11" x14ac:dyDescent="0.4">
      <c r="A434" s="17" t="str">
        <f>IF(E434&lt;&gt;"",VLOOKUP(E434,科目一覧!$A$4:$G$76,7,FALSE),"")</f>
        <v/>
      </c>
      <c r="B434" s="18">
        <f>★仕訳帳!A398</f>
        <v>395</v>
      </c>
      <c r="C434" s="64" t="str">
        <f>IF(★仕訳帳!B398&lt;&gt;"",★仕訳帳!B398,"")</f>
        <v/>
      </c>
      <c r="D434" s="65" t="str">
        <f>IF(★仕訳帳!C398&lt;&gt;"",★仕訳帳!C398,"")</f>
        <v/>
      </c>
      <c r="E434" s="66" t="str">
        <f>IF(★仕訳帳!D398&lt;&gt;"",★仕訳帳!D398,"")</f>
        <v/>
      </c>
      <c r="F434" s="30" t="str">
        <f t="shared" si="16"/>
        <v/>
      </c>
      <c r="G434" s="68">
        <f>★仕訳帳!E398</f>
        <v>0</v>
      </c>
      <c r="H434" s="68">
        <f>★仕訳帳!F398</f>
        <v>0</v>
      </c>
      <c r="I434" s="67">
        <f>IF($E434&lt;&gt;"",IF(OR(AND($E434&gt;=200,$E434&lt;300),AND($E434&gt;=400,$E434&lt;600)),-SUBTOTAL(9,K$4:K434),SUBTOTAL(9,K$4:K434)),0)</f>
        <v>0</v>
      </c>
      <c r="J434" s="32"/>
      <c r="K434" s="33">
        <f t="shared" si="17"/>
        <v>0</v>
      </c>
    </row>
    <row r="435" spans="1:11" x14ac:dyDescent="0.4">
      <c r="A435" s="17" t="str">
        <f>IF(E435&lt;&gt;"",VLOOKUP(E435,科目一覧!$A$4:$G$76,7,FALSE),"")</f>
        <v/>
      </c>
      <c r="B435" s="18">
        <f>★仕訳帳!A399</f>
        <v>396</v>
      </c>
      <c r="C435" s="64" t="str">
        <f>IF(★仕訳帳!B399&lt;&gt;"",★仕訳帳!B399,"")</f>
        <v/>
      </c>
      <c r="D435" s="65" t="str">
        <f>IF(★仕訳帳!C399&lt;&gt;"",★仕訳帳!C399,"")</f>
        <v/>
      </c>
      <c r="E435" s="66" t="str">
        <f>IF(★仕訳帳!D399&lt;&gt;"",★仕訳帳!D399,"")</f>
        <v/>
      </c>
      <c r="F435" s="30" t="str">
        <f t="shared" si="16"/>
        <v/>
      </c>
      <c r="G435" s="68">
        <f>★仕訳帳!E399</f>
        <v>0</v>
      </c>
      <c r="H435" s="68">
        <f>★仕訳帳!F399</f>
        <v>0</v>
      </c>
      <c r="I435" s="67">
        <f>IF($E435&lt;&gt;"",IF(OR(AND($E435&gt;=200,$E435&lt;300),AND($E435&gt;=400,$E435&lt;600)),-SUBTOTAL(9,K$4:K435),SUBTOTAL(9,K$4:K435)),0)</f>
        <v>0</v>
      </c>
      <c r="J435" s="32"/>
      <c r="K435" s="33">
        <f t="shared" si="17"/>
        <v>0</v>
      </c>
    </row>
    <row r="436" spans="1:11" x14ac:dyDescent="0.4">
      <c r="A436" s="17" t="str">
        <f>IF(E436&lt;&gt;"",VLOOKUP(E436,科目一覧!$A$4:$G$76,7,FALSE),"")</f>
        <v/>
      </c>
      <c r="B436" s="18">
        <f>★仕訳帳!A400</f>
        <v>397</v>
      </c>
      <c r="C436" s="64" t="str">
        <f>IF(★仕訳帳!B400&lt;&gt;"",★仕訳帳!B400,"")</f>
        <v/>
      </c>
      <c r="D436" s="65" t="str">
        <f>IF(★仕訳帳!C400&lt;&gt;"",★仕訳帳!C400,"")</f>
        <v/>
      </c>
      <c r="E436" s="66" t="str">
        <f>IF(★仕訳帳!D400&lt;&gt;"",★仕訳帳!D400,"")</f>
        <v/>
      </c>
      <c r="F436" s="30" t="str">
        <f t="shared" si="16"/>
        <v/>
      </c>
      <c r="G436" s="68">
        <f>★仕訳帳!E400</f>
        <v>0</v>
      </c>
      <c r="H436" s="68">
        <f>★仕訳帳!F400</f>
        <v>0</v>
      </c>
      <c r="I436" s="67">
        <f>IF($E436&lt;&gt;"",IF(OR(AND($E436&gt;=200,$E436&lt;300),AND($E436&gt;=400,$E436&lt;600)),-SUBTOTAL(9,K$4:K436),SUBTOTAL(9,K$4:K436)),0)</f>
        <v>0</v>
      </c>
      <c r="J436" s="32"/>
      <c r="K436" s="33">
        <f t="shared" si="17"/>
        <v>0</v>
      </c>
    </row>
    <row r="437" spans="1:11" x14ac:dyDescent="0.4">
      <c r="A437" s="17" t="str">
        <f>IF(E437&lt;&gt;"",VLOOKUP(E437,科目一覧!$A$4:$G$76,7,FALSE),"")</f>
        <v/>
      </c>
      <c r="B437" s="18">
        <f>★仕訳帳!A401</f>
        <v>398</v>
      </c>
      <c r="C437" s="64" t="str">
        <f>IF(★仕訳帳!B401&lt;&gt;"",★仕訳帳!B401,"")</f>
        <v/>
      </c>
      <c r="D437" s="65" t="str">
        <f>IF(★仕訳帳!C401&lt;&gt;"",★仕訳帳!C401,"")</f>
        <v/>
      </c>
      <c r="E437" s="66" t="str">
        <f>IF(★仕訳帳!D401&lt;&gt;"",★仕訳帳!D401,"")</f>
        <v/>
      </c>
      <c r="F437" s="30" t="str">
        <f t="shared" si="16"/>
        <v/>
      </c>
      <c r="G437" s="68">
        <f>★仕訳帳!E401</f>
        <v>0</v>
      </c>
      <c r="H437" s="68">
        <f>★仕訳帳!F401</f>
        <v>0</v>
      </c>
      <c r="I437" s="67">
        <f>IF($E437&lt;&gt;"",IF(OR(AND($E437&gt;=200,$E437&lt;300),AND($E437&gt;=400,$E437&lt;600)),-SUBTOTAL(9,K$4:K437),SUBTOTAL(9,K$4:K437)),0)</f>
        <v>0</v>
      </c>
      <c r="J437" s="32"/>
      <c r="K437" s="33">
        <f t="shared" si="17"/>
        <v>0</v>
      </c>
    </row>
    <row r="438" spans="1:11" x14ac:dyDescent="0.4">
      <c r="A438" s="17" t="str">
        <f>IF(E438&lt;&gt;"",VLOOKUP(E438,科目一覧!$A$4:$G$76,7,FALSE),"")</f>
        <v/>
      </c>
      <c r="B438" s="18">
        <f>★仕訳帳!A402</f>
        <v>399</v>
      </c>
      <c r="C438" s="64" t="str">
        <f>IF(★仕訳帳!B402&lt;&gt;"",★仕訳帳!B402,"")</f>
        <v/>
      </c>
      <c r="D438" s="65" t="str">
        <f>IF(★仕訳帳!C402&lt;&gt;"",★仕訳帳!C402,"")</f>
        <v/>
      </c>
      <c r="E438" s="66" t="str">
        <f>IF(★仕訳帳!D402&lt;&gt;"",★仕訳帳!D402,"")</f>
        <v/>
      </c>
      <c r="F438" s="30" t="str">
        <f t="shared" si="16"/>
        <v/>
      </c>
      <c r="G438" s="68">
        <f>★仕訳帳!E402</f>
        <v>0</v>
      </c>
      <c r="H438" s="68">
        <f>★仕訳帳!F402</f>
        <v>0</v>
      </c>
      <c r="I438" s="67">
        <f>IF($E438&lt;&gt;"",IF(OR(AND($E438&gt;=200,$E438&lt;300),AND($E438&gt;=400,$E438&lt;600)),-SUBTOTAL(9,K$4:K438),SUBTOTAL(9,K$4:K438)),0)</f>
        <v>0</v>
      </c>
      <c r="J438" s="32"/>
      <c r="K438" s="33">
        <f t="shared" si="17"/>
        <v>0</v>
      </c>
    </row>
    <row r="439" spans="1:11" x14ac:dyDescent="0.4">
      <c r="A439" s="17" t="str">
        <f>IF(E439&lt;&gt;"",VLOOKUP(E439,科目一覧!$A$4:$G$76,7,FALSE),"")</f>
        <v/>
      </c>
      <c r="B439" s="18">
        <f>★仕訳帳!A403</f>
        <v>400</v>
      </c>
      <c r="C439" s="64" t="str">
        <f>IF(★仕訳帳!B403&lt;&gt;"",★仕訳帳!B403,"")</f>
        <v/>
      </c>
      <c r="D439" s="65" t="str">
        <f>IF(★仕訳帳!C403&lt;&gt;"",★仕訳帳!C403,"")</f>
        <v/>
      </c>
      <c r="E439" s="66" t="str">
        <f>IF(★仕訳帳!D403&lt;&gt;"",★仕訳帳!D403,"")</f>
        <v/>
      </c>
      <c r="F439" s="30" t="str">
        <f t="shared" si="16"/>
        <v/>
      </c>
      <c r="G439" s="68">
        <f>★仕訳帳!E403</f>
        <v>0</v>
      </c>
      <c r="H439" s="68">
        <f>★仕訳帳!F403</f>
        <v>0</v>
      </c>
      <c r="I439" s="67">
        <f>IF($E439&lt;&gt;"",IF(OR(AND($E439&gt;=200,$E439&lt;300),AND($E439&gt;=400,$E439&lt;600)),-SUBTOTAL(9,K$4:K439),SUBTOTAL(9,K$4:K439)),0)</f>
        <v>0</v>
      </c>
      <c r="J439" s="32"/>
      <c r="K439" s="33">
        <f t="shared" si="17"/>
        <v>0</v>
      </c>
    </row>
    <row r="440" spans="1:11" x14ac:dyDescent="0.4">
      <c r="A440" s="17" t="str">
        <f>IF(E440&lt;&gt;"",VLOOKUP(E440,科目一覧!$A$4:$G$76,7,FALSE),"")</f>
        <v/>
      </c>
      <c r="B440" s="18">
        <f>★仕訳帳!A404</f>
        <v>401</v>
      </c>
      <c r="C440" s="64" t="str">
        <f>IF(★仕訳帳!B404&lt;&gt;"",★仕訳帳!B404,"")</f>
        <v/>
      </c>
      <c r="D440" s="65" t="str">
        <f>IF(★仕訳帳!C404&lt;&gt;"",★仕訳帳!C404,"")</f>
        <v/>
      </c>
      <c r="E440" s="66" t="str">
        <f>IF(★仕訳帳!D404&lt;&gt;"",★仕訳帳!D404,"")</f>
        <v/>
      </c>
      <c r="F440" s="30" t="str">
        <f t="shared" si="16"/>
        <v/>
      </c>
      <c r="G440" s="68">
        <f>★仕訳帳!E404</f>
        <v>0</v>
      </c>
      <c r="H440" s="68">
        <f>★仕訳帳!F404</f>
        <v>0</v>
      </c>
      <c r="I440" s="67">
        <f>IF($E440&lt;&gt;"",IF(OR(AND($E440&gt;=200,$E440&lt;300),AND($E440&gt;=400,$E440&lt;600)),-SUBTOTAL(9,K$4:K440),SUBTOTAL(9,K$4:K440)),0)</f>
        <v>0</v>
      </c>
      <c r="J440" s="32"/>
      <c r="K440" s="33">
        <f t="shared" si="17"/>
        <v>0</v>
      </c>
    </row>
    <row r="441" spans="1:11" x14ac:dyDescent="0.4">
      <c r="A441" s="17" t="str">
        <f>IF(E441&lt;&gt;"",VLOOKUP(E441,科目一覧!$A$4:$G$76,7,FALSE),"")</f>
        <v/>
      </c>
      <c r="B441" s="18">
        <f>★仕訳帳!A405</f>
        <v>402</v>
      </c>
      <c r="C441" s="64" t="str">
        <f>IF(★仕訳帳!B405&lt;&gt;"",★仕訳帳!B405,"")</f>
        <v/>
      </c>
      <c r="D441" s="65" t="str">
        <f>IF(★仕訳帳!C405&lt;&gt;"",★仕訳帳!C405,"")</f>
        <v/>
      </c>
      <c r="E441" s="66" t="str">
        <f>IF(★仕訳帳!D405&lt;&gt;"",★仕訳帳!D405,"")</f>
        <v/>
      </c>
      <c r="F441" s="30" t="str">
        <f t="shared" si="16"/>
        <v/>
      </c>
      <c r="G441" s="68">
        <f>★仕訳帳!E405</f>
        <v>0</v>
      </c>
      <c r="H441" s="68">
        <f>★仕訳帳!F405</f>
        <v>0</v>
      </c>
      <c r="I441" s="67">
        <f>IF($E441&lt;&gt;"",IF(OR(AND($E441&gt;=200,$E441&lt;300),AND($E441&gt;=400,$E441&lt;600)),-SUBTOTAL(9,K$4:K441),SUBTOTAL(9,K$4:K441)),0)</f>
        <v>0</v>
      </c>
      <c r="J441" s="32"/>
      <c r="K441" s="33">
        <f t="shared" si="17"/>
        <v>0</v>
      </c>
    </row>
    <row r="442" spans="1:11" x14ac:dyDescent="0.4">
      <c r="A442" s="17" t="str">
        <f>IF(E442&lt;&gt;"",VLOOKUP(E442,科目一覧!$A$4:$G$76,7,FALSE),"")</f>
        <v/>
      </c>
      <c r="B442" s="18">
        <f>★仕訳帳!A406</f>
        <v>403</v>
      </c>
      <c r="C442" s="64" t="str">
        <f>IF(★仕訳帳!B406&lt;&gt;"",★仕訳帳!B406,"")</f>
        <v/>
      </c>
      <c r="D442" s="65" t="str">
        <f>IF(★仕訳帳!C406&lt;&gt;"",★仕訳帳!C406,"")</f>
        <v/>
      </c>
      <c r="E442" s="66" t="str">
        <f>IF(★仕訳帳!D406&lt;&gt;"",★仕訳帳!D406,"")</f>
        <v/>
      </c>
      <c r="F442" s="30" t="str">
        <f t="shared" si="16"/>
        <v/>
      </c>
      <c r="G442" s="68">
        <f>★仕訳帳!E406</f>
        <v>0</v>
      </c>
      <c r="H442" s="68">
        <f>★仕訳帳!F406</f>
        <v>0</v>
      </c>
      <c r="I442" s="67">
        <f>IF($E442&lt;&gt;"",IF(OR(AND($E442&gt;=200,$E442&lt;300),AND($E442&gt;=400,$E442&lt;600)),-SUBTOTAL(9,K$4:K442),SUBTOTAL(9,K$4:K442)),0)</f>
        <v>0</v>
      </c>
      <c r="J442" s="32"/>
      <c r="K442" s="33">
        <f t="shared" si="17"/>
        <v>0</v>
      </c>
    </row>
    <row r="443" spans="1:11" x14ac:dyDescent="0.4">
      <c r="A443" s="17" t="str">
        <f>IF(E443&lt;&gt;"",VLOOKUP(E443,科目一覧!$A$4:$G$76,7,FALSE),"")</f>
        <v/>
      </c>
      <c r="B443" s="18">
        <f>★仕訳帳!A407</f>
        <v>404</v>
      </c>
      <c r="C443" s="64" t="str">
        <f>IF(★仕訳帳!B407&lt;&gt;"",★仕訳帳!B407,"")</f>
        <v/>
      </c>
      <c r="D443" s="65" t="str">
        <f>IF(★仕訳帳!C407&lt;&gt;"",★仕訳帳!C407,"")</f>
        <v/>
      </c>
      <c r="E443" s="66" t="str">
        <f>IF(★仕訳帳!D407&lt;&gt;"",★仕訳帳!D407,"")</f>
        <v/>
      </c>
      <c r="F443" s="30" t="str">
        <f t="shared" si="16"/>
        <v/>
      </c>
      <c r="G443" s="68">
        <f>★仕訳帳!E407</f>
        <v>0</v>
      </c>
      <c r="H443" s="68">
        <f>★仕訳帳!F407</f>
        <v>0</v>
      </c>
      <c r="I443" s="67">
        <f>IF($E443&lt;&gt;"",IF(OR(AND($E443&gt;=200,$E443&lt;300),AND($E443&gt;=400,$E443&lt;600)),-SUBTOTAL(9,K$4:K443),SUBTOTAL(9,K$4:K443)),0)</f>
        <v>0</v>
      </c>
      <c r="J443" s="32"/>
      <c r="K443" s="33">
        <f t="shared" si="17"/>
        <v>0</v>
      </c>
    </row>
    <row r="444" spans="1:11" x14ac:dyDescent="0.4">
      <c r="A444" s="17" t="str">
        <f>IF(E444&lt;&gt;"",VLOOKUP(E444,科目一覧!$A$4:$G$76,7,FALSE),"")</f>
        <v/>
      </c>
      <c r="B444" s="18">
        <f>★仕訳帳!A408</f>
        <v>405</v>
      </c>
      <c r="C444" s="64" t="str">
        <f>IF(★仕訳帳!B408&lt;&gt;"",★仕訳帳!B408,"")</f>
        <v/>
      </c>
      <c r="D444" s="65" t="str">
        <f>IF(★仕訳帳!C408&lt;&gt;"",★仕訳帳!C408,"")</f>
        <v/>
      </c>
      <c r="E444" s="66" t="str">
        <f>IF(★仕訳帳!D408&lt;&gt;"",★仕訳帳!D408,"")</f>
        <v/>
      </c>
      <c r="F444" s="30" t="str">
        <f t="shared" si="16"/>
        <v/>
      </c>
      <c r="G444" s="68">
        <f>★仕訳帳!E408</f>
        <v>0</v>
      </c>
      <c r="H444" s="68">
        <f>★仕訳帳!F408</f>
        <v>0</v>
      </c>
      <c r="I444" s="67">
        <f>IF($E444&lt;&gt;"",IF(OR(AND($E444&gt;=200,$E444&lt;300),AND($E444&gt;=400,$E444&lt;600)),-SUBTOTAL(9,K$4:K444),SUBTOTAL(9,K$4:K444)),0)</f>
        <v>0</v>
      </c>
      <c r="J444" s="32"/>
      <c r="K444" s="33">
        <f t="shared" si="17"/>
        <v>0</v>
      </c>
    </row>
    <row r="445" spans="1:11" x14ac:dyDescent="0.4">
      <c r="A445" s="17" t="str">
        <f>IF(E445&lt;&gt;"",VLOOKUP(E445,科目一覧!$A$4:$G$76,7,FALSE),"")</f>
        <v/>
      </c>
      <c r="B445" s="18">
        <f>★仕訳帳!A409</f>
        <v>406</v>
      </c>
      <c r="C445" s="64" t="str">
        <f>IF(★仕訳帳!B409&lt;&gt;"",★仕訳帳!B409,"")</f>
        <v/>
      </c>
      <c r="D445" s="65" t="str">
        <f>IF(★仕訳帳!C409&lt;&gt;"",★仕訳帳!C409,"")</f>
        <v/>
      </c>
      <c r="E445" s="66" t="str">
        <f>IF(★仕訳帳!D409&lt;&gt;"",★仕訳帳!D409,"")</f>
        <v/>
      </c>
      <c r="F445" s="30" t="str">
        <f t="shared" si="16"/>
        <v/>
      </c>
      <c r="G445" s="68">
        <f>★仕訳帳!E409</f>
        <v>0</v>
      </c>
      <c r="H445" s="68">
        <f>★仕訳帳!F409</f>
        <v>0</v>
      </c>
      <c r="I445" s="67">
        <f>IF($E445&lt;&gt;"",IF(OR(AND($E445&gt;=200,$E445&lt;300),AND($E445&gt;=400,$E445&lt;600)),-SUBTOTAL(9,K$4:K445),SUBTOTAL(9,K$4:K445)),0)</f>
        <v>0</v>
      </c>
      <c r="J445" s="32"/>
      <c r="K445" s="33">
        <f t="shared" si="17"/>
        <v>0</v>
      </c>
    </row>
    <row r="446" spans="1:11" x14ac:dyDescent="0.4">
      <c r="A446" s="17" t="str">
        <f>IF(E446&lt;&gt;"",VLOOKUP(E446,科目一覧!$A$4:$G$76,7,FALSE),"")</f>
        <v/>
      </c>
      <c r="B446" s="18">
        <f>★仕訳帳!A410</f>
        <v>407</v>
      </c>
      <c r="C446" s="64" t="str">
        <f>IF(★仕訳帳!B410&lt;&gt;"",★仕訳帳!B410,"")</f>
        <v/>
      </c>
      <c r="D446" s="65" t="str">
        <f>IF(★仕訳帳!C410&lt;&gt;"",★仕訳帳!C410,"")</f>
        <v/>
      </c>
      <c r="E446" s="66" t="str">
        <f>IF(★仕訳帳!D410&lt;&gt;"",★仕訳帳!D410,"")</f>
        <v/>
      </c>
      <c r="F446" s="30" t="str">
        <f t="shared" si="16"/>
        <v/>
      </c>
      <c r="G446" s="68">
        <f>★仕訳帳!E410</f>
        <v>0</v>
      </c>
      <c r="H446" s="68">
        <f>★仕訳帳!F410</f>
        <v>0</v>
      </c>
      <c r="I446" s="67">
        <f>IF($E446&lt;&gt;"",IF(OR(AND($E446&gt;=200,$E446&lt;300),AND($E446&gt;=400,$E446&lt;600)),-SUBTOTAL(9,K$4:K446),SUBTOTAL(9,K$4:K446)),0)</f>
        <v>0</v>
      </c>
      <c r="J446" s="32"/>
      <c r="K446" s="33">
        <f t="shared" si="17"/>
        <v>0</v>
      </c>
    </row>
    <row r="447" spans="1:11" x14ac:dyDescent="0.4">
      <c r="A447" s="17" t="str">
        <f>IF(E447&lt;&gt;"",VLOOKUP(E447,科目一覧!$A$4:$G$76,7,FALSE),"")</f>
        <v/>
      </c>
      <c r="B447" s="18">
        <f>★仕訳帳!A411</f>
        <v>408</v>
      </c>
      <c r="C447" s="64" t="str">
        <f>IF(★仕訳帳!B411&lt;&gt;"",★仕訳帳!B411,"")</f>
        <v/>
      </c>
      <c r="D447" s="65" t="str">
        <f>IF(★仕訳帳!C411&lt;&gt;"",★仕訳帳!C411,"")</f>
        <v/>
      </c>
      <c r="E447" s="66" t="str">
        <f>IF(★仕訳帳!D411&lt;&gt;"",★仕訳帳!D411,"")</f>
        <v/>
      </c>
      <c r="F447" s="30" t="str">
        <f t="shared" si="16"/>
        <v/>
      </c>
      <c r="G447" s="68">
        <f>★仕訳帳!E411</f>
        <v>0</v>
      </c>
      <c r="H447" s="68">
        <f>★仕訳帳!F411</f>
        <v>0</v>
      </c>
      <c r="I447" s="67">
        <f>IF($E447&lt;&gt;"",IF(OR(AND($E447&gt;=200,$E447&lt;300),AND($E447&gt;=400,$E447&lt;600)),-SUBTOTAL(9,K$4:K447),SUBTOTAL(9,K$4:K447)),0)</f>
        <v>0</v>
      </c>
      <c r="J447" s="32"/>
      <c r="K447" s="33">
        <f t="shared" si="17"/>
        <v>0</v>
      </c>
    </row>
    <row r="448" spans="1:11" x14ac:dyDescent="0.4">
      <c r="A448" s="17" t="str">
        <f>IF(E448&lt;&gt;"",VLOOKUP(E448,科目一覧!$A$4:$G$76,7,FALSE),"")</f>
        <v/>
      </c>
      <c r="B448" s="18">
        <f>★仕訳帳!A412</f>
        <v>409</v>
      </c>
      <c r="C448" s="64" t="str">
        <f>IF(★仕訳帳!B412&lt;&gt;"",★仕訳帳!B412,"")</f>
        <v/>
      </c>
      <c r="D448" s="65" t="str">
        <f>IF(★仕訳帳!C412&lt;&gt;"",★仕訳帳!C412,"")</f>
        <v/>
      </c>
      <c r="E448" s="66" t="str">
        <f>IF(★仕訳帳!D412&lt;&gt;"",★仕訳帳!D412,"")</f>
        <v/>
      </c>
      <c r="F448" s="30" t="str">
        <f t="shared" si="16"/>
        <v/>
      </c>
      <c r="G448" s="68">
        <f>★仕訳帳!E412</f>
        <v>0</v>
      </c>
      <c r="H448" s="68">
        <f>★仕訳帳!F412</f>
        <v>0</v>
      </c>
      <c r="I448" s="67">
        <f>IF($E448&lt;&gt;"",IF(OR(AND($E448&gt;=200,$E448&lt;300),AND($E448&gt;=400,$E448&lt;600)),-SUBTOTAL(9,K$4:K448),SUBTOTAL(9,K$4:K448)),0)</f>
        <v>0</v>
      </c>
      <c r="J448" s="32"/>
      <c r="K448" s="33">
        <f t="shared" si="17"/>
        <v>0</v>
      </c>
    </row>
    <row r="449" spans="1:11" x14ac:dyDescent="0.4">
      <c r="A449" s="17" t="str">
        <f>IF(E449&lt;&gt;"",VLOOKUP(E449,科目一覧!$A$4:$G$76,7,FALSE),"")</f>
        <v/>
      </c>
      <c r="B449" s="18">
        <f>★仕訳帳!A413</f>
        <v>410</v>
      </c>
      <c r="C449" s="64" t="str">
        <f>IF(★仕訳帳!B413&lt;&gt;"",★仕訳帳!B413,"")</f>
        <v/>
      </c>
      <c r="D449" s="65" t="str">
        <f>IF(★仕訳帳!C413&lt;&gt;"",★仕訳帳!C413,"")</f>
        <v/>
      </c>
      <c r="E449" s="66" t="str">
        <f>IF(★仕訳帳!D413&lt;&gt;"",★仕訳帳!D413,"")</f>
        <v/>
      </c>
      <c r="F449" s="30" t="str">
        <f t="shared" si="16"/>
        <v/>
      </c>
      <c r="G449" s="68">
        <f>★仕訳帳!E413</f>
        <v>0</v>
      </c>
      <c r="H449" s="68">
        <f>★仕訳帳!F413</f>
        <v>0</v>
      </c>
      <c r="I449" s="67">
        <f>IF($E449&lt;&gt;"",IF(OR(AND($E449&gt;=200,$E449&lt;300),AND($E449&gt;=400,$E449&lt;600)),-SUBTOTAL(9,K$4:K449),SUBTOTAL(9,K$4:K449)),0)</f>
        <v>0</v>
      </c>
      <c r="J449" s="32"/>
      <c r="K449" s="33">
        <f t="shared" si="17"/>
        <v>0</v>
      </c>
    </row>
    <row r="450" spans="1:11" x14ac:dyDescent="0.4">
      <c r="A450" s="17" t="str">
        <f>IF(E450&lt;&gt;"",VLOOKUP(E450,科目一覧!$A$4:$G$76,7,FALSE),"")</f>
        <v/>
      </c>
      <c r="B450" s="18">
        <f>★仕訳帳!A414</f>
        <v>411</v>
      </c>
      <c r="C450" s="64" t="str">
        <f>IF(★仕訳帳!B414&lt;&gt;"",★仕訳帳!B414,"")</f>
        <v/>
      </c>
      <c r="D450" s="65" t="str">
        <f>IF(★仕訳帳!C414&lt;&gt;"",★仕訳帳!C414,"")</f>
        <v/>
      </c>
      <c r="E450" s="66" t="str">
        <f>IF(★仕訳帳!D414&lt;&gt;"",★仕訳帳!D414,"")</f>
        <v/>
      </c>
      <c r="F450" s="30" t="str">
        <f t="shared" si="16"/>
        <v/>
      </c>
      <c r="G450" s="68">
        <f>★仕訳帳!E414</f>
        <v>0</v>
      </c>
      <c r="H450" s="68">
        <f>★仕訳帳!F414</f>
        <v>0</v>
      </c>
      <c r="I450" s="67">
        <f>IF($E450&lt;&gt;"",IF(OR(AND($E450&gt;=200,$E450&lt;300),AND($E450&gt;=400,$E450&lt;600)),-SUBTOTAL(9,K$4:K450),SUBTOTAL(9,K$4:K450)),0)</f>
        <v>0</v>
      </c>
      <c r="J450" s="32"/>
      <c r="K450" s="33">
        <f t="shared" si="17"/>
        <v>0</v>
      </c>
    </row>
    <row r="451" spans="1:11" x14ac:dyDescent="0.4">
      <c r="A451" s="17" t="str">
        <f>IF(E451&lt;&gt;"",VLOOKUP(E451,科目一覧!$A$4:$G$76,7,FALSE),"")</f>
        <v/>
      </c>
      <c r="B451" s="18">
        <f>★仕訳帳!A415</f>
        <v>412</v>
      </c>
      <c r="C451" s="64" t="str">
        <f>IF(★仕訳帳!B415&lt;&gt;"",★仕訳帳!B415,"")</f>
        <v/>
      </c>
      <c r="D451" s="65" t="str">
        <f>IF(★仕訳帳!C415&lt;&gt;"",★仕訳帳!C415,"")</f>
        <v/>
      </c>
      <c r="E451" s="66" t="str">
        <f>IF(★仕訳帳!D415&lt;&gt;"",★仕訳帳!D415,"")</f>
        <v/>
      </c>
      <c r="F451" s="30" t="str">
        <f t="shared" si="16"/>
        <v/>
      </c>
      <c r="G451" s="68">
        <f>★仕訳帳!E415</f>
        <v>0</v>
      </c>
      <c r="H451" s="68">
        <f>★仕訳帳!F415</f>
        <v>0</v>
      </c>
      <c r="I451" s="67">
        <f>IF($E451&lt;&gt;"",IF(OR(AND($E451&gt;=200,$E451&lt;300),AND($E451&gt;=400,$E451&lt;600)),-SUBTOTAL(9,K$4:K451),SUBTOTAL(9,K$4:K451)),0)</f>
        <v>0</v>
      </c>
      <c r="J451" s="32"/>
      <c r="K451" s="33">
        <f t="shared" si="17"/>
        <v>0</v>
      </c>
    </row>
    <row r="452" spans="1:11" x14ac:dyDescent="0.4">
      <c r="A452" s="17" t="str">
        <f>IF(E452&lt;&gt;"",VLOOKUP(E452,科目一覧!$A$4:$G$76,7,FALSE),"")</f>
        <v/>
      </c>
      <c r="B452" s="18">
        <f>★仕訳帳!A416</f>
        <v>413</v>
      </c>
      <c r="C452" s="64" t="str">
        <f>IF(★仕訳帳!B416&lt;&gt;"",★仕訳帳!B416,"")</f>
        <v/>
      </c>
      <c r="D452" s="65" t="str">
        <f>IF(★仕訳帳!C416&lt;&gt;"",★仕訳帳!C416,"")</f>
        <v/>
      </c>
      <c r="E452" s="66" t="str">
        <f>IF(★仕訳帳!D416&lt;&gt;"",★仕訳帳!D416,"")</f>
        <v/>
      </c>
      <c r="F452" s="30" t="str">
        <f t="shared" si="16"/>
        <v/>
      </c>
      <c r="G452" s="68">
        <f>★仕訳帳!E416</f>
        <v>0</v>
      </c>
      <c r="H452" s="68">
        <f>★仕訳帳!F416</f>
        <v>0</v>
      </c>
      <c r="I452" s="67">
        <f>IF($E452&lt;&gt;"",IF(OR(AND($E452&gt;=200,$E452&lt;300),AND($E452&gt;=400,$E452&lt;600)),-SUBTOTAL(9,K$4:K452),SUBTOTAL(9,K$4:K452)),0)</f>
        <v>0</v>
      </c>
      <c r="J452" s="32"/>
      <c r="K452" s="33">
        <f t="shared" si="17"/>
        <v>0</v>
      </c>
    </row>
    <row r="453" spans="1:11" x14ac:dyDescent="0.4">
      <c r="A453" s="17" t="str">
        <f>IF(E453&lt;&gt;"",VLOOKUP(E453,科目一覧!$A$4:$G$76,7,FALSE),"")</f>
        <v/>
      </c>
      <c r="B453" s="18">
        <f>★仕訳帳!A417</f>
        <v>414</v>
      </c>
      <c r="C453" s="64" t="str">
        <f>IF(★仕訳帳!B417&lt;&gt;"",★仕訳帳!B417,"")</f>
        <v/>
      </c>
      <c r="D453" s="65" t="str">
        <f>IF(★仕訳帳!C417&lt;&gt;"",★仕訳帳!C417,"")</f>
        <v/>
      </c>
      <c r="E453" s="66" t="str">
        <f>IF(★仕訳帳!D417&lt;&gt;"",★仕訳帳!D417,"")</f>
        <v/>
      </c>
      <c r="F453" s="30" t="str">
        <f t="shared" ref="F453:F516" si="18">IF(C453&lt;&gt;"",MONTH(C453)&amp;"_"&amp;E453,"")</f>
        <v/>
      </c>
      <c r="G453" s="68">
        <f>★仕訳帳!E417</f>
        <v>0</v>
      </c>
      <c r="H453" s="68">
        <f>★仕訳帳!F417</f>
        <v>0</v>
      </c>
      <c r="I453" s="67">
        <f>IF($E453&lt;&gt;"",IF(OR(AND($E453&gt;=200,$E453&lt;300),AND($E453&gt;=400,$E453&lt;600)),-SUBTOTAL(9,K$4:K453),SUBTOTAL(9,K$4:K453)),0)</f>
        <v>0</v>
      </c>
      <c r="J453" s="32"/>
      <c r="K453" s="33">
        <f t="shared" si="17"/>
        <v>0</v>
      </c>
    </row>
    <row r="454" spans="1:11" x14ac:dyDescent="0.4">
      <c r="A454" s="17" t="str">
        <f>IF(E454&lt;&gt;"",VLOOKUP(E454,科目一覧!$A$4:$G$76,7,FALSE),"")</f>
        <v/>
      </c>
      <c r="B454" s="18">
        <f>★仕訳帳!A418</f>
        <v>415</v>
      </c>
      <c r="C454" s="64" t="str">
        <f>IF(★仕訳帳!B418&lt;&gt;"",★仕訳帳!B418,"")</f>
        <v/>
      </c>
      <c r="D454" s="65" t="str">
        <f>IF(★仕訳帳!C418&lt;&gt;"",★仕訳帳!C418,"")</f>
        <v/>
      </c>
      <c r="E454" s="66" t="str">
        <f>IF(★仕訳帳!D418&lt;&gt;"",★仕訳帳!D418,"")</f>
        <v/>
      </c>
      <c r="F454" s="30" t="str">
        <f t="shared" si="18"/>
        <v/>
      </c>
      <c r="G454" s="68">
        <f>★仕訳帳!E418</f>
        <v>0</v>
      </c>
      <c r="H454" s="68">
        <f>★仕訳帳!F418</f>
        <v>0</v>
      </c>
      <c r="I454" s="67">
        <f>IF($E454&lt;&gt;"",IF(OR(AND($E454&gt;=200,$E454&lt;300),AND($E454&gt;=400,$E454&lt;600)),-SUBTOTAL(9,K$4:K454),SUBTOTAL(9,K$4:K454)),0)</f>
        <v>0</v>
      </c>
      <c r="J454" s="32"/>
      <c r="K454" s="33">
        <f t="shared" si="17"/>
        <v>0</v>
      </c>
    </row>
    <row r="455" spans="1:11" x14ac:dyDescent="0.4">
      <c r="A455" s="17" t="str">
        <f>IF(E455&lt;&gt;"",VLOOKUP(E455,科目一覧!$A$4:$G$76,7,FALSE),"")</f>
        <v/>
      </c>
      <c r="B455" s="18">
        <f>★仕訳帳!A419</f>
        <v>416</v>
      </c>
      <c r="C455" s="64" t="str">
        <f>IF(★仕訳帳!B419&lt;&gt;"",★仕訳帳!B419,"")</f>
        <v/>
      </c>
      <c r="D455" s="65" t="str">
        <f>IF(★仕訳帳!C419&lt;&gt;"",★仕訳帳!C419,"")</f>
        <v/>
      </c>
      <c r="E455" s="66" t="str">
        <f>IF(★仕訳帳!D419&lt;&gt;"",★仕訳帳!D419,"")</f>
        <v/>
      </c>
      <c r="F455" s="30" t="str">
        <f t="shared" si="18"/>
        <v/>
      </c>
      <c r="G455" s="68">
        <f>★仕訳帳!E419</f>
        <v>0</v>
      </c>
      <c r="H455" s="68">
        <f>★仕訳帳!F419</f>
        <v>0</v>
      </c>
      <c r="I455" s="67">
        <f>IF($E455&lt;&gt;"",IF(OR(AND($E455&gt;=200,$E455&lt;300),AND($E455&gt;=400,$E455&lt;600)),-SUBTOTAL(9,K$4:K455),SUBTOTAL(9,K$4:K455)),0)</f>
        <v>0</v>
      </c>
      <c r="J455" s="32"/>
      <c r="K455" s="33">
        <f t="shared" si="17"/>
        <v>0</v>
      </c>
    </row>
    <row r="456" spans="1:11" x14ac:dyDescent="0.4">
      <c r="A456" s="17" t="str">
        <f>IF(E456&lt;&gt;"",VLOOKUP(E456,科目一覧!$A$4:$G$76,7,FALSE),"")</f>
        <v/>
      </c>
      <c r="B456" s="18">
        <f>★仕訳帳!A420</f>
        <v>417</v>
      </c>
      <c r="C456" s="64" t="str">
        <f>IF(★仕訳帳!B420&lt;&gt;"",★仕訳帳!B420,"")</f>
        <v/>
      </c>
      <c r="D456" s="65" t="str">
        <f>IF(★仕訳帳!C420&lt;&gt;"",★仕訳帳!C420,"")</f>
        <v/>
      </c>
      <c r="E456" s="66" t="str">
        <f>IF(★仕訳帳!D420&lt;&gt;"",★仕訳帳!D420,"")</f>
        <v/>
      </c>
      <c r="F456" s="30" t="str">
        <f t="shared" si="18"/>
        <v/>
      </c>
      <c r="G456" s="68">
        <f>★仕訳帳!E420</f>
        <v>0</v>
      </c>
      <c r="H456" s="68">
        <f>★仕訳帳!F420</f>
        <v>0</v>
      </c>
      <c r="I456" s="67">
        <f>IF($E456&lt;&gt;"",IF(OR(AND($E456&gt;=200,$E456&lt;300),AND($E456&gt;=400,$E456&lt;600)),-SUBTOTAL(9,K$4:K456),SUBTOTAL(9,K$4:K456)),0)</f>
        <v>0</v>
      </c>
      <c r="J456" s="32"/>
      <c r="K456" s="33">
        <f t="shared" si="17"/>
        <v>0</v>
      </c>
    </row>
    <row r="457" spans="1:11" x14ac:dyDescent="0.4">
      <c r="A457" s="17" t="str">
        <f>IF(E457&lt;&gt;"",VLOOKUP(E457,科目一覧!$A$4:$G$76,7,FALSE),"")</f>
        <v/>
      </c>
      <c r="B457" s="18">
        <f>★仕訳帳!A421</f>
        <v>418</v>
      </c>
      <c r="C457" s="64" t="str">
        <f>IF(★仕訳帳!B421&lt;&gt;"",★仕訳帳!B421,"")</f>
        <v/>
      </c>
      <c r="D457" s="65" t="str">
        <f>IF(★仕訳帳!C421&lt;&gt;"",★仕訳帳!C421,"")</f>
        <v/>
      </c>
      <c r="E457" s="66" t="str">
        <f>IF(★仕訳帳!D421&lt;&gt;"",★仕訳帳!D421,"")</f>
        <v/>
      </c>
      <c r="F457" s="30" t="str">
        <f t="shared" si="18"/>
        <v/>
      </c>
      <c r="G457" s="68">
        <f>★仕訳帳!E421</f>
        <v>0</v>
      </c>
      <c r="H457" s="68">
        <f>★仕訳帳!F421</f>
        <v>0</v>
      </c>
      <c r="I457" s="67">
        <f>IF($E457&lt;&gt;"",IF(OR(AND($E457&gt;=200,$E457&lt;300),AND($E457&gt;=400,$E457&lt;600)),-SUBTOTAL(9,K$4:K457),SUBTOTAL(9,K$4:K457)),0)</f>
        <v>0</v>
      </c>
      <c r="J457" s="32"/>
      <c r="K457" s="33">
        <f t="shared" si="17"/>
        <v>0</v>
      </c>
    </row>
    <row r="458" spans="1:11" x14ac:dyDescent="0.4">
      <c r="A458" s="17" t="str">
        <f>IF(E458&lt;&gt;"",VLOOKUP(E458,科目一覧!$A$4:$G$76,7,FALSE),"")</f>
        <v/>
      </c>
      <c r="B458" s="18">
        <f>★仕訳帳!A422</f>
        <v>419</v>
      </c>
      <c r="C458" s="64" t="str">
        <f>IF(★仕訳帳!B422&lt;&gt;"",★仕訳帳!B422,"")</f>
        <v/>
      </c>
      <c r="D458" s="65" t="str">
        <f>IF(★仕訳帳!C422&lt;&gt;"",★仕訳帳!C422,"")</f>
        <v/>
      </c>
      <c r="E458" s="66" t="str">
        <f>IF(★仕訳帳!D422&lt;&gt;"",★仕訳帳!D422,"")</f>
        <v/>
      </c>
      <c r="F458" s="30" t="str">
        <f t="shared" si="18"/>
        <v/>
      </c>
      <c r="G458" s="68">
        <f>★仕訳帳!E422</f>
        <v>0</v>
      </c>
      <c r="H458" s="68">
        <f>★仕訳帳!F422</f>
        <v>0</v>
      </c>
      <c r="I458" s="67">
        <f>IF($E458&lt;&gt;"",IF(OR(AND($E458&gt;=200,$E458&lt;300),AND($E458&gt;=400,$E458&lt;600)),-SUBTOTAL(9,K$4:K458),SUBTOTAL(9,K$4:K458)),0)</f>
        <v>0</v>
      </c>
      <c r="J458" s="32"/>
      <c r="K458" s="33">
        <f t="shared" si="17"/>
        <v>0</v>
      </c>
    </row>
    <row r="459" spans="1:11" x14ac:dyDescent="0.4">
      <c r="A459" s="17" t="str">
        <f>IF(E459&lt;&gt;"",VLOOKUP(E459,科目一覧!$A$4:$G$76,7,FALSE),"")</f>
        <v/>
      </c>
      <c r="B459" s="18">
        <f>★仕訳帳!A423</f>
        <v>420</v>
      </c>
      <c r="C459" s="64" t="str">
        <f>IF(★仕訳帳!B423&lt;&gt;"",★仕訳帳!B423,"")</f>
        <v/>
      </c>
      <c r="D459" s="65" t="str">
        <f>IF(★仕訳帳!C423&lt;&gt;"",★仕訳帳!C423,"")</f>
        <v/>
      </c>
      <c r="E459" s="66" t="str">
        <f>IF(★仕訳帳!D423&lt;&gt;"",★仕訳帳!D423,"")</f>
        <v/>
      </c>
      <c r="F459" s="30" t="str">
        <f t="shared" si="18"/>
        <v/>
      </c>
      <c r="G459" s="68">
        <f>★仕訳帳!E423</f>
        <v>0</v>
      </c>
      <c r="H459" s="68">
        <f>★仕訳帳!F423</f>
        <v>0</v>
      </c>
      <c r="I459" s="67">
        <f>IF($E459&lt;&gt;"",IF(OR(AND($E459&gt;=200,$E459&lt;300),AND($E459&gt;=400,$E459&lt;600)),-SUBTOTAL(9,K$4:K459),SUBTOTAL(9,K$4:K459)),0)</f>
        <v>0</v>
      </c>
      <c r="J459" s="32"/>
      <c r="K459" s="33">
        <f t="shared" si="17"/>
        <v>0</v>
      </c>
    </row>
    <row r="460" spans="1:11" x14ac:dyDescent="0.4">
      <c r="A460" s="17" t="str">
        <f>IF(E460&lt;&gt;"",VLOOKUP(E460,科目一覧!$A$4:$G$76,7,FALSE),"")</f>
        <v/>
      </c>
      <c r="B460" s="18">
        <f>★仕訳帳!A424</f>
        <v>421</v>
      </c>
      <c r="C460" s="64" t="str">
        <f>IF(★仕訳帳!B424&lt;&gt;"",★仕訳帳!B424,"")</f>
        <v/>
      </c>
      <c r="D460" s="65" t="str">
        <f>IF(★仕訳帳!C424&lt;&gt;"",★仕訳帳!C424,"")</f>
        <v/>
      </c>
      <c r="E460" s="66" t="str">
        <f>IF(★仕訳帳!D424&lt;&gt;"",★仕訳帳!D424,"")</f>
        <v/>
      </c>
      <c r="F460" s="30" t="str">
        <f t="shared" si="18"/>
        <v/>
      </c>
      <c r="G460" s="68">
        <f>★仕訳帳!E424</f>
        <v>0</v>
      </c>
      <c r="H460" s="68">
        <f>★仕訳帳!F424</f>
        <v>0</v>
      </c>
      <c r="I460" s="67">
        <f>IF($E460&lt;&gt;"",IF(OR(AND($E460&gt;=200,$E460&lt;300),AND($E460&gt;=400,$E460&lt;600)),-SUBTOTAL(9,K$4:K460),SUBTOTAL(9,K$4:K460)),0)</f>
        <v>0</v>
      </c>
      <c r="J460" s="32"/>
      <c r="K460" s="33">
        <f t="shared" si="17"/>
        <v>0</v>
      </c>
    </row>
    <row r="461" spans="1:11" x14ac:dyDescent="0.4">
      <c r="A461" s="17" t="str">
        <f>IF(E461&lt;&gt;"",VLOOKUP(E461,科目一覧!$A$4:$G$76,7,FALSE),"")</f>
        <v/>
      </c>
      <c r="B461" s="18">
        <f>★仕訳帳!A425</f>
        <v>422</v>
      </c>
      <c r="C461" s="64" t="str">
        <f>IF(★仕訳帳!B425&lt;&gt;"",★仕訳帳!B425,"")</f>
        <v/>
      </c>
      <c r="D461" s="65" t="str">
        <f>IF(★仕訳帳!C425&lt;&gt;"",★仕訳帳!C425,"")</f>
        <v/>
      </c>
      <c r="E461" s="66" t="str">
        <f>IF(★仕訳帳!D425&lt;&gt;"",★仕訳帳!D425,"")</f>
        <v/>
      </c>
      <c r="F461" s="30" t="str">
        <f t="shared" si="18"/>
        <v/>
      </c>
      <c r="G461" s="68">
        <f>★仕訳帳!E425</f>
        <v>0</v>
      </c>
      <c r="H461" s="68">
        <f>★仕訳帳!F425</f>
        <v>0</v>
      </c>
      <c r="I461" s="67">
        <f>IF($E461&lt;&gt;"",IF(OR(AND($E461&gt;=200,$E461&lt;300),AND($E461&gt;=400,$E461&lt;600)),-SUBTOTAL(9,K$4:K461),SUBTOTAL(9,K$4:K461)),0)</f>
        <v>0</v>
      </c>
      <c r="J461" s="32"/>
      <c r="K461" s="33">
        <f t="shared" si="17"/>
        <v>0</v>
      </c>
    </row>
    <row r="462" spans="1:11" x14ac:dyDescent="0.4">
      <c r="A462" s="17" t="str">
        <f>IF(E462&lt;&gt;"",VLOOKUP(E462,科目一覧!$A$4:$G$76,7,FALSE),"")</f>
        <v/>
      </c>
      <c r="B462" s="18">
        <f>★仕訳帳!A426</f>
        <v>423</v>
      </c>
      <c r="C462" s="64" t="str">
        <f>IF(★仕訳帳!B426&lt;&gt;"",★仕訳帳!B426,"")</f>
        <v/>
      </c>
      <c r="D462" s="65" t="str">
        <f>IF(★仕訳帳!C426&lt;&gt;"",★仕訳帳!C426,"")</f>
        <v/>
      </c>
      <c r="E462" s="66" t="str">
        <f>IF(★仕訳帳!D426&lt;&gt;"",★仕訳帳!D426,"")</f>
        <v/>
      </c>
      <c r="F462" s="30" t="str">
        <f t="shared" si="18"/>
        <v/>
      </c>
      <c r="G462" s="68">
        <f>★仕訳帳!E426</f>
        <v>0</v>
      </c>
      <c r="H462" s="68">
        <f>★仕訳帳!F426</f>
        <v>0</v>
      </c>
      <c r="I462" s="67">
        <f>IF($E462&lt;&gt;"",IF(OR(AND($E462&gt;=200,$E462&lt;300),AND($E462&gt;=400,$E462&lt;600)),-SUBTOTAL(9,K$4:K462),SUBTOTAL(9,K$4:K462)),0)</f>
        <v>0</v>
      </c>
      <c r="J462" s="32"/>
      <c r="K462" s="33">
        <f t="shared" si="17"/>
        <v>0</v>
      </c>
    </row>
    <row r="463" spans="1:11" x14ac:dyDescent="0.4">
      <c r="A463" s="17" t="str">
        <f>IF(E463&lt;&gt;"",VLOOKUP(E463,科目一覧!$A$4:$G$76,7,FALSE),"")</f>
        <v/>
      </c>
      <c r="B463" s="18">
        <f>★仕訳帳!A427</f>
        <v>424</v>
      </c>
      <c r="C463" s="64" t="str">
        <f>IF(★仕訳帳!B427&lt;&gt;"",★仕訳帳!B427,"")</f>
        <v/>
      </c>
      <c r="D463" s="65" t="str">
        <f>IF(★仕訳帳!C427&lt;&gt;"",★仕訳帳!C427,"")</f>
        <v/>
      </c>
      <c r="E463" s="66" t="str">
        <f>IF(★仕訳帳!D427&lt;&gt;"",★仕訳帳!D427,"")</f>
        <v/>
      </c>
      <c r="F463" s="30" t="str">
        <f t="shared" si="18"/>
        <v/>
      </c>
      <c r="G463" s="68">
        <f>★仕訳帳!E427</f>
        <v>0</v>
      </c>
      <c r="H463" s="68">
        <f>★仕訳帳!F427</f>
        <v>0</v>
      </c>
      <c r="I463" s="67">
        <f>IF($E463&lt;&gt;"",IF(OR(AND($E463&gt;=200,$E463&lt;300),AND($E463&gt;=400,$E463&lt;600)),-SUBTOTAL(9,K$4:K463),SUBTOTAL(9,K$4:K463)),0)</f>
        <v>0</v>
      </c>
      <c r="J463" s="32"/>
      <c r="K463" s="33">
        <f t="shared" si="17"/>
        <v>0</v>
      </c>
    </row>
    <row r="464" spans="1:11" x14ac:dyDescent="0.4">
      <c r="A464" s="17" t="str">
        <f>IF(E464&lt;&gt;"",VLOOKUP(E464,科目一覧!$A$4:$G$76,7,FALSE),"")</f>
        <v/>
      </c>
      <c r="B464" s="18">
        <f>★仕訳帳!A428</f>
        <v>425</v>
      </c>
      <c r="C464" s="64" t="str">
        <f>IF(★仕訳帳!B428&lt;&gt;"",★仕訳帳!B428,"")</f>
        <v/>
      </c>
      <c r="D464" s="65" t="str">
        <f>IF(★仕訳帳!C428&lt;&gt;"",★仕訳帳!C428,"")</f>
        <v/>
      </c>
      <c r="E464" s="66" t="str">
        <f>IF(★仕訳帳!D428&lt;&gt;"",★仕訳帳!D428,"")</f>
        <v/>
      </c>
      <c r="F464" s="30" t="str">
        <f t="shared" si="18"/>
        <v/>
      </c>
      <c r="G464" s="68">
        <f>★仕訳帳!E428</f>
        <v>0</v>
      </c>
      <c r="H464" s="68">
        <f>★仕訳帳!F428</f>
        <v>0</v>
      </c>
      <c r="I464" s="67">
        <f>IF($E464&lt;&gt;"",IF(OR(AND($E464&gt;=200,$E464&lt;300),AND($E464&gt;=400,$E464&lt;600)),-SUBTOTAL(9,K$4:K464),SUBTOTAL(9,K$4:K464)),0)</f>
        <v>0</v>
      </c>
      <c r="J464" s="32"/>
      <c r="K464" s="33">
        <f t="shared" si="17"/>
        <v>0</v>
      </c>
    </row>
    <row r="465" spans="1:11" x14ac:dyDescent="0.4">
      <c r="A465" s="17" t="str">
        <f>IF(E465&lt;&gt;"",VLOOKUP(E465,科目一覧!$A$4:$G$76,7,FALSE),"")</f>
        <v/>
      </c>
      <c r="B465" s="18">
        <f>★仕訳帳!A429</f>
        <v>426</v>
      </c>
      <c r="C465" s="64" t="str">
        <f>IF(★仕訳帳!B429&lt;&gt;"",★仕訳帳!B429,"")</f>
        <v/>
      </c>
      <c r="D465" s="65" t="str">
        <f>IF(★仕訳帳!C429&lt;&gt;"",★仕訳帳!C429,"")</f>
        <v/>
      </c>
      <c r="E465" s="66" t="str">
        <f>IF(★仕訳帳!D429&lt;&gt;"",★仕訳帳!D429,"")</f>
        <v/>
      </c>
      <c r="F465" s="30" t="str">
        <f t="shared" si="18"/>
        <v/>
      </c>
      <c r="G465" s="68">
        <f>★仕訳帳!E429</f>
        <v>0</v>
      </c>
      <c r="H465" s="68">
        <f>★仕訳帳!F429</f>
        <v>0</v>
      </c>
      <c r="I465" s="67">
        <f>IF($E465&lt;&gt;"",IF(OR(AND($E465&gt;=200,$E465&lt;300),AND($E465&gt;=400,$E465&lt;600)),-SUBTOTAL(9,K$4:K465),SUBTOTAL(9,K$4:K465)),0)</f>
        <v>0</v>
      </c>
      <c r="J465" s="32"/>
      <c r="K465" s="33">
        <f t="shared" si="17"/>
        <v>0</v>
      </c>
    </row>
    <row r="466" spans="1:11" x14ac:dyDescent="0.4">
      <c r="A466" s="17" t="str">
        <f>IF(E466&lt;&gt;"",VLOOKUP(E466,科目一覧!$A$4:$G$76,7,FALSE),"")</f>
        <v/>
      </c>
      <c r="B466" s="18">
        <f>★仕訳帳!A430</f>
        <v>427</v>
      </c>
      <c r="C466" s="64" t="str">
        <f>IF(★仕訳帳!B430&lt;&gt;"",★仕訳帳!B430,"")</f>
        <v/>
      </c>
      <c r="D466" s="65" t="str">
        <f>IF(★仕訳帳!C430&lt;&gt;"",★仕訳帳!C430,"")</f>
        <v/>
      </c>
      <c r="E466" s="66" t="str">
        <f>IF(★仕訳帳!D430&lt;&gt;"",★仕訳帳!D430,"")</f>
        <v/>
      </c>
      <c r="F466" s="30" t="str">
        <f t="shared" si="18"/>
        <v/>
      </c>
      <c r="G466" s="68">
        <f>★仕訳帳!E430</f>
        <v>0</v>
      </c>
      <c r="H466" s="68">
        <f>★仕訳帳!F430</f>
        <v>0</v>
      </c>
      <c r="I466" s="67">
        <f>IF($E466&lt;&gt;"",IF(OR(AND($E466&gt;=200,$E466&lt;300),AND($E466&gt;=400,$E466&lt;600)),-SUBTOTAL(9,K$4:K466),SUBTOTAL(9,K$4:K466)),0)</f>
        <v>0</v>
      </c>
      <c r="J466" s="32"/>
      <c r="K466" s="33">
        <f t="shared" si="17"/>
        <v>0</v>
      </c>
    </row>
    <row r="467" spans="1:11" x14ac:dyDescent="0.4">
      <c r="A467" s="17" t="str">
        <f>IF(E467&lt;&gt;"",VLOOKUP(E467,科目一覧!$A$4:$G$76,7,FALSE),"")</f>
        <v/>
      </c>
      <c r="B467" s="18">
        <f>★仕訳帳!A431</f>
        <v>428</v>
      </c>
      <c r="C467" s="64" t="str">
        <f>IF(★仕訳帳!B431&lt;&gt;"",★仕訳帳!B431,"")</f>
        <v/>
      </c>
      <c r="D467" s="65" t="str">
        <f>IF(★仕訳帳!C431&lt;&gt;"",★仕訳帳!C431,"")</f>
        <v/>
      </c>
      <c r="E467" s="66" t="str">
        <f>IF(★仕訳帳!D431&lt;&gt;"",★仕訳帳!D431,"")</f>
        <v/>
      </c>
      <c r="F467" s="30" t="str">
        <f t="shared" si="18"/>
        <v/>
      </c>
      <c r="G467" s="68">
        <f>★仕訳帳!E431</f>
        <v>0</v>
      </c>
      <c r="H467" s="68">
        <f>★仕訳帳!F431</f>
        <v>0</v>
      </c>
      <c r="I467" s="67">
        <f>IF($E467&lt;&gt;"",IF(OR(AND($E467&gt;=200,$E467&lt;300),AND($E467&gt;=400,$E467&lt;600)),-SUBTOTAL(9,K$4:K467),SUBTOTAL(9,K$4:K467)),0)</f>
        <v>0</v>
      </c>
      <c r="J467" s="32"/>
      <c r="K467" s="33">
        <f t="shared" si="17"/>
        <v>0</v>
      </c>
    </row>
    <row r="468" spans="1:11" x14ac:dyDescent="0.4">
      <c r="A468" s="17" t="str">
        <f>IF(E468&lt;&gt;"",VLOOKUP(E468,科目一覧!$A$4:$G$76,7,FALSE),"")</f>
        <v/>
      </c>
      <c r="B468" s="18">
        <f>★仕訳帳!A432</f>
        <v>429</v>
      </c>
      <c r="C468" s="64" t="str">
        <f>IF(★仕訳帳!B432&lt;&gt;"",★仕訳帳!B432,"")</f>
        <v/>
      </c>
      <c r="D468" s="65" t="str">
        <f>IF(★仕訳帳!C432&lt;&gt;"",★仕訳帳!C432,"")</f>
        <v/>
      </c>
      <c r="E468" s="66" t="str">
        <f>IF(★仕訳帳!D432&lt;&gt;"",★仕訳帳!D432,"")</f>
        <v/>
      </c>
      <c r="F468" s="30" t="str">
        <f t="shared" si="18"/>
        <v/>
      </c>
      <c r="G468" s="68">
        <f>★仕訳帳!E432</f>
        <v>0</v>
      </c>
      <c r="H468" s="68">
        <f>★仕訳帳!F432</f>
        <v>0</v>
      </c>
      <c r="I468" s="67">
        <f>IF($E468&lt;&gt;"",IF(OR(AND($E468&gt;=200,$E468&lt;300),AND($E468&gt;=400,$E468&lt;600)),-SUBTOTAL(9,K$4:K468),SUBTOTAL(9,K$4:K468)),0)</f>
        <v>0</v>
      </c>
      <c r="J468" s="32"/>
      <c r="K468" s="33">
        <f t="shared" si="17"/>
        <v>0</v>
      </c>
    </row>
    <row r="469" spans="1:11" x14ac:dyDescent="0.4">
      <c r="A469" s="17" t="str">
        <f>IF(E469&lt;&gt;"",VLOOKUP(E469,科目一覧!$A$4:$G$76,7,FALSE),"")</f>
        <v/>
      </c>
      <c r="B469" s="18">
        <f>★仕訳帳!A433</f>
        <v>430</v>
      </c>
      <c r="C469" s="64" t="str">
        <f>IF(★仕訳帳!B433&lt;&gt;"",★仕訳帳!B433,"")</f>
        <v/>
      </c>
      <c r="D469" s="65" t="str">
        <f>IF(★仕訳帳!C433&lt;&gt;"",★仕訳帳!C433,"")</f>
        <v/>
      </c>
      <c r="E469" s="66" t="str">
        <f>IF(★仕訳帳!D433&lt;&gt;"",★仕訳帳!D433,"")</f>
        <v/>
      </c>
      <c r="F469" s="30" t="str">
        <f t="shared" si="18"/>
        <v/>
      </c>
      <c r="G469" s="68">
        <f>★仕訳帳!E433</f>
        <v>0</v>
      </c>
      <c r="H469" s="68">
        <f>★仕訳帳!F433</f>
        <v>0</v>
      </c>
      <c r="I469" s="67">
        <f>IF($E469&lt;&gt;"",IF(OR(AND($E469&gt;=200,$E469&lt;300),AND($E469&gt;=400,$E469&lt;600)),-SUBTOTAL(9,K$4:K469),SUBTOTAL(9,K$4:K469)),0)</f>
        <v>0</v>
      </c>
      <c r="J469" s="32"/>
      <c r="K469" s="33">
        <f t="shared" si="17"/>
        <v>0</v>
      </c>
    </row>
    <row r="470" spans="1:11" x14ac:dyDescent="0.4">
      <c r="A470" s="17" t="str">
        <f>IF(E470&lt;&gt;"",VLOOKUP(E470,科目一覧!$A$4:$G$76,7,FALSE),"")</f>
        <v/>
      </c>
      <c r="B470" s="18">
        <f>★仕訳帳!A434</f>
        <v>431</v>
      </c>
      <c r="C470" s="64" t="str">
        <f>IF(★仕訳帳!B434&lt;&gt;"",★仕訳帳!B434,"")</f>
        <v/>
      </c>
      <c r="D470" s="65" t="str">
        <f>IF(★仕訳帳!C434&lt;&gt;"",★仕訳帳!C434,"")</f>
        <v/>
      </c>
      <c r="E470" s="66" t="str">
        <f>IF(★仕訳帳!D434&lt;&gt;"",★仕訳帳!D434,"")</f>
        <v/>
      </c>
      <c r="F470" s="30" t="str">
        <f t="shared" si="18"/>
        <v/>
      </c>
      <c r="G470" s="68">
        <f>★仕訳帳!E434</f>
        <v>0</v>
      </c>
      <c r="H470" s="68">
        <f>★仕訳帳!F434</f>
        <v>0</v>
      </c>
      <c r="I470" s="67">
        <f>IF($E470&lt;&gt;"",IF(OR(AND($E470&gt;=200,$E470&lt;300),AND($E470&gt;=400,$E470&lt;600)),-SUBTOTAL(9,K$4:K470),SUBTOTAL(9,K$4:K470)),0)</f>
        <v>0</v>
      </c>
      <c r="J470" s="32"/>
      <c r="K470" s="33">
        <f t="shared" si="17"/>
        <v>0</v>
      </c>
    </row>
    <row r="471" spans="1:11" x14ac:dyDescent="0.4">
      <c r="A471" s="17" t="str">
        <f>IF(E471&lt;&gt;"",VLOOKUP(E471,科目一覧!$A$4:$G$76,7,FALSE),"")</f>
        <v/>
      </c>
      <c r="B471" s="18">
        <f>★仕訳帳!A435</f>
        <v>432</v>
      </c>
      <c r="C471" s="64" t="str">
        <f>IF(★仕訳帳!B435&lt;&gt;"",★仕訳帳!B435,"")</f>
        <v/>
      </c>
      <c r="D471" s="65" t="str">
        <f>IF(★仕訳帳!C435&lt;&gt;"",★仕訳帳!C435,"")</f>
        <v/>
      </c>
      <c r="E471" s="66" t="str">
        <f>IF(★仕訳帳!D435&lt;&gt;"",★仕訳帳!D435,"")</f>
        <v/>
      </c>
      <c r="F471" s="30" t="str">
        <f t="shared" si="18"/>
        <v/>
      </c>
      <c r="G471" s="68">
        <f>★仕訳帳!E435</f>
        <v>0</v>
      </c>
      <c r="H471" s="68">
        <f>★仕訳帳!F435</f>
        <v>0</v>
      </c>
      <c r="I471" s="67">
        <f>IF($E471&lt;&gt;"",IF(OR(AND($E471&gt;=200,$E471&lt;300),AND($E471&gt;=400,$E471&lt;600)),-SUBTOTAL(9,K$4:K471),SUBTOTAL(9,K$4:K471)),0)</f>
        <v>0</v>
      </c>
      <c r="J471" s="32"/>
      <c r="K471" s="33">
        <f t="shared" si="17"/>
        <v>0</v>
      </c>
    </row>
    <row r="472" spans="1:11" x14ac:dyDescent="0.4">
      <c r="A472" s="17" t="str">
        <f>IF(E472&lt;&gt;"",VLOOKUP(E472,科目一覧!$A$4:$G$76,7,FALSE),"")</f>
        <v/>
      </c>
      <c r="B472" s="18">
        <f>★仕訳帳!A436</f>
        <v>433</v>
      </c>
      <c r="C472" s="64" t="str">
        <f>IF(★仕訳帳!B436&lt;&gt;"",★仕訳帳!B436,"")</f>
        <v/>
      </c>
      <c r="D472" s="65" t="str">
        <f>IF(★仕訳帳!C436&lt;&gt;"",★仕訳帳!C436,"")</f>
        <v/>
      </c>
      <c r="E472" s="66" t="str">
        <f>IF(★仕訳帳!D436&lt;&gt;"",★仕訳帳!D436,"")</f>
        <v/>
      </c>
      <c r="F472" s="30" t="str">
        <f t="shared" si="18"/>
        <v/>
      </c>
      <c r="G472" s="68">
        <f>★仕訳帳!E436</f>
        <v>0</v>
      </c>
      <c r="H472" s="68">
        <f>★仕訳帳!F436</f>
        <v>0</v>
      </c>
      <c r="I472" s="67">
        <f>IF($E472&lt;&gt;"",IF(OR(AND($E472&gt;=200,$E472&lt;300),AND($E472&gt;=400,$E472&lt;600)),-SUBTOTAL(9,K$4:K472),SUBTOTAL(9,K$4:K472)),0)</f>
        <v>0</v>
      </c>
      <c r="J472" s="32"/>
      <c r="K472" s="33">
        <f t="shared" si="17"/>
        <v>0</v>
      </c>
    </row>
    <row r="473" spans="1:11" x14ac:dyDescent="0.4">
      <c r="A473" s="17" t="str">
        <f>IF(E473&lt;&gt;"",VLOOKUP(E473,科目一覧!$A$4:$G$76,7,FALSE),"")</f>
        <v/>
      </c>
      <c r="B473" s="18">
        <f>★仕訳帳!A437</f>
        <v>434</v>
      </c>
      <c r="C473" s="64" t="str">
        <f>IF(★仕訳帳!B437&lt;&gt;"",★仕訳帳!B437,"")</f>
        <v/>
      </c>
      <c r="D473" s="65" t="str">
        <f>IF(★仕訳帳!C437&lt;&gt;"",★仕訳帳!C437,"")</f>
        <v/>
      </c>
      <c r="E473" s="66" t="str">
        <f>IF(★仕訳帳!D437&lt;&gt;"",★仕訳帳!D437,"")</f>
        <v/>
      </c>
      <c r="F473" s="30" t="str">
        <f t="shared" si="18"/>
        <v/>
      </c>
      <c r="G473" s="68">
        <f>★仕訳帳!E437</f>
        <v>0</v>
      </c>
      <c r="H473" s="68">
        <f>★仕訳帳!F437</f>
        <v>0</v>
      </c>
      <c r="I473" s="67">
        <f>IF($E473&lt;&gt;"",IF(OR(AND($E473&gt;=200,$E473&lt;300),AND($E473&gt;=400,$E473&lt;600)),-SUBTOTAL(9,K$4:K473),SUBTOTAL(9,K$4:K473)),0)</f>
        <v>0</v>
      </c>
      <c r="J473" s="32"/>
      <c r="K473" s="33">
        <f t="shared" si="17"/>
        <v>0</v>
      </c>
    </row>
    <row r="474" spans="1:11" x14ac:dyDescent="0.4">
      <c r="A474" s="17" t="str">
        <f>IF(E474&lt;&gt;"",VLOOKUP(E474,科目一覧!$A$4:$G$76,7,FALSE),"")</f>
        <v/>
      </c>
      <c r="B474" s="18">
        <f>★仕訳帳!A438</f>
        <v>435</v>
      </c>
      <c r="C474" s="64" t="str">
        <f>IF(★仕訳帳!B438&lt;&gt;"",★仕訳帳!B438,"")</f>
        <v/>
      </c>
      <c r="D474" s="65" t="str">
        <f>IF(★仕訳帳!C438&lt;&gt;"",★仕訳帳!C438,"")</f>
        <v/>
      </c>
      <c r="E474" s="66" t="str">
        <f>IF(★仕訳帳!D438&lt;&gt;"",★仕訳帳!D438,"")</f>
        <v/>
      </c>
      <c r="F474" s="30" t="str">
        <f t="shared" si="18"/>
        <v/>
      </c>
      <c r="G474" s="68">
        <f>★仕訳帳!E438</f>
        <v>0</v>
      </c>
      <c r="H474" s="68">
        <f>★仕訳帳!F438</f>
        <v>0</v>
      </c>
      <c r="I474" s="67">
        <f>IF($E474&lt;&gt;"",IF(OR(AND($E474&gt;=200,$E474&lt;300),AND($E474&gt;=400,$E474&lt;600)),-SUBTOTAL(9,K$4:K474),SUBTOTAL(9,K$4:K474)),0)</f>
        <v>0</v>
      </c>
      <c r="J474" s="32"/>
      <c r="K474" s="33">
        <f t="shared" si="17"/>
        <v>0</v>
      </c>
    </row>
    <row r="475" spans="1:11" x14ac:dyDescent="0.4">
      <c r="A475" s="17" t="str">
        <f>IF(E475&lt;&gt;"",VLOOKUP(E475,科目一覧!$A$4:$G$76,7,FALSE),"")</f>
        <v/>
      </c>
      <c r="B475" s="18">
        <f>★仕訳帳!A439</f>
        <v>436</v>
      </c>
      <c r="C475" s="64" t="str">
        <f>IF(★仕訳帳!B439&lt;&gt;"",★仕訳帳!B439,"")</f>
        <v/>
      </c>
      <c r="D475" s="65" t="str">
        <f>IF(★仕訳帳!C439&lt;&gt;"",★仕訳帳!C439,"")</f>
        <v/>
      </c>
      <c r="E475" s="66" t="str">
        <f>IF(★仕訳帳!D439&lt;&gt;"",★仕訳帳!D439,"")</f>
        <v/>
      </c>
      <c r="F475" s="30" t="str">
        <f t="shared" si="18"/>
        <v/>
      </c>
      <c r="G475" s="68">
        <f>★仕訳帳!E439</f>
        <v>0</v>
      </c>
      <c r="H475" s="68">
        <f>★仕訳帳!F439</f>
        <v>0</v>
      </c>
      <c r="I475" s="67">
        <f>IF($E475&lt;&gt;"",IF(OR(AND($E475&gt;=200,$E475&lt;300),AND($E475&gt;=400,$E475&lt;600)),-SUBTOTAL(9,K$4:K475),SUBTOTAL(9,K$4:K475)),0)</f>
        <v>0</v>
      </c>
      <c r="J475" s="32"/>
      <c r="K475" s="33">
        <f t="shared" si="17"/>
        <v>0</v>
      </c>
    </row>
    <row r="476" spans="1:11" x14ac:dyDescent="0.4">
      <c r="A476" s="17" t="str">
        <f>IF(E476&lt;&gt;"",VLOOKUP(E476,科目一覧!$A$4:$G$76,7,FALSE),"")</f>
        <v/>
      </c>
      <c r="B476" s="18">
        <f>★仕訳帳!A440</f>
        <v>437</v>
      </c>
      <c r="C476" s="64" t="str">
        <f>IF(★仕訳帳!B440&lt;&gt;"",★仕訳帳!B440,"")</f>
        <v/>
      </c>
      <c r="D476" s="65" t="str">
        <f>IF(★仕訳帳!C440&lt;&gt;"",★仕訳帳!C440,"")</f>
        <v/>
      </c>
      <c r="E476" s="66" t="str">
        <f>IF(★仕訳帳!D440&lt;&gt;"",★仕訳帳!D440,"")</f>
        <v/>
      </c>
      <c r="F476" s="30" t="str">
        <f t="shared" si="18"/>
        <v/>
      </c>
      <c r="G476" s="68">
        <f>★仕訳帳!E440</f>
        <v>0</v>
      </c>
      <c r="H476" s="68">
        <f>★仕訳帳!F440</f>
        <v>0</v>
      </c>
      <c r="I476" s="67">
        <f>IF($E476&lt;&gt;"",IF(OR(AND($E476&gt;=200,$E476&lt;300),AND($E476&gt;=400,$E476&lt;600)),-SUBTOTAL(9,K$4:K476),SUBTOTAL(9,K$4:K476)),0)</f>
        <v>0</v>
      </c>
      <c r="J476" s="32"/>
      <c r="K476" s="33">
        <f t="shared" si="17"/>
        <v>0</v>
      </c>
    </row>
    <row r="477" spans="1:11" x14ac:dyDescent="0.4">
      <c r="A477" s="17" t="str">
        <f>IF(E477&lt;&gt;"",VLOOKUP(E477,科目一覧!$A$4:$G$76,7,FALSE),"")</f>
        <v/>
      </c>
      <c r="B477" s="18">
        <f>★仕訳帳!A441</f>
        <v>438</v>
      </c>
      <c r="C477" s="64" t="str">
        <f>IF(★仕訳帳!B441&lt;&gt;"",★仕訳帳!B441,"")</f>
        <v/>
      </c>
      <c r="D477" s="65" t="str">
        <f>IF(★仕訳帳!C441&lt;&gt;"",★仕訳帳!C441,"")</f>
        <v/>
      </c>
      <c r="E477" s="66" t="str">
        <f>IF(★仕訳帳!D441&lt;&gt;"",★仕訳帳!D441,"")</f>
        <v/>
      </c>
      <c r="F477" s="30" t="str">
        <f t="shared" si="18"/>
        <v/>
      </c>
      <c r="G477" s="68">
        <f>★仕訳帳!E441</f>
        <v>0</v>
      </c>
      <c r="H477" s="68">
        <f>★仕訳帳!F441</f>
        <v>0</v>
      </c>
      <c r="I477" s="67">
        <f>IF($E477&lt;&gt;"",IF(OR(AND($E477&gt;=200,$E477&lt;300),AND($E477&gt;=400,$E477&lt;600)),-SUBTOTAL(9,K$4:K477),SUBTOTAL(9,K$4:K477)),0)</f>
        <v>0</v>
      </c>
      <c r="J477" s="32"/>
      <c r="K477" s="33">
        <f t="shared" si="17"/>
        <v>0</v>
      </c>
    </row>
    <row r="478" spans="1:11" x14ac:dyDescent="0.4">
      <c r="A478" s="17" t="str">
        <f>IF(E478&lt;&gt;"",VLOOKUP(E478,科目一覧!$A$4:$G$76,7,FALSE),"")</f>
        <v/>
      </c>
      <c r="B478" s="18">
        <f>★仕訳帳!A442</f>
        <v>439</v>
      </c>
      <c r="C478" s="64" t="str">
        <f>IF(★仕訳帳!B442&lt;&gt;"",★仕訳帳!B442,"")</f>
        <v/>
      </c>
      <c r="D478" s="65" t="str">
        <f>IF(★仕訳帳!C442&lt;&gt;"",★仕訳帳!C442,"")</f>
        <v/>
      </c>
      <c r="E478" s="66" t="str">
        <f>IF(★仕訳帳!D442&lt;&gt;"",★仕訳帳!D442,"")</f>
        <v/>
      </c>
      <c r="F478" s="30" t="str">
        <f t="shared" si="18"/>
        <v/>
      </c>
      <c r="G478" s="68">
        <f>★仕訳帳!E442</f>
        <v>0</v>
      </c>
      <c r="H478" s="68">
        <f>★仕訳帳!F442</f>
        <v>0</v>
      </c>
      <c r="I478" s="67">
        <f>IF($E478&lt;&gt;"",IF(OR(AND($E478&gt;=200,$E478&lt;300),AND($E478&gt;=400,$E478&lt;600)),-SUBTOTAL(9,K$4:K478),SUBTOTAL(9,K$4:K478)),0)</f>
        <v>0</v>
      </c>
      <c r="J478" s="32"/>
      <c r="K478" s="33">
        <f t="shared" si="17"/>
        <v>0</v>
      </c>
    </row>
    <row r="479" spans="1:11" x14ac:dyDescent="0.4">
      <c r="A479" s="17" t="str">
        <f>IF(E479&lt;&gt;"",VLOOKUP(E479,科目一覧!$A$4:$G$76,7,FALSE),"")</f>
        <v/>
      </c>
      <c r="B479" s="18">
        <f>★仕訳帳!A443</f>
        <v>440</v>
      </c>
      <c r="C479" s="64" t="str">
        <f>IF(★仕訳帳!B443&lt;&gt;"",★仕訳帳!B443,"")</f>
        <v/>
      </c>
      <c r="D479" s="65" t="str">
        <f>IF(★仕訳帳!C443&lt;&gt;"",★仕訳帳!C443,"")</f>
        <v/>
      </c>
      <c r="E479" s="66" t="str">
        <f>IF(★仕訳帳!D443&lt;&gt;"",★仕訳帳!D443,"")</f>
        <v/>
      </c>
      <c r="F479" s="30" t="str">
        <f t="shared" si="18"/>
        <v/>
      </c>
      <c r="G479" s="68">
        <f>★仕訳帳!E443</f>
        <v>0</v>
      </c>
      <c r="H479" s="68">
        <f>★仕訳帳!F443</f>
        <v>0</v>
      </c>
      <c r="I479" s="67">
        <f>IF($E479&lt;&gt;"",IF(OR(AND($E479&gt;=200,$E479&lt;300),AND($E479&gt;=400,$E479&lt;600)),-SUBTOTAL(9,K$4:K479),SUBTOTAL(9,K$4:K479)),0)</f>
        <v>0</v>
      </c>
      <c r="J479" s="32"/>
      <c r="K479" s="33">
        <f t="shared" si="17"/>
        <v>0</v>
      </c>
    </row>
    <row r="480" spans="1:11" x14ac:dyDescent="0.4">
      <c r="A480" s="17" t="str">
        <f>IF(E480&lt;&gt;"",VLOOKUP(E480,科目一覧!$A$4:$G$76,7,FALSE),"")</f>
        <v/>
      </c>
      <c r="B480" s="18">
        <f>★仕訳帳!A444</f>
        <v>441</v>
      </c>
      <c r="C480" s="64" t="str">
        <f>IF(★仕訳帳!B444&lt;&gt;"",★仕訳帳!B444,"")</f>
        <v/>
      </c>
      <c r="D480" s="65" t="str">
        <f>IF(★仕訳帳!C444&lt;&gt;"",★仕訳帳!C444,"")</f>
        <v/>
      </c>
      <c r="E480" s="66" t="str">
        <f>IF(★仕訳帳!D444&lt;&gt;"",★仕訳帳!D444,"")</f>
        <v/>
      </c>
      <c r="F480" s="30" t="str">
        <f t="shared" si="18"/>
        <v/>
      </c>
      <c r="G480" s="68">
        <f>★仕訳帳!E444</f>
        <v>0</v>
      </c>
      <c r="H480" s="68">
        <f>★仕訳帳!F444</f>
        <v>0</v>
      </c>
      <c r="I480" s="67">
        <f>IF($E480&lt;&gt;"",IF(OR(AND($E480&gt;=200,$E480&lt;300),AND($E480&gt;=400,$E480&lt;600)),-SUBTOTAL(9,K$4:K480),SUBTOTAL(9,K$4:K480)),0)</f>
        <v>0</v>
      </c>
      <c r="J480" s="32"/>
      <c r="K480" s="33">
        <f t="shared" si="17"/>
        <v>0</v>
      </c>
    </row>
    <row r="481" spans="1:11" x14ac:dyDescent="0.4">
      <c r="A481" s="17" t="str">
        <f>IF(E481&lt;&gt;"",VLOOKUP(E481,科目一覧!$A$4:$G$76,7,FALSE),"")</f>
        <v/>
      </c>
      <c r="B481" s="18">
        <f>★仕訳帳!A445</f>
        <v>442</v>
      </c>
      <c r="C481" s="64" t="str">
        <f>IF(★仕訳帳!B445&lt;&gt;"",★仕訳帳!B445,"")</f>
        <v/>
      </c>
      <c r="D481" s="65" t="str">
        <f>IF(★仕訳帳!C445&lt;&gt;"",★仕訳帳!C445,"")</f>
        <v/>
      </c>
      <c r="E481" s="66" t="str">
        <f>IF(★仕訳帳!D445&lt;&gt;"",★仕訳帳!D445,"")</f>
        <v/>
      </c>
      <c r="F481" s="30" t="str">
        <f t="shared" si="18"/>
        <v/>
      </c>
      <c r="G481" s="68">
        <f>★仕訳帳!E445</f>
        <v>0</v>
      </c>
      <c r="H481" s="68">
        <f>★仕訳帳!F445</f>
        <v>0</v>
      </c>
      <c r="I481" s="67">
        <f>IF($E481&lt;&gt;"",IF(OR(AND($E481&gt;=200,$E481&lt;300),AND($E481&gt;=400,$E481&lt;600)),-SUBTOTAL(9,K$4:K481),SUBTOTAL(9,K$4:K481)),0)</f>
        <v>0</v>
      </c>
      <c r="J481" s="32"/>
      <c r="K481" s="33">
        <f t="shared" si="17"/>
        <v>0</v>
      </c>
    </row>
    <row r="482" spans="1:11" x14ac:dyDescent="0.4">
      <c r="A482" s="17" t="str">
        <f>IF(E482&lt;&gt;"",VLOOKUP(E482,科目一覧!$A$4:$G$76,7,FALSE),"")</f>
        <v/>
      </c>
      <c r="B482" s="18">
        <f>★仕訳帳!A446</f>
        <v>443</v>
      </c>
      <c r="C482" s="64" t="str">
        <f>IF(★仕訳帳!B446&lt;&gt;"",★仕訳帳!B446,"")</f>
        <v/>
      </c>
      <c r="D482" s="65" t="str">
        <f>IF(★仕訳帳!C446&lt;&gt;"",★仕訳帳!C446,"")</f>
        <v/>
      </c>
      <c r="E482" s="66" t="str">
        <f>IF(★仕訳帳!D446&lt;&gt;"",★仕訳帳!D446,"")</f>
        <v/>
      </c>
      <c r="F482" s="30" t="str">
        <f t="shared" si="18"/>
        <v/>
      </c>
      <c r="G482" s="68">
        <f>★仕訳帳!E446</f>
        <v>0</v>
      </c>
      <c r="H482" s="68">
        <f>★仕訳帳!F446</f>
        <v>0</v>
      </c>
      <c r="I482" s="67">
        <f>IF($E482&lt;&gt;"",IF(OR(AND($E482&gt;=200,$E482&lt;300),AND($E482&gt;=400,$E482&lt;600)),-SUBTOTAL(9,K$4:K482),SUBTOTAL(9,K$4:K482)),0)</f>
        <v>0</v>
      </c>
      <c r="J482" s="32"/>
      <c r="K482" s="33">
        <f t="shared" si="17"/>
        <v>0</v>
      </c>
    </row>
    <row r="483" spans="1:11" x14ac:dyDescent="0.4">
      <c r="A483" s="17" t="str">
        <f>IF(E483&lt;&gt;"",VLOOKUP(E483,科目一覧!$A$4:$G$76,7,FALSE),"")</f>
        <v/>
      </c>
      <c r="B483" s="18">
        <f>★仕訳帳!A447</f>
        <v>444</v>
      </c>
      <c r="C483" s="64" t="str">
        <f>IF(★仕訳帳!B447&lt;&gt;"",★仕訳帳!B447,"")</f>
        <v/>
      </c>
      <c r="D483" s="65" t="str">
        <f>IF(★仕訳帳!C447&lt;&gt;"",★仕訳帳!C447,"")</f>
        <v/>
      </c>
      <c r="E483" s="66" t="str">
        <f>IF(★仕訳帳!D447&lt;&gt;"",★仕訳帳!D447,"")</f>
        <v/>
      </c>
      <c r="F483" s="30" t="str">
        <f t="shared" si="18"/>
        <v/>
      </c>
      <c r="G483" s="68">
        <f>★仕訳帳!E447</f>
        <v>0</v>
      </c>
      <c r="H483" s="68">
        <f>★仕訳帳!F447</f>
        <v>0</v>
      </c>
      <c r="I483" s="67">
        <f>IF($E483&lt;&gt;"",IF(OR(AND($E483&gt;=200,$E483&lt;300),AND($E483&gt;=400,$E483&lt;600)),-SUBTOTAL(9,K$4:K483),SUBTOTAL(9,K$4:K483)),0)</f>
        <v>0</v>
      </c>
      <c r="J483" s="32"/>
      <c r="K483" s="33">
        <f t="shared" si="17"/>
        <v>0</v>
      </c>
    </row>
    <row r="484" spans="1:11" x14ac:dyDescent="0.4">
      <c r="A484" s="17" t="str">
        <f>IF(E484&lt;&gt;"",VLOOKUP(E484,科目一覧!$A$4:$G$76,7,FALSE),"")</f>
        <v/>
      </c>
      <c r="B484" s="18">
        <f>★仕訳帳!A448</f>
        <v>445</v>
      </c>
      <c r="C484" s="64" t="str">
        <f>IF(★仕訳帳!B448&lt;&gt;"",★仕訳帳!B448,"")</f>
        <v/>
      </c>
      <c r="D484" s="65" t="str">
        <f>IF(★仕訳帳!C448&lt;&gt;"",★仕訳帳!C448,"")</f>
        <v/>
      </c>
      <c r="E484" s="66" t="str">
        <f>IF(★仕訳帳!D448&lt;&gt;"",★仕訳帳!D448,"")</f>
        <v/>
      </c>
      <c r="F484" s="30" t="str">
        <f t="shared" si="18"/>
        <v/>
      </c>
      <c r="G484" s="68">
        <f>★仕訳帳!E448</f>
        <v>0</v>
      </c>
      <c r="H484" s="68">
        <f>★仕訳帳!F448</f>
        <v>0</v>
      </c>
      <c r="I484" s="67">
        <f>IF($E484&lt;&gt;"",IF(OR(AND($E484&gt;=200,$E484&lt;300),AND($E484&gt;=400,$E484&lt;600)),-SUBTOTAL(9,K$4:K484),SUBTOTAL(9,K$4:K484)),0)</f>
        <v>0</v>
      </c>
      <c r="J484" s="32"/>
      <c r="K484" s="33">
        <f t="shared" si="17"/>
        <v>0</v>
      </c>
    </row>
    <row r="485" spans="1:11" x14ac:dyDescent="0.4">
      <c r="A485" s="17" t="str">
        <f>IF(E485&lt;&gt;"",VLOOKUP(E485,科目一覧!$A$4:$G$76,7,FALSE),"")</f>
        <v/>
      </c>
      <c r="B485" s="18">
        <f>★仕訳帳!A449</f>
        <v>446</v>
      </c>
      <c r="C485" s="64" t="str">
        <f>IF(★仕訳帳!B449&lt;&gt;"",★仕訳帳!B449,"")</f>
        <v/>
      </c>
      <c r="D485" s="65" t="str">
        <f>IF(★仕訳帳!C449&lt;&gt;"",★仕訳帳!C449,"")</f>
        <v/>
      </c>
      <c r="E485" s="66" t="str">
        <f>IF(★仕訳帳!D449&lt;&gt;"",★仕訳帳!D449,"")</f>
        <v/>
      </c>
      <c r="F485" s="30" t="str">
        <f t="shared" si="18"/>
        <v/>
      </c>
      <c r="G485" s="68">
        <f>★仕訳帳!E449</f>
        <v>0</v>
      </c>
      <c r="H485" s="68">
        <f>★仕訳帳!F449</f>
        <v>0</v>
      </c>
      <c r="I485" s="67">
        <f>IF($E485&lt;&gt;"",IF(OR(AND($E485&gt;=200,$E485&lt;300),AND($E485&gt;=400,$E485&lt;600)),-SUBTOTAL(9,K$4:K485),SUBTOTAL(9,K$4:K485)),0)</f>
        <v>0</v>
      </c>
      <c r="J485" s="32"/>
      <c r="K485" s="33">
        <f t="shared" si="17"/>
        <v>0</v>
      </c>
    </row>
    <row r="486" spans="1:11" x14ac:dyDescent="0.4">
      <c r="A486" s="17" t="str">
        <f>IF(E486&lt;&gt;"",VLOOKUP(E486,科目一覧!$A$4:$G$76,7,FALSE),"")</f>
        <v/>
      </c>
      <c r="B486" s="18">
        <f>★仕訳帳!A450</f>
        <v>447</v>
      </c>
      <c r="C486" s="64" t="str">
        <f>IF(★仕訳帳!B450&lt;&gt;"",★仕訳帳!B450,"")</f>
        <v/>
      </c>
      <c r="D486" s="65" t="str">
        <f>IF(★仕訳帳!C450&lt;&gt;"",★仕訳帳!C450,"")</f>
        <v/>
      </c>
      <c r="E486" s="66" t="str">
        <f>IF(★仕訳帳!D450&lt;&gt;"",★仕訳帳!D450,"")</f>
        <v/>
      </c>
      <c r="F486" s="30" t="str">
        <f t="shared" si="18"/>
        <v/>
      </c>
      <c r="G486" s="68">
        <f>★仕訳帳!E450</f>
        <v>0</v>
      </c>
      <c r="H486" s="68">
        <f>★仕訳帳!F450</f>
        <v>0</v>
      </c>
      <c r="I486" s="67">
        <f>IF($E486&lt;&gt;"",IF(OR(AND($E486&gt;=200,$E486&lt;300),AND($E486&gt;=400,$E486&lt;600)),-SUBTOTAL(9,K$4:K486),SUBTOTAL(9,K$4:K486)),0)</f>
        <v>0</v>
      </c>
      <c r="J486" s="32"/>
      <c r="K486" s="33">
        <f t="shared" si="17"/>
        <v>0</v>
      </c>
    </row>
    <row r="487" spans="1:11" x14ac:dyDescent="0.4">
      <c r="A487" s="17" t="str">
        <f>IF(E487&lt;&gt;"",VLOOKUP(E487,科目一覧!$A$4:$G$76,7,FALSE),"")</f>
        <v/>
      </c>
      <c r="B487" s="18">
        <f>★仕訳帳!A451</f>
        <v>448</v>
      </c>
      <c r="C487" s="64" t="str">
        <f>IF(★仕訳帳!B451&lt;&gt;"",★仕訳帳!B451,"")</f>
        <v/>
      </c>
      <c r="D487" s="65" t="str">
        <f>IF(★仕訳帳!C451&lt;&gt;"",★仕訳帳!C451,"")</f>
        <v/>
      </c>
      <c r="E487" s="66" t="str">
        <f>IF(★仕訳帳!D451&lt;&gt;"",★仕訳帳!D451,"")</f>
        <v/>
      </c>
      <c r="F487" s="30" t="str">
        <f t="shared" si="18"/>
        <v/>
      </c>
      <c r="G487" s="68">
        <f>★仕訳帳!E451</f>
        <v>0</v>
      </c>
      <c r="H487" s="68">
        <f>★仕訳帳!F451</f>
        <v>0</v>
      </c>
      <c r="I487" s="67">
        <f>IF($E487&lt;&gt;"",IF(OR(AND($E487&gt;=200,$E487&lt;300),AND($E487&gt;=400,$E487&lt;600)),-SUBTOTAL(9,K$4:K487),SUBTOTAL(9,K$4:K487)),0)</f>
        <v>0</v>
      </c>
      <c r="J487" s="32"/>
      <c r="K487" s="33">
        <f t="shared" si="17"/>
        <v>0</v>
      </c>
    </row>
    <row r="488" spans="1:11" x14ac:dyDescent="0.4">
      <c r="A488" s="17" t="str">
        <f>IF(E488&lt;&gt;"",VLOOKUP(E488,科目一覧!$A$4:$G$76,7,FALSE),"")</f>
        <v/>
      </c>
      <c r="B488" s="18">
        <f>★仕訳帳!A452</f>
        <v>449</v>
      </c>
      <c r="C488" s="64" t="str">
        <f>IF(★仕訳帳!B452&lt;&gt;"",★仕訳帳!B452,"")</f>
        <v/>
      </c>
      <c r="D488" s="65" t="str">
        <f>IF(★仕訳帳!C452&lt;&gt;"",★仕訳帳!C452,"")</f>
        <v/>
      </c>
      <c r="E488" s="66" t="str">
        <f>IF(★仕訳帳!D452&lt;&gt;"",★仕訳帳!D452,"")</f>
        <v/>
      </c>
      <c r="F488" s="30" t="str">
        <f t="shared" si="18"/>
        <v/>
      </c>
      <c r="G488" s="68">
        <f>★仕訳帳!E452</f>
        <v>0</v>
      </c>
      <c r="H488" s="68">
        <f>★仕訳帳!F452</f>
        <v>0</v>
      </c>
      <c r="I488" s="67">
        <f>IF($E488&lt;&gt;"",IF(OR(AND($E488&gt;=200,$E488&lt;300),AND($E488&gt;=400,$E488&lt;600)),-SUBTOTAL(9,K$4:K488),SUBTOTAL(9,K$4:K488)),0)</f>
        <v>0</v>
      </c>
      <c r="J488" s="32"/>
      <c r="K488" s="33">
        <f t="shared" si="17"/>
        <v>0</v>
      </c>
    </row>
    <row r="489" spans="1:11" x14ac:dyDescent="0.4">
      <c r="A489" s="17" t="str">
        <f>IF(E489&lt;&gt;"",VLOOKUP(E489,科目一覧!$A$4:$G$76,7,FALSE),"")</f>
        <v/>
      </c>
      <c r="B489" s="18">
        <f>★仕訳帳!A453</f>
        <v>450</v>
      </c>
      <c r="C489" s="64" t="str">
        <f>IF(★仕訳帳!B453&lt;&gt;"",★仕訳帳!B453,"")</f>
        <v/>
      </c>
      <c r="D489" s="65" t="str">
        <f>IF(★仕訳帳!C453&lt;&gt;"",★仕訳帳!C453,"")</f>
        <v/>
      </c>
      <c r="E489" s="66" t="str">
        <f>IF(★仕訳帳!D453&lt;&gt;"",★仕訳帳!D453,"")</f>
        <v/>
      </c>
      <c r="F489" s="30" t="str">
        <f t="shared" si="18"/>
        <v/>
      </c>
      <c r="G489" s="68">
        <f>★仕訳帳!E453</f>
        <v>0</v>
      </c>
      <c r="H489" s="68">
        <f>★仕訳帳!F453</f>
        <v>0</v>
      </c>
      <c r="I489" s="67">
        <f>IF($E489&lt;&gt;"",IF(OR(AND($E489&gt;=200,$E489&lt;300),AND($E489&gt;=400,$E489&lt;600)),-SUBTOTAL(9,K$4:K489),SUBTOTAL(9,K$4:K489)),0)</f>
        <v>0</v>
      </c>
      <c r="J489" s="32"/>
      <c r="K489" s="33">
        <f t="shared" si="17"/>
        <v>0</v>
      </c>
    </row>
    <row r="490" spans="1:11" x14ac:dyDescent="0.4">
      <c r="A490" s="17" t="str">
        <f>IF(E490&lt;&gt;"",VLOOKUP(E490,科目一覧!$A$4:$G$76,7,FALSE),"")</f>
        <v/>
      </c>
      <c r="B490" s="18">
        <f>★仕訳帳!A454</f>
        <v>451</v>
      </c>
      <c r="C490" s="64" t="str">
        <f>IF(★仕訳帳!B454&lt;&gt;"",★仕訳帳!B454,"")</f>
        <v/>
      </c>
      <c r="D490" s="65" t="str">
        <f>IF(★仕訳帳!C454&lt;&gt;"",★仕訳帳!C454,"")</f>
        <v/>
      </c>
      <c r="E490" s="66" t="str">
        <f>IF(★仕訳帳!D454&lt;&gt;"",★仕訳帳!D454,"")</f>
        <v/>
      </c>
      <c r="F490" s="30" t="str">
        <f t="shared" si="18"/>
        <v/>
      </c>
      <c r="G490" s="68">
        <f>★仕訳帳!E454</f>
        <v>0</v>
      </c>
      <c r="H490" s="68">
        <f>★仕訳帳!F454</f>
        <v>0</v>
      </c>
      <c r="I490" s="67">
        <f>IF($E490&lt;&gt;"",IF(OR(AND($E490&gt;=200,$E490&lt;300),AND($E490&gt;=400,$E490&lt;600)),-SUBTOTAL(9,K$4:K490),SUBTOTAL(9,K$4:K490)),0)</f>
        <v>0</v>
      </c>
      <c r="J490" s="32"/>
      <c r="K490" s="33">
        <f t="shared" si="17"/>
        <v>0</v>
      </c>
    </row>
    <row r="491" spans="1:11" x14ac:dyDescent="0.4">
      <c r="A491" s="17" t="str">
        <f>IF(E491&lt;&gt;"",VLOOKUP(E491,科目一覧!$A$4:$G$76,7,FALSE),"")</f>
        <v/>
      </c>
      <c r="B491" s="18">
        <f>★仕訳帳!A455</f>
        <v>452</v>
      </c>
      <c r="C491" s="64" t="str">
        <f>IF(★仕訳帳!B455&lt;&gt;"",★仕訳帳!B455,"")</f>
        <v/>
      </c>
      <c r="D491" s="65" t="str">
        <f>IF(★仕訳帳!C455&lt;&gt;"",★仕訳帳!C455,"")</f>
        <v/>
      </c>
      <c r="E491" s="66" t="str">
        <f>IF(★仕訳帳!D455&lt;&gt;"",★仕訳帳!D455,"")</f>
        <v/>
      </c>
      <c r="F491" s="30" t="str">
        <f t="shared" si="18"/>
        <v/>
      </c>
      <c r="G491" s="68">
        <f>★仕訳帳!E455</f>
        <v>0</v>
      </c>
      <c r="H491" s="68">
        <f>★仕訳帳!F455</f>
        <v>0</v>
      </c>
      <c r="I491" s="67">
        <f>IF($E491&lt;&gt;"",IF(OR(AND($E491&gt;=200,$E491&lt;300),AND($E491&gt;=400,$E491&lt;600)),-SUBTOTAL(9,K$4:K491),SUBTOTAL(9,K$4:K491)),0)</f>
        <v>0</v>
      </c>
      <c r="J491" s="32"/>
      <c r="K491" s="33">
        <f t="shared" si="17"/>
        <v>0</v>
      </c>
    </row>
    <row r="492" spans="1:11" x14ac:dyDescent="0.4">
      <c r="A492" s="17" t="str">
        <f>IF(E492&lt;&gt;"",VLOOKUP(E492,科目一覧!$A$4:$G$76,7,FALSE),"")</f>
        <v/>
      </c>
      <c r="B492" s="18">
        <f>★仕訳帳!A456</f>
        <v>453</v>
      </c>
      <c r="C492" s="64" t="str">
        <f>IF(★仕訳帳!B456&lt;&gt;"",★仕訳帳!B456,"")</f>
        <v/>
      </c>
      <c r="D492" s="65" t="str">
        <f>IF(★仕訳帳!C456&lt;&gt;"",★仕訳帳!C456,"")</f>
        <v/>
      </c>
      <c r="E492" s="66" t="str">
        <f>IF(★仕訳帳!D456&lt;&gt;"",★仕訳帳!D456,"")</f>
        <v/>
      </c>
      <c r="F492" s="30" t="str">
        <f t="shared" si="18"/>
        <v/>
      </c>
      <c r="G492" s="68">
        <f>★仕訳帳!E456</f>
        <v>0</v>
      </c>
      <c r="H492" s="68">
        <f>★仕訳帳!F456</f>
        <v>0</v>
      </c>
      <c r="I492" s="67">
        <f>IF($E492&lt;&gt;"",IF(OR(AND($E492&gt;=200,$E492&lt;300),AND($E492&gt;=400,$E492&lt;600)),-SUBTOTAL(9,K$4:K492),SUBTOTAL(9,K$4:K492)),0)</f>
        <v>0</v>
      </c>
      <c r="J492" s="32"/>
      <c r="K492" s="33">
        <f t="shared" si="17"/>
        <v>0</v>
      </c>
    </row>
    <row r="493" spans="1:11" x14ac:dyDescent="0.4">
      <c r="A493" s="17" t="str">
        <f>IF(E493&lt;&gt;"",VLOOKUP(E493,科目一覧!$A$4:$G$76,7,FALSE),"")</f>
        <v/>
      </c>
      <c r="B493" s="18">
        <f>★仕訳帳!A457</f>
        <v>454</v>
      </c>
      <c r="C493" s="64" t="str">
        <f>IF(★仕訳帳!B457&lt;&gt;"",★仕訳帳!B457,"")</f>
        <v/>
      </c>
      <c r="D493" s="65" t="str">
        <f>IF(★仕訳帳!C457&lt;&gt;"",★仕訳帳!C457,"")</f>
        <v/>
      </c>
      <c r="E493" s="66" t="str">
        <f>IF(★仕訳帳!D457&lt;&gt;"",★仕訳帳!D457,"")</f>
        <v/>
      </c>
      <c r="F493" s="30" t="str">
        <f t="shared" si="18"/>
        <v/>
      </c>
      <c r="G493" s="68">
        <f>★仕訳帳!E457</f>
        <v>0</v>
      </c>
      <c r="H493" s="68">
        <f>★仕訳帳!F457</f>
        <v>0</v>
      </c>
      <c r="I493" s="67">
        <f>IF($E493&lt;&gt;"",IF(OR(AND($E493&gt;=200,$E493&lt;300),AND($E493&gt;=400,$E493&lt;600)),-SUBTOTAL(9,K$4:K493),SUBTOTAL(9,K$4:K493)),0)</f>
        <v>0</v>
      </c>
      <c r="J493" s="32"/>
      <c r="K493" s="33">
        <f t="shared" si="17"/>
        <v>0</v>
      </c>
    </row>
    <row r="494" spans="1:11" x14ac:dyDescent="0.4">
      <c r="A494" s="17" t="str">
        <f>IF(E494&lt;&gt;"",VLOOKUP(E494,科目一覧!$A$4:$G$76,7,FALSE),"")</f>
        <v/>
      </c>
      <c r="B494" s="18">
        <f>★仕訳帳!A458</f>
        <v>455</v>
      </c>
      <c r="C494" s="64" t="str">
        <f>IF(★仕訳帳!B458&lt;&gt;"",★仕訳帳!B458,"")</f>
        <v/>
      </c>
      <c r="D494" s="65" t="str">
        <f>IF(★仕訳帳!C458&lt;&gt;"",★仕訳帳!C458,"")</f>
        <v/>
      </c>
      <c r="E494" s="66" t="str">
        <f>IF(★仕訳帳!D458&lt;&gt;"",★仕訳帳!D458,"")</f>
        <v/>
      </c>
      <c r="F494" s="30" t="str">
        <f t="shared" si="18"/>
        <v/>
      </c>
      <c r="G494" s="68">
        <f>★仕訳帳!E458</f>
        <v>0</v>
      </c>
      <c r="H494" s="68">
        <f>★仕訳帳!F458</f>
        <v>0</v>
      </c>
      <c r="I494" s="67">
        <f>IF($E494&lt;&gt;"",IF(OR(AND($E494&gt;=200,$E494&lt;300),AND($E494&gt;=400,$E494&lt;600)),-SUBTOTAL(9,K$4:K494),SUBTOTAL(9,K$4:K494)),0)</f>
        <v>0</v>
      </c>
      <c r="J494" s="32"/>
      <c r="K494" s="33">
        <f t="shared" si="17"/>
        <v>0</v>
      </c>
    </row>
    <row r="495" spans="1:11" x14ac:dyDescent="0.4">
      <c r="A495" s="17" t="str">
        <f>IF(E495&lt;&gt;"",VLOOKUP(E495,科目一覧!$A$4:$G$76,7,FALSE),"")</f>
        <v/>
      </c>
      <c r="B495" s="18">
        <f>★仕訳帳!A459</f>
        <v>456</v>
      </c>
      <c r="C495" s="64" t="str">
        <f>IF(★仕訳帳!B459&lt;&gt;"",★仕訳帳!B459,"")</f>
        <v/>
      </c>
      <c r="D495" s="65" t="str">
        <f>IF(★仕訳帳!C459&lt;&gt;"",★仕訳帳!C459,"")</f>
        <v/>
      </c>
      <c r="E495" s="66" t="str">
        <f>IF(★仕訳帳!D459&lt;&gt;"",★仕訳帳!D459,"")</f>
        <v/>
      </c>
      <c r="F495" s="30" t="str">
        <f t="shared" si="18"/>
        <v/>
      </c>
      <c r="G495" s="68">
        <f>★仕訳帳!E459</f>
        <v>0</v>
      </c>
      <c r="H495" s="68">
        <f>★仕訳帳!F459</f>
        <v>0</v>
      </c>
      <c r="I495" s="67">
        <f>IF($E495&lt;&gt;"",IF(OR(AND($E495&gt;=200,$E495&lt;300),AND($E495&gt;=400,$E495&lt;600)),-SUBTOTAL(9,K$4:K495),SUBTOTAL(9,K$4:K495)),0)</f>
        <v>0</v>
      </c>
      <c r="J495" s="32"/>
      <c r="K495" s="33">
        <f t="shared" ref="K495:K558" si="19">IF(OR(E495=301,E495=401),0,G495-H495)</f>
        <v>0</v>
      </c>
    </row>
    <row r="496" spans="1:11" x14ac:dyDescent="0.4">
      <c r="A496" s="17" t="str">
        <f>IF(E496&lt;&gt;"",VLOOKUP(E496,科目一覧!$A$4:$G$76,7,FALSE),"")</f>
        <v/>
      </c>
      <c r="B496" s="18">
        <f>★仕訳帳!A460</f>
        <v>457</v>
      </c>
      <c r="C496" s="64" t="str">
        <f>IF(★仕訳帳!B460&lt;&gt;"",★仕訳帳!B460,"")</f>
        <v/>
      </c>
      <c r="D496" s="65" t="str">
        <f>IF(★仕訳帳!C460&lt;&gt;"",★仕訳帳!C460,"")</f>
        <v/>
      </c>
      <c r="E496" s="66" t="str">
        <f>IF(★仕訳帳!D460&lt;&gt;"",★仕訳帳!D460,"")</f>
        <v/>
      </c>
      <c r="F496" s="30" t="str">
        <f t="shared" si="18"/>
        <v/>
      </c>
      <c r="G496" s="68">
        <f>★仕訳帳!E460</f>
        <v>0</v>
      </c>
      <c r="H496" s="68">
        <f>★仕訳帳!F460</f>
        <v>0</v>
      </c>
      <c r="I496" s="67">
        <f>IF($E496&lt;&gt;"",IF(OR(AND($E496&gt;=200,$E496&lt;300),AND($E496&gt;=400,$E496&lt;600)),-SUBTOTAL(9,K$4:K496),SUBTOTAL(9,K$4:K496)),0)</f>
        <v>0</v>
      </c>
      <c r="J496" s="32"/>
      <c r="K496" s="33">
        <f t="shared" si="19"/>
        <v>0</v>
      </c>
    </row>
    <row r="497" spans="1:11" x14ac:dyDescent="0.4">
      <c r="A497" s="17" t="str">
        <f>IF(E497&lt;&gt;"",VLOOKUP(E497,科目一覧!$A$4:$G$76,7,FALSE),"")</f>
        <v/>
      </c>
      <c r="B497" s="18">
        <f>★仕訳帳!A461</f>
        <v>458</v>
      </c>
      <c r="C497" s="64" t="str">
        <f>IF(★仕訳帳!B461&lt;&gt;"",★仕訳帳!B461,"")</f>
        <v/>
      </c>
      <c r="D497" s="65" t="str">
        <f>IF(★仕訳帳!C461&lt;&gt;"",★仕訳帳!C461,"")</f>
        <v/>
      </c>
      <c r="E497" s="66" t="str">
        <f>IF(★仕訳帳!D461&lt;&gt;"",★仕訳帳!D461,"")</f>
        <v/>
      </c>
      <c r="F497" s="30" t="str">
        <f t="shared" si="18"/>
        <v/>
      </c>
      <c r="G497" s="68">
        <f>★仕訳帳!E461</f>
        <v>0</v>
      </c>
      <c r="H497" s="68">
        <f>★仕訳帳!F461</f>
        <v>0</v>
      </c>
      <c r="I497" s="67">
        <f>IF($E497&lt;&gt;"",IF(OR(AND($E497&gt;=200,$E497&lt;300),AND($E497&gt;=400,$E497&lt;600)),-SUBTOTAL(9,K$4:K497),SUBTOTAL(9,K$4:K497)),0)</f>
        <v>0</v>
      </c>
      <c r="J497" s="32"/>
      <c r="K497" s="33">
        <f t="shared" si="19"/>
        <v>0</v>
      </c>
    </row>
    <row r="498" spans="1:11" x14ac:dyDescent="0.4">
      <c r="A498" s="17" t="str">
        <f>IF(E498&lt;&gt;"",VLOOKUP(E498,科目一覧!$A$4:$G$76,7,FALSE),"")</f>
        <v/>
      </c>
      <c r="B498" s="18">
        <f>★仕訳帳!A462</f>
        <v>459</v>
      </c>
      <c r="C498" s="64" t="str">
        <f>IF(★仕訳帳!B462&lt;&gt;"",★仕訳帳!B462,"")</f>
        <v/>
      </c>
      <c r="D498" s="65" t="str">
        <f>IF(★仕訳帳!C462&lt;&gt;"",★仕訳帳!C462,"")</f>
        <v/>
      </c>
      <c r="E498" s="66" t="str">
        <f>IF(★仕訳帳!D462&lt;&gt;"",★仕訳帳!D462,"")</f>
        <v/>
      </c>
      <c r="F498" s="30" t="str">
        <f t="shared" si="18"/>
        <v/>
      </c>
      <c r="G498" s="68">
        <f>★仕訳帳!E462</f>
        <v>0</v>
      </c>
      <c r="H498" s="68">
        <f>★仕訳帳!F462</f>
        <v>0</v>
      </c>
      <c r="I498" s="67">
        <f>IF($E498&lt;&gt;"",IF(OR(AND($E498&gt;=200,$E498&lt;300),AND($E498&gt;=400,$E498&lt;600)),-SUBTOTAL(9,K$4:K498),SUBTOTAL(9,K$4:K498)),0)</f>
        <v>0</v>
      </c>
      <c r="J498" s="32"/>
      <c r="K498" s="33">
        <f t="shared" si="19"/>
        <v>0</v>
      </c>
    </row>
    <row r="499" spans="1:11" x14ac:dyDescent="0.4">
      <c r="A499" s="17" t="str">
        <f>IF(E499&lt;&gt;"",VLOOKUP(E499,科目一覧!$A$4:$G$76,7,FALSE),"")</f>
        <v/>
      </c>
      <c r="B499" s="18">
        <f>★仕訳帳!A463</f>
        <v>460</v>
      </c>
      <c r="C499" s="64" t="str">
        <f>IF(★仕訳帳!B463&lt;&gt;"",★仕訳帳!B463,"")</f>
        <v/>
      </c>
      <c r="D499" s="65" t="str">
        <f>IF(★仕訳帳!C463&lt;&gt;"",★仕訳帳!C463,"")</f>
        <v/>
      </c>
      <c r="E499" s="66" t="str">
        <f>IF(★仕訳帳!D463&lt;&gt;"",★仕訳帳!D463,"")</f>
        <v/>
      </c>
      <c r="F499" s="30" t="str">
        <f t="shared" si="18"/>
        <v/>
      </c>
      <c r="G499" s="68">
        <f>★仕訳帳!E463</f>
        <v>0</v>
      </c>
      <c r="H499" s="68">
        <f>★仕訳帳!F463</f>
        <v>0</v>
      </c>
      <c r="I499" s="67">
        <f>IF($E499&lt;&gt;"",IF(OR(AND($E499&gt;=200,$E499&lt;300),AND($E499&gt;=400,$E499&lt;600)),-SUBTOTAL(9,K$4:K499),SUBTOTAL(9,K$4:K499)),0)</f>
        <v>0</v>
      </c>
      <c r="J499" s="32"/>
      <c r="K499" s="33">
        <f t="shared" si="19"/>
        <v>0</v>
      </c>
    </row>
    <row r="500" spans="1:11" x14ac:dyDescent="0.4">
      <c r="A500" s="17" t="str">
        <f>IF(E500&lt;&gt;"",VLOOKUP(E500,科目一覧!$A$4:$G$76,7,FALSE),"")</f>
        <v/>
      </c>
      <c r="B500" s="18">
        <f>★仕訳帳!A464</f>
        <v>461</v>
      </c>
      <c r="C500" s="64" t="str">
        <f>IF(★仕訳帳!B464&lt;&gt;"",★仕訳帳!B464,"")</f>
        <v/>
      </c>
      <c r="D500" s="65" t="str">
        <f>IF(★仕訳帳!C464&lt;&gt;"",★仕訳帳!C464,"")</f>
        <v/>
      </c>
      <c r="E500" s="66" t="str">
        <f>IF(★仕訳帳!D464&lt;&gt;"",★仕訳帳!D464,"")</f>
        <v/>
      </c>
      <c r="F500" s="30" t="str">
        <f t="shared" si="18"/>
        <v/>
      </c>
      <c r="G500" s="68">
        <f>★仕訳帳!E464</f>
        <v>0</v>
      </c>
      <c r="H500" s="68">
        <f>★仕訳帳!F464</f>
        <v>0</v>
      </c>
      <c r="I500" s="67">
        <f>IF($E500&lt;&gt;"",IF(OR(AND($E500&gt;=200,$E500&lt;300),AND($E500&gt;=400,$E500&lt;600)),-SUBTOTAL(9,K$4:K500),SUBTOTAL(9,K$4:K500)),0)</f>
        <v>0</v>
      </c>
      <c r="J500" s="32"/>
      <c r="K500" s="33">
        <f t="shared" si="19"/>
        <v>0</v>
      </c>
    </row>
    <row r="501" spans="1:11" x14ac:dyDescent="0.4">
      <c r="A501" s="17" t="str">
        <f>IF(E501&lt;&gt;"",VLOOKUP(E501,科目一覧!$A$4:$G$76,7,FALSE),"")</f>
        <v/>
      </c>
      <c r="B501" s="18">
        <f>★仕訳帳!A465</f>
        <v>462</v>
      </c>
      <c r="C501" s="64" t="str">
        <f>IF(★仕訳帳!B465&lt;&gt;"",★仕訳帳!B465,"")</f>
        <v/>
      </c>
      <c r="D501" s="65" t="str">
        <f>IF(★仕訳帳!C465&lt;&gt;"",★仕訳帳!C465,"")</f>
        <v/>
      </c>
      <c r="E501" s="66" t="str">
        <f>IF(★仕訳帳!D465&lt;&gt;"",★仕訳帳!D465,"")</f>
        <v/>
      </c>
      <c r="F501" s="30" t="str">
        <f t="shared" si="18"/>
        <v/>
      </c>
      <c r="G501" s="68">
        <f>★仕訳帳!E465</f>
        <v>0</v>
      </c>
      <c r="H501" s="68">
        <f>★仕訳帳!F465</f>
        <v>0</v>
      </c>
      <c r="I501" s="67">
        <f>IF($E501&lt;&gt;"",IF(OR(AND($E501&gt;=200,$E501&lt;300),AND($E501&gt;=400,$E501&lt;600)),-SUBTOTAL(9,K$4:K501),SUBTOTAL(9,K$4:K501)),0)</f>
        <v>0</v>
      </c>
      <c r="J501" s="32"/>
      <c r="K501" s="33">
        <f t="shared" si="19"/>
        <v>0</v>
      </c>
    </row>
    <row r="502" spans="1:11" x14ac:dyDescent="0.4">
      <c r="A502" s="17" t="str">
        <f>IF(E502&lt;&gt;"",VLOOKUP(E502,科目一覧!$A$4:$G$76,7,FALSE),"")</f>
        <v/>
      </c>
      <c r="B502" s="18">
        <f>★仕訳帳!A466</f>
        <v>463</v>
      </c>
      <c r="C502" s="64" t="str">
        <f>IF(★仕訳帳!B466&lt;&gt;"",★仕訳帳!B466,"")</f>
        <v/>
      </c>
      <c r="D502" s="65" t="str">
        <f>IF(★仕訳帳!C466&lt;&gt;"",★仕訳帳!C466,"")</f>
        <v/>
      </c>
      <c r="E502" s="66" t="str">
        <f>IF(★仕訳帳!D466&lt;&gt;"",★仕訳帳!D466,"")</f>
        <v/>
      </c>
      <c r="F502" s="30" t="str">
        <f t="shared" si="18"/>
        <v/>
      </c>
      <c r="G502" s="68">
        <f>★仕訳帳!E466</f>
        <v>0</v>
      </c>
      <c r="H502" s="68">
        <f>★仕訳帳!F466</f>
        <v>0</v>
      </c>
      <c r="I502" s="67">
        <f>IF($E502&lt;&gt;"",IF(OR(AND($E502&gt;=200,$E502&lt;300),AND($E502&gt;=400,$E502&lt;600)),-SUBTOTAL(9,K$4:K502),SUBTOTAL(9,K$4:K502)),0)</f>
        <v>0</v>
      </c>
      <c r="J502" s="32"/>
      <c r="K502" s="33">
        <f t="shared" si="19"/>
        <v>0</v>
      </c>
    </row>
    <row r="503" spans="1:11" x14ac:dyDescent="0.4">
      <c r="A503" s="17" t="str">
        <f>IF(E503&lt;&gt;"",VLOOKUP(E503,科目一覧!$A$4:$G$76,7,FALSE),"")</f>
        <v/>
      </c>
      <c r="B503" s="18">
        <f>★仕訳帳!A467</f>
        <v>464</v>
      </c>
      <c r="C503" s="64" t="str">
        <f>IF(★仕訳帳!B467&lt;&gt;"",★仕訳帳!B467,"")</f>
        <v/>
      </c>
      <c r="D503" s="65" t="str">
        <f>IF(★仕訳帳!C467&lt;&gt;"",★仕訳帳!C467,"")</f>
        <v/>
      </c>
      <c r="E503" s="66" t="str">
        <f>IF(★仕訳帳!D467&lt;&gt;"",★仕訳帳!D467,"")</f>
        <v/>
      </c>
      <c r="F503" s="30" t="str">
        <f t="shared" si="18"/>
        <v/>
      </c>
      <c r="G503" s="68">
        <f>★仕訳帳!E467</f>
        <v>0</v>
      </c>
      <c r="H503" s="68">
        <f>★仕訳帳!F467</f>
        <v>0</v>
      </c>
      <c r="I503" s="67">
        <f>IF($E503&lt;&gt;"",IF(OR(AND($E503&gt;=200,$E503&lt;300),AND($E503&gt;=400,$E503&lt;600)),-SUBTOTAL(9,K$4:K503),SUBTOTAL(9,K$4:K503)),0)</f>
        <v>0</v>
      </c>
      <c r="J503" s="32"/>
      <c r="K503" s="33">
        <f t="shared" si="19"/>
        <v>0</v>
      </c>
    </row>
    <row r="504" spans="1:11" x14ac:dyDescent="0.4">
      <c r="A504" s="17" t="str">
        <f>IF(E504&lt;&gt;"",VLOOKUP(E504,科目一覧!$A$4:$G$76,7,FALSE),"")</f>
        <v/>
      </c>
      <c r="B504" s="18">
        <f>★仕訳帳!A468</f>
        <v>465</v>
      </c>
      <c r="C504" s="64" t="str">
        <f>IF(★仕訳帳!B468&lt;&gt;"",★仕訳帳!B468,"")</f>
        <v/>
      </c>
      <c r="D504" s="65" t="str">
        <f>IF(★仕訳帳!C468&lt;&gt;"",★仕訳帳!C468,"")</f>
        <v/>
      </c>
      <c r="E504" s="66" t="str">
        <f>IF(★仕訳帳!D468&lt;&gt;"",★仕訳帳!D468,"")</f>
        <v/>
      </c>
      <c r="F504" s="30" t="str">
        <f t="shared" si="18"/>
        <v/>
      </c>
      <c r="G504" s="68">
        <f>★仕訳帳!E468</f>
        <v>0</v>
      </c>
      <c r="H504" s="68">
        <f>★仕訳帳!F468</f>
        <v>0</v>
      </c>
      <c r="I504" s="67">
        <f>IF($E504&lt;&gt;"",IF(OR(AND($E504&gt;=200,$E504&lt;300),AND($E504&gt;=400,$E504&lt;600)),-SUBTOTAL(9,K$4:K504),SUBTOTAL(9,K$4:K504)),0)</f>
        <v>0</v>
      </c>
      <c r="J504" s="32"/>
      <c r="K504" s="33">
        <f t="shared" si="19"/>
        <v>0</v>
      </c>
    </row>
    <row r="505" spans="1:11" x14ac:dyDescent="0.4">
      <c r="A505" s="17" t="str">
        <f>IF(E505&lt;&gt;"",VLOOKUP(E505,科目一覧!$A$4:$G$76,7,FALSE),"")</f>
        <v/>
      </c>
      <c r="B505" s="18">
        <f>★仕訳帳!A469</f>
        <v>466</v>
      </c>
      <c r="C505" s="64" t="str">
        <f>IF(★仕訳帳!B469&lt;&gt;"",★仕訳帳!B469,"")</f>
        <v/>
      </c>
      <c r="D505" s="65" t="str">
        <f>IF(★仕訳帳!C469&lt;&gt;"",★仕訳帳!C469,"")</f>
        <v/>
      </c>
      <c r="E505" s="66" t="str">
        <f>IF(★仕訳帳!D469&lt;&gt;"",★仕訳帳!D469,"")</f>
        <v/>
      </c>
      <c r="F505" s="30" t="str">
        <f t="shared" si="18"/>
        <v/>
      </c>
      <c r="G505" s="68">
        <f>★仕訳帳!E469</f>
        <v>0</v>
      </c>
      <c r="H505" s="68">
        <f>★仕訳帳!F469</f>
        <v>0</v>
      </c>
      <c r="I505" s="67">
        <f>IF($E505&lt;&gt;"",IF(OR(AND($E505&gt;=200,$E505&lt;300),AND($E505&gt;=400,$E505&lt;600)),-SUBTOTAL(9,K$4:K505),SUBTOTAL(9,K$4:K505)),0)</f>
        <v>0</v>
      </c>
      <c r="J505" s="32"/>
      <c r="K505" s="33">
        <f t="shared" si="19"/>
        <v>0</v>
      </c>
    </row>
    <row r="506" spans="1:11" x14ac:dyDescent="0.4">
      <c r="A506" s="17" t="str">
        <f>IF(E506&lt;&gt;"",VLOOKUP(E506,科目一覧!$A$4:$G$76,7,FALSE),"")</f>
        <v/>
      </c>
      <c r="B506" s="18">
        <f>★仕訳帳!A470</f>
        <v>467</v>
      </c>
      <c r="C506" s="64" t="str">
        <f>IF(★仕訳帳!B470&lt;&gt;"",★仕訳帳!B470,"")</f>
        <v/>
      </c>
      <c r="D506" s="65" t="str">
        <f>IF(★仕訳帳!C470&lt;&gt;"",★仕訳帳!C470,"")</f>
        <v/>
      </c>
      <c r="E506" s="66" t="str">
        <f>IF(★仕訳帳!D470&lt;&gt;"",★仕訳帳!D470,"")</f>
        <v/>
      </c>
      <c r="F506" s="30" t="str">
        <f t="shared" si="18"/>
        <v/>
      </c>
      <c r="G506" s="68">
        <f>★仕訳帳!E470</f>
        <v>0</v>
      </c>
      <c r="H506" s="68">
        <f>★仕訳帳!F470</f>
        <v>0</v>
      </c>
      <c r="I506" s="67">
        <f>IF($E506&lt;&gt;"",IF(OR(AND($E506&gt;=200,$E506&lt;300),AND($E506&gt;=400,$E506&lt;600)),-SUBTOTAL(9,K$4:K506),SUBTOTAL(9,K$4:K506)),0)</f>
        <v>0</v>
      </c>
      <c r="J506" s="32"/>
      <c r="K506" s="33">
        <f t="shared" si="19"/>
        <v>0</v>
      </c>
    </row>
    <row r="507" spans="1:11" x14ac:dyDescent="0.4">
      <c r="A507" s="17" t="str">
        <f>IF(E507&lt;&gt;"",VLOOKUP(E507,科目一覧!$A$4:$G$76,7,FALSE),"")</f>
        <v/>
      </c>
      <c r="B507" s="18">
        <f>★仕訳帳!A471</f>
        <v>468</v>
      </c>
      <c r="C507" s="64" t="str">
        <f>IF(★仕訳帳!B471&lt;&gt;"",★仕訳帳!B471,"")</f>
        <v/>
      </c>
      <c r="D507" s="65" t="str">
        <f>IF(★仕訳帳!C471&lt;&gt;"",★仕訳帳!C471,"")</f>
        <v/>
      </c>
      <c r="E507" s="66" t="str">
        <f>IF(★仕訳帳!D471&lt;&gt;"",★仕訳帳!D471,"")</f>
        <v/>
      </c>
      <c r="F507" s="30" t="str">
        <f t="shared" si="18"/>
        <v/>
      </c>
      <c r="G507" s="68">
        <f>★仕訳帳!E471</f>
        <v>0</v>
      </c>
      <c r="H507" s="68">
        <f>★仕訳帳!F471</f>
        <v>0</v>
      </c>
      <c r="I507" s="67">
        <f>IF($E507&lt;&gt;"",IF(OR(AND($E507&gt;=200,$E507&lt;300),AND($E507&gt;=400,$E507&lt;600)),-SUBTOTAL(9,K$4:K507),SUBTOTAL(9,K$4:K507)),0)</f>
        <v>0</v>
      </c>
      <c r="J507" s="32"/>
      <c r="K507" s="33">
        <f t="shared" si="19"/>
        <v>0</v>
      </c>
    </row>
    <row r="508" spans="1:11" x14ac:dyDescent="0.4">
      <c r="A508" s="17" t="str">
        <f>IF(E508&lt;&gt;"",VLOOKUP(E508,科目一覧!$A$4:$G$76,7,FALSE),"")</f>
        <v/>
      </c>
      <c r="B508" s="18">
        <f>★仕訳帳!A472</f>
        <v>469</v>
      </c>
      <c r="C508" s="64" t="str">
        <f>IF(★仕訳帳!B472&lt;&gt;"",★仕訳帳!B472,"")</f>
        <v/>
      </c>
      <c r="D508" s="65" t="str">
        <f>IF(★仕訳帳!C472&lt;&gt;"",★仕訳帳!C472,"")</f>
        <v/>
      </c>
      <c r="E508" s="66" t="str">
        <f>IF(★仕訳帳!D472&lt;&gt;"",★仕訳帳!D472,"")</f>
        <v/>
      </c>
      <c r="F508" s="30" t="str">
        <f t="shared" si="18"/>
        <v/>
      </c>
      <c r="G508" s="68">
        <f>★仕訳帳!E472</f>
        <v>0</v>
      </c>
      <c r="H508" s="68">
        <f>★仕訳帳!F472</f>
        <v>0</v>
      </c>
      <c r="I508" s="67">
        <f>IF($E508&lt;&gt;"",IF(OR(AND($E508&gt;=200,$E508&lt;300),AND($E508&gt;=400,$E508&lt;600)),-SUBTOTAL(9,K$4:K508),SUBTOTAL(9,K$4:K508)),0)</f>
        <v>0</v>
      </c>
      <c r="J508" s="32"/>
      <c r="K508" s="33">
        <f t="shared" si="19"/>
        <v>0</v>
      </c>
    </row>
    <row r="509" spans="1:11" x14ac:dyDescent="0.4">
      <c r="A509" s="17" t="str">
        <f>IF(E509&lt;&gt;"",VLOOKUP(E509,科目一覧!$A$4:$G$76,7,FALSE),"")</f>
        <v/>
      </c>
      <c r="B509" s="18">
        <f>★仕訳帳!A473</f>
        <v>470</v>
      </c>
      <c r="C509" s="64" t="str">
        <f>IF(★仕訳帳!B473&lt;&gt;"",★仕訳帳!B473,"")</f>
        <v/>
      </c>
      <c r="D509" s="65" t="str">
        <f>IF(★仕訳帳!C473&lt;&gt;"",★仕訳帳!C473,"")</f>
        <v/>
      </c>
      <c r="E509" s="66" t="str">
        <f>IF(★仕訳帳!D473&lt;&gt;"",★仕訳帳!D473,"")</f>
        <v/>
      </c>
      <c r="F509" s="30" t="str">
        <f t="shared" si="18"/>
        <v/>
      </c>
      <c r="G509" s="68">
        <f>★仕訳帳!E473</f>
        <v>0</v>
      </c>
      <c r="H509" s="68">
        <f>★仕訳帳!F473</f>
        <v>0</v>
      </c>
      <c r="I509" s="67">
        <f>IF($E509&lt;&gt;"",IF(OR(AND($E509&gt;=200,$E509&lt;300),AND($E509&gt;=400,$E509&lt;600)),-SUBTOTAL(9,K$4:K509),SUBTOTAL(9,K$4:K509)),0)</f>
        <v>0</v>
      </c>
      <c r="J509" s="32"/>
      <c r="K509" s="33">
        <f t="shared" si="19"/>
        <v>0</v>
      </c>
    </row>
    <row r="510" spans="1:11" x14ac:dyDescent="0.4">
      <c r="A510" s="17" t="str">
        <f>IF(E510&lt;&gt;"",VLOOKUP(E510,科目一覧!$A$4:$G$76,7,FALSE),"")</f>
        <v/>
      </c>
      <c r="B510" s="18">
        <f>★仕訳帳!A474</f>
        <v>471</v>
      </c>
      <c r="C510" s="64" t="str">
        <f>IF(★仕訳帳!B474&lt;&gt;"",★仕訳帳!B474,"")</f>
        <v/>
      </c>
      <c r="D510" s="65" t="str">
        <f>IF(★仕訳帳!C474&lt;&gt;"",★仕訳帳!C474,"")</f>
        <v/>
      </c>
      <c r="E510" s="66" t="str">
        <f>IF(★仕訳帳!D474&lt;&gt;"",★仕訳帳!D474,"")</f>
        <v/>
      </c>
      <c r="F510" s="30" t="str">
        <f t="shared" si="18"/>
        <v/>
      </c>
      <c r="G510" s="68">
        <f>★仕訳帳!E474</f>
        <v>0</v>
      </c>
      <c r="H510" s="68">
        <f>★仕訳帳!F474</f>
        <v>0</v>
      </c>
      <c r="I510" s="67">
        <f>IF($E510&lt;&gt;"",IF(OR(AND($E510&gt;=200,$E510&lt;300),AND($E510&gt;=400,$E510&lt;600)),-SUBTOTAL(9,K$4:K510),SUBTOTAL(9,K$4:K510)),0)</f>
        <v>0</v>
      </c>
      <c r="J510" s="32"/>
      <c r="K510" s="33">
        <f t="shared" si="19"/>
        <v>0</v>
      </c>
    </row>
    <row r="511" spans="1:11" x14ac:dyDescent="0.4">
      <c r="A511" s="17" t="str">
        <f>IF(E511&lt;&gt;"",VLOOKUP(E511,科目一覧!$A$4:$G$76,7,FALSE),"")</f>
        <v/>
      </c>
      <c r="B511" s="18">
        <f>★仕訳帳!A475</f>
        <v>472</v>
      </c>
      <c r="C511" s="64" t="str">
        <f>IF(★仕訳帳!B475&lt;&gt;"",★仕訳帳!B475,"")</f>
        <v/>
      </c>
      <c r="D511" s="65" t="str">
        <f>IF(★仕訳帳!C475&lt;&gt;"",★仕訳帳!C475,"")</f>
        <v/>
      </c>
      <c r="E511" s="66" t="str">
        <f>IF(★仕訳帳!D475&lt;&gt;"",★仕訳帳!D475,"")</f>
        <v/>
      </c>
      <c r="F511" s="30" t="str">
        <f t="shared" si="18"/>
        <v/>
      </c>
      <c r="G511" s="68">
        <f>★仕訳帳!E475</f>
        <v>0</v>
      </c>
      <c r="H511" s="68">
        <f>★仕訳帳!F475</f>
        <v>0</v>
      </c>
      <c r="I511" s="67">
        <f>IF($E511&lt;&gt;"",IF(OR(AND($E511&gt;=200,$E511&lt;300),AND($E511&gt;=400,$E511&lt;600)),-SUBTOTAL(9,K$4:K511),SUBTOTAL(9,K$4:K511)),0)</f>
        <v>0</v>
      </c>
      <c r="J511" s="32"/>
      <c r="K511" s="33">
        <f t="shared" si="19"/>
        <v>0</v>
      </c>
    </row>
    <row r="512" spans="1:11" x14ac:dyDescent="0.4">
      <c r="A512" s="17" t="str">
        <f>IF(E512&lt;&gt;"",VLOOKUP(E512,科目一覧!$A$4:$G$76,7,FALSE),"")</f>
        <v/>
      </c>
      <c r="B512" s="18">
        <f>★仕訳帳!A476</f>
        <v>473</v>
      </c>
      <c r="C512" s="64" t="str">
        <f>IF(★仕訳帳!B476&lt;&gt;"",★仕訳帳!B476,"")</f>
        <v/>
      </c>
      <c r="D512" s="65" t="str">
        <f>IF(★仕訳帳!C476&lt;&gt;"",★仕訳帳!C476,"")</f>
        <v/>
      </c>
      <c r="E512" s="66" t="str">
        <f>IF(★仕訳帳!D476&lt;&gt;"",★仕訳帳!D476,"")</f>
        <v/>
      </c>
      <c r="F512" s="30" t="str">
        <f t="shared" si="18"/>
        <v/>
      </c>
      <c r="G512" s="68">
        <f>★仕訳帳!E476</f>
        <v>0</v>
      </c>
      <c r="H512" s="68">
        <f>★仕訳帳!F476</f>
        <v>0</v>
      </c>
      <c r="I512" s="67">
        <f>IF($E512&lt;&gt;"",IF(OR(AND($E512&gt;=200,$E512&lt;300),AND($E512&gt;=400,$E512&lt;600)),-SUBTOTAL(9,K$4:K512),SUBTOTAL(9,K$4:K512)),0)</f>
        <v>0</v>
      </c>
      <c r="J512" s="32"/>
      <c r="K512" s="33">
        <f t="shared" si="19"/>
        <v>0</v>
      </c>
    </row>
    <row r="513" spans="1:11" x14ac:dyDescent="0.4">
      <c r="A513" s="17" t="str">
        <f>IF(E513&lt;&gt;"",VLOOKUP(E513,科目一覧!$A$4:$G$76,7,FALSE),"")</f>
        <v/>
      </c>
      <c r="B513" s="18">
        <f>★仕訳帳!A477</f>
        <v>474</v>
      </c>
      <c r="C513" s="64" t="str">
        <f>IF(★仕訳帳!B477&lt;&gt;"",★仕訳帳!B477,"")</f>
        <v/>
      </c>
      <c r="D513" s="65" t="str">
        <f>IF(★仕訳帳!C477&lt;&gt;"",★仕訳帳!C477,"")</f>
        <v/>
      </c>
      <c r="E513" s="66" t="str">
        <f>IF(★仕訳帳!D477&lt;&gt;"",★仕訳帳!D477,"")</f>
        <v/>
      </c>
      <c r="F513" s="30" t="str">
        <f t="shared" si="18"/>
        <v/>
      </c>
      <c r="G513" s="68">
        <f>★仕訳帳!E477</f>
        <v>0</v>
      </c>
      <c r="H513" s="68">
        <f>★仕訳帳!F477</f>
        <v>0</v>
      </c>
      <c r="I513" s="67">
        <f>IF($E513&lt;&gt;"",IF(OR(AND($E513&gt;=200,$E513&lt;300),AND($E513&gt;=400,$E513&lt;600)),-SUBTOTAL(9,K$4:K513),SUBTOTAL(9,K$4:K513)),0)</f>
        <v>0</v>
      </c>
      <c r="J513" s="32"/>
      <c r="K513" s="33">
        <f t="shared" si="19"/>
        <v>0</v>
      </c>
    </row>
    <row r="514" spans="1:11" x14ac:dyDescent="0.4">
      <c r="A514" s="17" t="str">
        <f>IF(E514&lt;&gt;"",VLOOKUP(E514,科目一覧!$A$4:$G$76,7,FALSE),"")</f>
        <v/>
      </c>
      <c r="B514" s="18">
        <f>★仕訳帳!A478</f>
        <v>475</v>
      </c>
      <c r="C514" s="64" t="str">
        <f>IF(★仕訳帳!B478&lt;&gt;"",★仕訳帳!B478,"")</f>
        <v/>
      </c>
      <c r="D514" s="65" t="str">
        <f>IF(★仕訳帳!C478&lt;&gt;"",★仕訳帳!C478,"")</f>
        <v/>
      </c>
      <c r="E514" s="66" t="str">
        <f>IF(★仕訳帳!D478&lt;&gt;"",★仕訳帳!D478,"")</f>
        <v/>
      </c>
      <c r="F514" s="30" t="str">
        <f t="shared" si="18"/>
        <v/>
      </c>
      <c r="G514" s="68">
        <f>★仕訳帳!E478</f>
        <v>0</v>
      </c>
      <c r="H514" s="68">
        <f>★仕訳帳!F478</f>
        <v>0</v>
      </c>
      <c r="I514" s="67">
        <f>IF($E514&lt;&gt;"",IF(OR(AND($E514&gt;=200,$E514&lt;300),AND($E514&gt;=400,$E514&lt;600)),-SUBTOTAL(9,K$4:K514),SUBTOTAL(9,K$4:K514)),0)</f>
        <v>0</v>
      </c>
      <c r="J514" s="32"/>
      <c r="K514" s="33">
        <f t="shared" si="19"/>
        <v>0</v>
      </c>
    </row>
    <row r="515" spans="1:11" x14ac:dyDescent="0.4">
      <c r="A515" s="17" t="str">
        <f>IF(E515&lt;&gt;"",VLOOKUP(E515,科目一覧!$A$4:$G$76,7,FALSE),"")</f>
        <v/>
      </c>
      <c r="B515" s="18">
        <f>★仕訳帳!A479</f>
        <v>476</v>
      </c>
      <c r="C515" s="64" t="str">
        <f>IF(★仕訳帳!B479&lt;&gt;"",★仕訳帳!B479,"")</f>
        <v/>
      </c>
      <c r="D515" s="65" t="str">
        <f>IF(★仕訳帳!C479&lt;&gt;"",★仕訳帳!C479,"")</f>
        <v/>
      </c>
      <c r="E515" s="66" t="str">
        <f>IF(★仕訳帳!D479&lt;&gt;"",★仕訳帳!D479,"")</f>
        <v/>
      </c>
      <c r="F515" s="30" t="str">
        <f t="shared" si="18"/>
        <v/>
      </c>
      <c r="G515" s="68">
        <f>★仕訳帳!E479</f>
        <v>0</v>
      </c>
      <c r="H515" s="68">
        <f>★仕訳帳!F479</f>
        <v>0</v>
      </c>
      <c r="I515" s="67">
        <f>IF($E515&lt;&gt;"",IF(OR(AND($E515&gt;=200,$E515&lt;300),AND($E515&gt;=400,$E515&lt;600)),-SUBTOTAL(9,K$4:K515),SUBTOTAL(9,K$4:K515)),0)</f>
        <v>0</v>
      </c>
      <c r="J515" s="32"/>
      <c r="K515" s="33">
        <f t="shared" si="19"/>
        <v>0</v>
      </c>
    </row>
    <row r="516" spans="1:11" x14ac:dyDescent="0.4">
      <c r="A516" s="17" t="str">
        <f>IF(E516&lt;&gt;"",VLOOKUP(E516,科目一覧!$A$4:$G$76,7,FALSE),"")</f>
        <v/>
      </c>
      <c r="B516" s="18">
        <f>★仕訳帳!A480</f>
        <v>477</v>
      </c>
      <c r="C516" s="64" t="str">
        <f>IF(★仕訳帳!B480&lt;&gt;"",★仕訳帳!B480,"")</f>
        <v/>
      </c>
      <c r="D516" s="65" t="str">
        <f>IF(★仕訳帳!C480&lt;&gt;"",★仕訳帳!C480,"")</f>
        <v/>
      </c>
      <c r="E516" s="66" t="str">
        <f>IF(★仕訳帳!D480&lt;&gt;"",★仕訳帳!D480,"")</f>
        <v/>
      </c>
      <c r="F516" s="30" t="str">
        <f t="shared" si="18"/>
        <v/>
      </c>
      <c r="G516" s="68">
        <f>★仕訳帳!E480</f>
        <v>0</v>
      </c>
      <c r="H516" s="68">
        <f>★仕訳帳!F480</f>
        <v>0</v>
      </c>
      <c r="I516" s="67">
        <f>IF($E516&lt;&gt;"",IF(OR(AND($E516&gt;=200,$E516&lt;300),AND($E516&gt;=400,$E516&lt;600)),-SUBTOTAL(9,K$4:K516),SUBTOTAL(9,K$4:K516)),0)</f>
        <v>0</v>
      </c>
      <c r="J516" s="32"/>
      <c r="K516" s="33">
        <f t="shared" si="19"/>
        <v>0</v>
      </c>
    </row>
    <row r="517" spans="1:11" x14ac:dyDescent="0.4">
      <c r="A517" s="17" t="str">
        <f>IF(E517&lt;&gt;"",VLOOKUP(E517,科目一覧!$A$4:$G$76,7,FALSE),"")</f>
        <v/>
      </c>
      <c r="B517" s="18">
        <f>★仕訳帳!A481</f>
        <v>478</v>
      </c>
      <c r="C517" s="64" t="str">
        <f>IF(★仕訳帳!B481&lt;&gt;"",★仕訳帳!B481,"")</f>
        <v/>
      </c>
      <c r="D517" s="65" t="str">
        <f>IF(★仕訳帳!C481&lt;&gt;"",★仕訳帳!C481,"")</f>
        <v/>
      </c>
      <c r="E517" s="66" t="str">
        <f>IF(★仕訳帳!D481&lt;&gt;"",★仕訳帳!D481,"")</f>
        <v/>
      </c>
      <c r="F517" s="30" t="str">
        <f t="shared" ref="F517:F580" si="20">IF(C517&lt;&gt;"",MONTH(C517)&amp;"_"&amp;E517,"")</f>
        <v/>
      </c>
      <c r="G517" s="68">
        <f>★仕訳帳!E481</f>
        <v>0</v>
      </c>
      <c r="H517" s="68">
        <f>★仕訳帳!F481</f>
        <v>0</v>
      </c>
      <c r="I517" s="67">
        <f>IF($E517&lt;&gt;"",IF(OR(AND($E517&gt;=200,$E517&lt;300),AND($E517&gt;=400,$E517&lt;600)),-SUBTOTAL(9,K$4:K517),SUBTOTAL(9,K$4:K517)),0)</f>
        <v>0</v>
      </c>
      <c r="J517" s="32"/>
      <c r="K517" s="33">
        <f t="shared" si="19"/>
        <v>0</v>
      </c>
    </row>
    <row r="518" spans="1:11" x14ac:dyDescent="0.4">
      <c r="A518" s="17" t="str">
        <f>IF(E518&lt;&gt;"",VLOOKUP(E518,科目一覧!$A$4:$G$76,7,FALSE),"")</f>
        <v/>
      </c>
      <c r="B518" s="18">
        <f>★仕訳帳!A482</f>
        <v>479</v>
      </c>
      <c r="C518" s="64" t="str">
        <f>IF(★仕訳帳!B482&lt;&gt;"",★仕訳帳!B482,"")</f>
        <v/>
      </c>
      <c r="D518" s="65" t="str">
        <f>IF(★仕訳帳!C482&lt;&gt;"",★仕訳帳!C482,"")</f>
        <v/>
      </c>
      <c r="E518" s="66" t="str">
        <f>IF(★仕訳帳!D482&lt;&gt;"",★仕訳帳!D482,"")</f>
        <v/>
      </c>
      <c r="F518" s="30" t="str">
        <f t="shared" si="20"/>
        <v/>
      </c>
      <c r="G518" s="68">
        <f>★仕訳帳!E482</f>
        <v>0</v>
      </c>
      <c r="H518" s="68">
        <f>★仕訳帳!F482</f>
        <v>0</v>
      </c>
      <c r="I518" s="67">
        <f>IF($E518&lt;&gt;"",IF(OR(AND($E518&gt;=200,$E518&lt;300),AND($E518&gt;=400,$E518&lt;600)),-SUBTOTAL(9,K$4:K518),SUBTOTAL(9,K$4:K518)),0)</f>
        <v>0</v>
      </c>
      <c r="J518" s="32"/>
      <c r="K518" s="33">
        <f t="shared" si="19"/>
        <v>0</v>
      </c>
    </row>
    <row r="519" spans="1:11" x14ac:dyDescent="0.4">
      <c r="A519" s="17" t="str">
        <f>IF(E519&lt;&gt;"",VLOOKUP(E519,科目一覧!$A$4:$G$76,7,FALSE),"")</f>
        <v/>
      </c>
      <c r="B519" s="18">
        <f>★仕訳帳!A483</f>
        <v>480</v>
      </c>
      <c r="C519" s="64" t="str">
        <f>IF(★仕訳帳!B483&lt;&gt;"",★仕訳帳!B483,"")</f>
        <v/>
      </c>
      <c r="D519" s="65" t="str">
        <f>IF(★仕訳帳!C483&lt;&gt;"",★仕訳帳!C483,"")</f>
        <v/>
      </c>
      <c r="E519" s="66" t="str">
        <f>IF(★仕訳帳!D483&lt;&gt;"",★仕訳帳!D483,"")</f>
        <v/>
      </c>
      <c r="F519" s="30" t="str">
        <f t="shared" si="20"/>
        <v/>
      </c>
      <c r="G519" s="68">
        <f>★仕訳帳!E483</f>
        <v>0</v>
      </c>
      <c r="H519" s="68">
        <f>★仕訳帳!F483</f>
        <v>0</v>
      </c>
      <c r="I519" s="67">
        <f>IF($E519&lt;&gt;"",IF(OR(AND($E519&gt;=200,$E519&lt;300),AND($E519&gt;=400,$E519&lt;600)),-SUBTOTAL(9,K$4:K519),SUBTOTAL(9,K$4:K519)),0)</f>
        <v>0</v>
      </c>
      <c r="J519" s="32"/>
      <c r="K519" s="33">
        <f t="shared" si="19"/>
        <v>0</v>
      </c>
    </row>
    <row r="520" spans="1:11" x14ac:dyDescent="0.4">
      <c r="A520" s="17" t="str">
        <f>IF(E520&lt;&gt;"",VLOOKUP(E520,科目一覧!$A$4:$G$76,7,FALSE),"")</f>
        <v/>
      </c>
      <c r="B520" s="18">
        <f>★仕訳帳!A484</f>
        <v>481</v>
      </c>
      <c r="C520" s="64" t="str">
        <f>IF(★仕訳帳!B484&lt;&gt;"",★仕訳帳!B484,"")</f>
        <v/>
      </c>
      <c r="D520" s="65" t="str">
        <f>IF(★仕訳帳!C484&lt;&gt;"",★仕訳帳!C484,"")</f>
        <v/>
      </c>
      <c r="E520" s="66" t="str">
        <f>IF(★仕訳帳!D484&lt;&gt;"",★仕訳帳!D484,"")</f>
        <v/>
      </c>
      <c r="F520" s="30" t="str">
        <f t="shared" si="20"/>
        <v/>
      </c>
      <c r="G520" s="68">
        <f>★仕訳帳!E484</f>
        <v>0</v>
      </c>
      <c r="H520" s="68">
        <f>★仕訳帳!F484</f>
        <v>0</v>
      </c>
      <c r="I520" s="67">
        <f>IF($E520&lt;&gt;"",IF(OR(AND($E520&gt;=200,$E520&lt;300),AND($E520&gt;=400,$E520&lt;600)),-SUBTOTAL(9,K$4:K520),SUBTOTAL(9,K$4:K520)),0)</f>
        <v>0</v>
      </c>
      <c r="J520" s="32"/>
      <c r="K520" s="33">
        <f t="shared" si="19"/>
        <v>0</v>
      </c>
    </row>
    <row r="521" spans="1:11" x14ac:dyDescent="0.4">
      <c r="A521" s="17" t="str">
        <f>IF(E521&lt;&gt;"",VLOOKUP(E521,科目一覧!$A$4:$G$76,7,FALSE),"")</f>
        <v/>
      </c>
      <c r="B521" s="18">
        <f>★仕訳帳!A485</f>
        <v>482</v>
      </c>
      <c r="C521" s="64" t="str">
        <f>IF(★仕訳帳!B485&lt;&gt;"",★仕訳帳!B485,"")</f>
        <v/>
      </c>
      <c r="D521" s="65" t="str">
        <f>IF(★仕訳帳!C485&lt;&gt;"",★仕訳帳!C485,"")</f>
        <v/>
      </c>
      <c r="E521" s="66" t="str">
        <f>IF(★仕訳帳!D485&lt;&gt;"",★仕訳帳!D485,"")</f>
        <v/>
      </c>
      <c r="F521" s="30" t="str">
        <f t="shared" si="20"/>
        <v/>
      </c>
      <c r="G521" s="68">
        <f>★仕訳帳!E485</f>
        <v>0</v>
      </c>
      <c r="H521" s="68">
        <f>★仕訳帳!F485</f>
        <v>0</v>
      </c>
      <c r="I521" s="67">
        <f>IF($E521&lt;&gt;"",IF(OR(AND($E521&gt;=200,$E521&lt;300),AND($E521&gt;=400,$E521&lt;600)),-SUBTOTAL(9,K$4:K521),SUBTOTAL(9,K$4:K521)),0)</f>
        <v>0</v>
      </c>
      <c r="J521" s="32"/>
      <c r="K521" s="33">
        <f t="shared" si="19"/>
        <v>0</v>
      </c>
    </row>
    <row r="522" spans="1:11" x14ac:dyDescent="0.4">
      <c r="A522" s="17" t="str">
        <f>IF(E522&lt;&gt;"",VLOOKUP(E522,科目一覧!$A$4:$G$76,7,FALSE),"")</f>
        <v/>
      </c>
      <c r="B522" s="18">
        <f>★仕訳帳!A486</f>
        <v>483</v>
      </c>
      <c r="C522" s="64" t="str">
        <f>IF(★仕訳帳!B486&lt;&gt;"",★仕訳帳!B486,"")</f>
        <v/>
      </c>
      <c r="D522" s="65" t="str">
        <f>IF(★仕訳帳!C486&lt;&gt;"",★仕訳帳!C486,"")</f>
        <v/>
      </c>
      <c r="E522" s="66" t="str">
        <f>IF(★仕訳帳!D486&lt;&gt;"",★仕訳帳!D486,"")</f>
        <v/>
      </c>
      <c r="F522" s="30" t="str">
        <f t="shared" si="20"/>
        <v/>
      </c>
      <c r="G522" s="68">
        <f>★仕訳帳!E486</f>
        <v>0</v>
      </c>
      <c r="H522" s="68">
        <f>★仕訳帳!F486</f>
        <v>0</v>
      </c>
      <c r="I522" s="67">
        <f>IF($E522&lt;&gt;"",IF(OR(AND($E522&gt;=200,$E522&lt;300),AND($E522&gt;=400,$E522&lt;600)),-SUBTOTAL(9,K$4:K522),SUBTOTAL(9,K$4:K522)),0)</f>
        <v>0</v>
      </c>
      <c r="J522" s="32"/>
      <c r="K522" s="33">
        <f t="shared" si="19"/>
        <v>0</v>
      </c>
    </row>
    <row r="523" spans="1:11" x14ac:dyDescent="0.4">
      <c r="A523" s="17" t="str">
        <f>IF(E523&lt;&gt;"",VLOOKUP(E523,科目一覧!$A$4:$G$76,7,FALSE),"")</f>
        <v/>
      </c>
      <c r="B523" s="18">
        <f>★仕訳帳!A487</f>
        <v>484</v>
      </c>
      <c r="C523" s="64" t="str">
        <f>IF(★仕訳帳!B487&lt;&gt;"",★仕訳帳!B487,"")</f>
        <v/>
      </c>
      <c r="D523" s="65" t="str">
        <f>IF(★仕訳帳!C487&lt;&gt;"",★仕訳帳!C487,"")</f>
        <v/>
      </c>
      <c r="E523" s="66" t="str">
        <f>IF(★仕訳帳!D487&lt;&gt;"",★仕訳帳!D487,"")</f>
        <v/>
      </c>
      <c r="F523" s="30" t="str">
        <f t="shared" si="20"/>
        <v/>
      </c>
      <c r="G523" s="68">
        <f>★仕訳帳!E487</f>
        <v>0</v>
      </c>
      <c r="H523" s="68">
        <f>★仕訳帳!F487</f>
        <v>0</v>
      </c>
      <c r="I523" s="67">
        <f>IF($E523&lt;&gt;"",IF(OR(AND($E523&gt;=200,$E523&lt;300),AND($E523&gt;=400,$E523&lt;600)),-SUBTOTAL(9,K$4:K523),SUBTOTAL(9,K$4:K523)),0)</f>
        <v>0</v>
      </c>
      <c r="J523" s="32"/>
      <c r="K523" s="33">
        <f t="shared" si="19"/>
        <v>0</v>
      </c>
    </row>
    <row r="524" spans="1:11" x14ac:dyDescent="0.4">
      <c r="A524" s="17" t="str">
        <f>IF(E524&lt;&gt;"",VLOOKUP(E524,科目一覧!$A$4:$G$76,7,FALSE),"")</f>
        <v/>
      </c>
      <c r="B524" s="18">
        <f>★仕訳帳!A488</f>
        <v>485</v>
      </c>
      <c r="C524" s="64" t="str">
        <f>IF(★仕訳帳!B488&lt;&gt;"",★仕訳帳!B488,"")</f>
        <v/>
      </c>
      <c r="D524" s="65" t="str">
        <f>IF(★仕訳帳!C488&lt;&gt;"",★仕訳帳!C488,"")</f>
        <v/>
      </c>
      <c r="E524" s="66" t="str">
        <f>IF(★仕訳帳!D488&lt;&gt;"",★仕訳帳!D488,"")</f>
        <v/>
      </c>
      <c r="F524" s="30" t="str">
        <f t="shared" si="20"/>
        <v/>
      </c>
      <c r="G524" s="68">
        <f>★仕訳帳!E488</f>
        <v>0</v>
      </c>
      <c r="H524" s="68">
        <f>★仕訳帳!F488</f>
        <v>0</v>
      </c>
      <c r="I524" s="67">
        <f>IF($E524&lt;&gt;"",IF(OR(AND($E524&gt;=200,$E524&lt;300),AND($E524&gt;=400,$E524&lt;600)),-SUBTOTAL(9,K$4:K524),SUBTOTAL(9,K$4:K524)),0)</f>
        <v>0</v>
      </c>
      <c r="J524" s="32"/>
      <c r="K524" s="33">
        <f t="shared" si="19"/>
        <v>0</v>
      </c>
    </row>
    <row r="525" spans="1:11" x14ac:dyDescent="0.4">
      <c r="A525" s="17" t="str">
        <f>IF(E525&lt;&gt;"",VLOOKUP(E525,科目一覧!$A$4:$G$76,7,FALSE),"")</f>
        <v/>
      </c>
      <c r="B525" s="18">
        <f>★仕訳帳!A489</f>
        <v>486</v>
      </c>
      <c r="C525" s="64" t="str">
        <f>IF(★仕訳帳!B489&lt;&gt;"",★仕訳帳!B489,"")</f>
        <v/>
      </c>
      <c r="D525" s="65" t="str">
        <f>IF(★仕訳帳!C489&lt;&gt;"",★仕訳帳!C489,"")</f>
        <v/>
      </c>
      <c r="E525" s="66" t="str">
        <f>IF(★仕訳帳!D489&lt;&gt;"",★仕訳帳!D489,"")</f>
        <v/>
      </c>
      <c r="F525" s="30" t="str">
        <f t="shared" si="20"/>
        <v/>
      </c>
      <c r="G525" s="68">
        <f>★仕訳帳!E489</f>
        <v>0</v>
      </c>
      <c r="H525" s="68">
        <f>★仕訳帳!F489</f>
        <v>0</v>
      </c>
      <c r="I525" s="67">
        <f>IF($E525&lt;&gt;"",IF(OR(AND($E525&gt;=200,$E525&lt;300),AND($E525&gt;=400,$E525&lt;600)),-SUBTOTAL(9,K$4:K525),SUBTOTAL(9,K$4:K525)),0)</f>
        <v>0</v>
      </c>
      <c r="J525" s="32"/>
      <c r="K525" s="33">
        <f t="shared" si="19"/>
        <v>0</v>
      </c>
    </row>
    <row r="526" spans="1:11" x14ac:dyDescent="0.4">
      <c r="A526" s="17" t="str">
        <f>IF(E526&lt;&gt;"",VLOOKUP(E526,科目一覧!$A$4:$G$76,7,FALSE),"")</f>
        <v/>
      </c>
      <c r="B526" s="18">
        <f>★仕訳帳!A490</f>
        <v>487</v>
      </c>
      <c r="C526" s="64" t="str">
        <f>IF(★仕訳帳!B490&lt;&gt;"",★仕訳帳!B490,"")</f>
        <v/>
      </c>
      <c r="D526" s="65" t="str">
        <f>IF(★仕訳帳!C490&lt;&gt;"",★仕訳帳!C490,"")</f>
        <v/>
      </c>
      <c r="E526" s="66" t="str">
        <f>IF(★仕訳帳!D490&lt;&gt;"",★仕訳帳!D490,"")</f>
        <v/>
      </c>
      <c r="F526" s="30" t="str">
        <f t="shared" si="20"/>
        <v/>
      </c>
      <c r="G526" s="68">
        <f>★仕訳帳!E490</f>
        <v>0</v>
      </c>
      <c r="H526" s="68">
        <f>★仕訳帳!F490</f>
        <v>0</v>
      </c>
      <c r="I526" s="67">
        <f>IF($E526&lt;&gt;"",IF(OR(AND($E526&gt;=200,$E526&lt;300),AND($E526&gt;=400,$E526&lt;600)),-SUBTOTAL(9,K$4:K526),SUBTOTAL(9,K$4:K526)),0)</f>
        <v>0</v>
      </c>
      <c r="J526" s="32"/>
      <c r="K526" s="33">
        <f t="shared" si="19"/>
        <v>0</v>
      </c>
    </row>
    <row r="527" spans="1:11" x14ac:dyDescent="0.4">
      <c r="A527" s="17" t="str">
        <f>IF(E527&lt;&gt;"",VLOOKUP(E527,科目一覧!$A$4:$G$76,7,FALSE),"")</f>
        <v/>
      </c>
      <c r="B527" s="18">
        <f>★仕訳帳!A491</f>
        <v>488</v>
      </c>
      <c r="C527" s="64" t="str">
        <f>IF(★仕訳帳!B491&lt;&gt;"",★仕訳帳!B491,"")</f>
        <v/>
      </c>
      <c r="D527" s="65" t="str">
        <f>IF(★仕訳帳!C491&lt;&gt;"",★仕訳帳!C491,"")</f>
        <v/>
      </c>
      <c r="E527" s="66" t="str">
        <f>IF(★仕訳帳!D491&lt;&gt;"",★仕訳帳!D491,"")</f>
        <v/>
      </c>
      <c r="F527" s="30" t="str">
        <f t="shared" si="20"/>
        <v/>
      </c>
      <c r="G527" s="68">
        <f>★仕訳帳!E491</f>
        <v>0</v>
      </c>
      <c r="H527" s="68">
        <f>★仕訳帳!F491</f>
        <v>0</v>
      </c>
      <c r="I527" s="67">
        <f>IF($E527&lt;&gt;"",IF(OR(AND($E527&gt;=200,$E527&lt;300),AND($E527&gt;=400,$E527&lt;600)),-SUBTOTAL(9,K$4:K527),SUBTOTAL(9,K$4:K527)),0)</f>
        <v>0</v>
      </c>
      <c r="J527" s="32"/>
      <c r="K527" s="33">
        <f t="shared" si="19"/>
        <v>0</v>
      </c>
    </row>
    <row r="528" spans="1:11" x14ac:dyDescent="0.4">
      <c r="A528" s="17" t="str">
        <f>IF(E528&lt;&gt;"",VLOOKUP(E528,科目一覧!$A$4:$G$76,7,FALSE),"")</f>
        <v/>
      </c>
      <c r="B528" s="18">
        <f>★仕訳帳!A492</f>
        <v>489</v>
      </c>
      <c r="C528" s="64" t="str">
        <f>IF(★仕訳帳!B492&lt;&gt;"",★仕訳帳!B492,"")</f>
        <v/>
      </c>
      <c r="D528" s="65" t="str">
        <f>IF(★仕訳帳!C492&lt;&gt;"",★仕訳帳!C492,"")</f>
        <v/>
      </c>
      <c r="E528" s="66" t="str">
        <f>IF(★仕訳帳!D492&lt;&gt;"",★仕訳帳!D492,"")</f>
        <v/>
      </c>
      <c r="F528" s="30" t="str">
        <f t="shared" si="20"/>
        <v/>
      </c>
      <c r="G528" s="68">
        <f>★仕訳帳!E492</f>
        <v>0</v>
      </c>
      <c r="H528" s="68">
        <f>★仕訳帳!F492</f>
        <v>0</v>
      </c>
      <c r="I528" s="67">
        <f>IF($E528&lt;&gt;"",IF(OR(AND($E528&gt;=200,$E528&lt;300),AND($E528&gt;=400,$E528&lt;600)),-SUBTOTAL(9,K$4:K528),SUBTOTAL(9,K$4:K528)),0)</f>
        <v>0</v>
      </c>
      <c r="J528" s="32"/>
      <c r="K528" s="33">
        <f t="shared" si="19"/>
        <v>0</v>
      </c>
    </row>
    <row r="529" spans="1:11" x14ac:dyDescent="0.4">
      <c r="A529" s="17" t="str">
        <f>IF(E529&lt;&gt;"",VLOOKUP(E529,科目一覧!$A$4:$G$76,7,FALSE),"")</f>
        <v/>
      </c>
      <c r="B529" s="18">
        <f>★仕訳帳!A493</f>
        <v>490</v>
      </c>
      <c r="C529" s="64" t="str">
        <f>IF(★仕訳帳!B493&lt;&gt;"",★仕訳帳!B493,"")</f>
        <v/>
      </c>
      <c r="D529" s="65" t="str">
        <f>IF(★仕訳帳!C493&lt;&gt;"",★仕訳帳!C493,"")</f>
        <v/>
      </c>
      <c r="E529" s="66" t="str">
        <f>IF(★仕訳帳!D493&lt;&gt;"",★仕訳帳!D493,"")</f>
        <v/>
      </c>
      <c r="F529" s="30" t="str">
        <f t="shared" si="20"/>
        <v/>
      </c>
      <c r="G529" s="68">
        <f>★仕訳帳!E493</f>
        <v>0</v>
      </c>
      <c r="H529" s="68">
        <f>★仕訳帳!F493</f>
        <v>0</v>
      </c>
      <c r="I529" s="67">
        <f>IF($E529&lt;&gt;"",IF(OR(AND($E529&gt;=200,$E529&lt;300),AND($E529&gt;=400,$E529&lt;600)),-SUBTOTAL(9,K$4:K529),SUBTOTAL(9,K$4:K529)),0)</f>
        <v>0</v>
      </c>
      <c r="J529" s="32"/>
      <c r="K529" s="33">
        <f t="shared" si="19"/>
        <v>0</v>
      </c>
    </row>
    <row r="530" spans="1:11" x14ac:dyDescent="0.4">
      <c r="A530" s="17" t="str">
        <f>IF(E530&lt;&gt;"",VLOOKUP(E530,科目一覧!$A$4:$G$76,7,FALSE),"")</f>
        <v/>
      </c>
      <c r="B530" s="18">
        <f>★仕訳帳!A494</f>
        <v>491</v>
      </c>
      <c r="C530" s="64" t="str">
        <f>IF(★仕訳帳!B494&lt;&gt;"",★仕訳帳!B494,"")</f>
        <v/>
      </c>
      <c r="D530" s="65" t="str">
        <f>IF(★仕訳帳!C494&lt;&gt;"",★仕訳帳!C494,"")</f>
        <v/>
      </c>
      <c r="E530" s="66" t="str">
        <f>IF(★仕訳帳!D494&lt;&gt;"",★仕訳帳!D494,"")</f>
        <v/>
      </c>
      <c r="F530" s="30" t="str">
        <f t="shared" si="20"/>
        <v/>
      </c>
      <c r="G530" s="68">
        <f>★仕訳帳!E494</f>
        <v>0</v>
      </c>
      <c r="H530" s="68">
        <f>★仕訳帳!F494</f>
        <v>0</v>
      </c>
      <c r="I530" s="67">
        <f>IF($E530&lt;&gt;"",IF(OR(AND($E530&gt;=200,$E530&lt;300),AND($E530&gt;=400,$E530&lt;600)),-SUBTOTAL(9,K$4:K530),SUBTOTAL(9,K$4:K530)),0)</f>
        <v>0</v>
      </c>
      <c r="J530" s="32"/>
      <c r="K530" s="33">
        <f t="shared" si="19"/>
        <v>0</v>
      </c>
    </row>
    <row r="531" spans="1:11" x14ac:dyDescent="0.4">
      <c r="A531" s="17" t="str">
        <f>IF(E531&lt;&gt;"",VLOOKUP(E531,科目一覧!$A$4:$G$76,7,FALSE),"")</f>
        <v/>
      </c>
      <c r="B531" s="18">
        <f>★仕訳帳!A495</f>
        <v>492</v>
      </c>
      <c r="C531" s="64" t="str">
        <f>IF(★仕訳帳!B495&lt;&gt;"",★仕訳帳!B495,"")</f>
        <v/>
      </c>
      <c r="D531" s="65" t="str">
        <f>IF(★仕訳帳!C495&lt;&gt;"",★仕訳帳!C495,"")</f>
        <v/>
      </c>
      <c r="E531" s="66" t="str">
        <f>IF(★仕訳帳!D495&lt;&gt;"",★仕訳帳!D495,"")</f>
        <v/>
      </c>
      <c r="F531" s="30" t="str">
        <f t="shared" si="20"/>
        <v/>
      </c>
      <c r="G531" s="68">
        <f>★仕訳帳!E495</f>
        <v>0</v>
      </c>
      <c r="H531" s="68">
        <f>★仕訳帳!F495</f>
        <v>0</v>
      </c>
      <c r="I531" s="67">
        <f>IF($E531&lt;&gt;"",IF(OR(AND($E531&gt;=200,$E531&lt;300),AND($E531&gt;=400,$E531&lt;600)),-SUBTOTAL(9,K$4:K531),SUBTOTAL(9,K$4:K531)),0)</f>
        <v>0</v>
      </c>
      <c r="J531" s="32"/>
      <c r="K531" s="33">
        <f t="shared" si="19"/>
        <v>0</v>
      </c>
    </row>
    <row r="532" spans="1:11" x14ac:dyDescent="0.4">
      <c r="A532" s="17" t="str">
        <f>IF(E532&lt;&gt;"",VLOOKUP(E532,科目一覧!$A$4:$G$76,7,FALSE),"")</f>
        <v/>
      </c>
      <c r="B532" s="18">
        <f>★仕訳帳!A496</f>
        <v>493</v>
      </c>
      <c r="C532" s="64" t="str">
        <f>IF(★仕訳帳!B496&lt;&gt;"",★仕訳帳!B496,"")</f>
        <v/>
      </c>
      <c r="D532" s="65" t="str">
        <f>IF(★仕訳帳!C496&lt;&gt;"",★仕訳帳!C496,"")</f>
        <v/>
      </c>
      <c r="E532" s="66" t="str">
        <f>IF(★仕訳帳!D496&lt;&gt;"",★仕訳帳!D496,"")</f>
        <v/>
      </c>
      <c r="F532" s="30" t="str">
        <f t="shared" si="20"/>
        <v/>
      </c>
      <c r="G532" s="68">
        <f>★仕訳帳!E496</f>
        <v>0</v>
      </c>
      <c r="H532" s="68">
        <f>★仕訳帳!F496</f>
        <v>0</v>
      </c>
      <c r="I532" s="67">
        <f>IF($E532&lt;&gt;"",IF(OR(AND($E532&gt;=200,$E532&lt;300),AND($E532&gt;=400,$E532&lt;600)),-SUBTOTAL(9,K$4:K532),SUBTOTAL(9,K$4:K532)),0)</f>
        <v>0</v>
      </c>
      <c r="J532" s="32"/>
      <c r="K532" s="33">
        <f t="shared" si="19"/>
        <v>0</v>
      </c>
    </row>
    <row r="533" spans="1:11" x14ac:dyDescent="0.4">
      <c r="A533" s="17" t="str">
        <f>IF(E533&lt;&gt;"",VLOOKUP(E533,科目一覧!$A$4:$G$76,7,FALSE),"")</f>
        <v/>
      </c>
      <c r="B533" s="18">
        <f>★仕訳帳!A497</f>
        <v>494</v>
      </c>
      <c r="C533" s="64" t="str">
        <f>IF(★仕訳帳!B497&lt;&gt;"",★仕訳帳!B497,"")</f>
        <v/>
      </c>
      <c r="D533" s="65" t="str">
        <f>IF(★仕訳帳!C497&lt;&gt;"",★仕訳帳!C497,"")</f>
        <v/>
      </c>
      <c r="E533" s="66" t="str">
        <f>IF(★仕訳帳!D497&lt;&gt;"",★仕訳帳!D497,"")</f>
        <v/>
      </c>
      <c r="F533" s="30" t="str">
        <f t="shared" si="20"/>
        <v/>
      </c>
      <c r="G533" s="68">
        <f>★仕訳帳!E497</f>
        <v>0</v>
      </c>
      <c r="H533" s="68">
        <f>★仕訳帳!F497</f>
        <v>0</v>
      </c>
      <c r="I533" s="67">
        <f>IF($E533&lt;&gt;"",IF(OR(AND($E533&gt;=200,$E533&lt;300),AND($E533&gt;=400,$E533&lt;600)),-SUBTOTAL(9,K$4:K533),SUBTOTAL(9,K$4:K533)),0)</f>
        <v>0</v>
      </c>
      <c r="J533" s="32"/>
      <c r="K533" s="33">
        <f t="shared" si="19"/>
        <v>0</v>
      </c>
    </row>
    <row r="534" spans="1:11" x14ac:dyDescent="0.4">
      <c r="A534" s="17" t="str">
        <f>IF(E534&lt;&gt;"",VLOOKUP(E534,科目一覧!$A$4:$G$76,7,FALSE),"")</f>
        <v/>
      </c>
      <c r="B534" s="18">
        <f>★仕訳帳!A498</f>
        <v>495</v>
      </c>
      <c r="C534" s="64" t="str">
        <f>IF(★仕訳帳!B498&lt;&gt;"",★仕訳帳!B498,"")</f>
        <v/>
      </c>
      <c r="D534" s="65" t="str">
        <f>IF(★仕訳帳!C498&lt;&gt;"",★仕訳帳!C498,"")</f>
        <v/>
      </c>
      <c r="E534" s="66" t="str">
        <f>IF(★仕訳帳!D498&lt;&gt;"",★仕訳帳!D498,"")</f>
        <v/>
      </c>
      <c r="F534" s="30" t="str">
        <f t="shared" si="20"/>
        <v/>
      </c>
      <c r="G534" s="68">
        <f>★仕訳帳!E498</f>
        <v>0</v>
      </c>
      <c r="H534" s="68">
        <f>★仕訳帳!F498</f>
        <v>0</v>
      </c>
      <c r="I534" s="67">
        <f>IF($E534&lt;&gt;"",IF(OR(AND($E534&gt;=200,$E534&lt;300),AND($E534&gt;=400,$E534&lt;600)),-SUBTOTAL(9,K$4:K534),SUBTOTAL(9,K$4:K534)),0)</f>
        <v>0</v>
      </c>
      <c r="J534" s="32"/>
      <c r="K534" s="33">
        <f t="shared" si="19"/>
        <v>0</v>
      </c>
    </row>
    <row r="535" spans="1:11" x14ac:dyDescent="0.4">
      <c r="A535" s="17" t="str">
        <f>IF(E535&lt;&gt;"",VLOOKUP(E535,科目一覧!$A$4:$G$76,7,FALSE),"")</f>
        <v/>
      </c>
      <c r="B535" s="18">
        <f>★仕訳帳!A499</f>
        <v>496</v>
      </c>
      <c r="C535" s="64" t="str">
        <f>IF(★仕訳帳!B499&lt;&gt;"",★仕訳帳!B499,"")</f>
        <v/>
      </c>
      <c r="D535" s="65" t="str">
        <f>IF(★仕訳帳!C499&lt;&gt;"",★仕訳帳!C499,"")</f>
        <v/>
      </c>
      <c r="E535" s="66" t="str">
        <f>IF(★仕訳帳!D499&lt;&gt;"",★仕訳帳!D499,"")</f>
        <v/>
      </c>
      <c r="F535" s="30" t="str">
        <f t="shared" si="20"/>
        <v/>
      </c>
      <c r="G535" s="68">
        <f>★仕訳帳!E499</f>
        <v>0</v>
      </c>
      <c r="H535" s="68">
        <f>★仕訳帳!F499</f>
        <v>0</v>
      </c>
      <c r="I535" s="67">
        <f>IF($E535&lt;&gt;"",IF(OR(AND($E535&gt;=200,$E535&lt;300),AND($E535&gt;=400,$E535&lt;600)),-SUBTOTAL(9,K$4:K535),SUBTOTAL(9,K$4:K535)),0)</f>
        <v>0</v>
      </c>
      <c r="J535" s="32"/>
      <c r="K535" s="33">
        <f t="shared" si="19"/>
        <v>0</v>
      </c>
    </row>
    <row r="536" spans="1:11" x14ac:dyDescent="0.4">
      <c r="A536" s="17" t="str">
        <f>IF(E536&lt;&gt;"",VLOOKUP(E536,科目一覧!$A$4:$G$76,7,FALSE),"")</f>
        <v/>
      </c>
      <c r="B536" s="18">
        <f>★仕訳帳!A500</f>
        <v>497</v>
      </c>
      <c r="C536" s="64" t="str">
        <f>IF(★仕訳帳!B500&lt;&gt;"",★仕訳帳!B500,"")</f>
        <v/>
      </c>
      <c r="D536" s="65" t="str">
        <f>IF(★仕訳帳!C500&lt;&gt;"",★仕訳帳!C500,"")</f>
        <v/>
      </c>
      <c r="E536" s="66" t="str">
        <f>IF(★仕訳帳!D500&lt;&gt;"",★仕訳帳!D500,"")</f>
        <v/>
      </c>
      <c r="F536" s="30" t="str">
        <f t="shared" si="20"/>
        <v/>
      </c>
      <c r="G536" s="68">
        <f>★仕訳帳!E500</f>
        <v>0</v>
      </c>
      <c r="H536" s="68">
        <f>★仕訳帳!F500</f>
        <v>0</v>
      </c>
      <c r="I536" s="67">
        <f>IF($E536&lt;&gt;"",IF(OR(AND($E536&gt;=200,$E536&lt;300),AND($E536&gt;=400,$E536&lt;600)),-SUBTOTAL(9,K$4:K536),SUBTOTAL(9,K$4:K536)),0)</f>
        <v>0</v>
      </c>
      <c r="J536" s="32"/>
      <c r="K536" s="33">
        <f t="shared" si="19"/>
        <v>0</v>
      </c>
    </row>
    <row r="537" spans="1:11" x14ac:dyDescent="0.4">
      <c r="A537" s="17" t="str">
        <f>IF(E537&lt;&gt;"",VLOOKUP(E537,科目一覧!$A$4:$G$76,7,FALSE),"")</f>
        <v/>
      </c>
      <c r="B537" s="18">
        <f>★仕訳帳!A501</f>
        <v>498</v>
      </c>
      <c r="C537" s="64" t="str">
        <f>IF(★仕訳帳!B501&lt;&gt;"",★仕訳帳!B501,"")</f>
        <v/>
      </c>
      <c r="D537" s="65" t="str">
        <f>IF(★仕訳帳!C501&lt;&gt;"",★仕訳帳!C501,"")</f>
        <v/>
      </c>
      <c r="E537" s="66" t="str">
        <f>IF(★仕訳帳!D501&lt;&gt;"",★仕訳帳!D501,"")</f>
        <v/>
      </c>
      <c r="F537" s="30" t="str">
        <f t="shared" si="20"/>
        <v/>
      </c>
      <c r="G537" s="68">
        <f>★仕訳帳!E501</f>
        <v>0</v>
      </c>
      <c r="H537" s="68">
        <f>★仕訳帳!F501</f>
        <v>0</v>
      </c>
      <c r="I537" s="67">
        <f>IF($E537&lt;&gt;"",IF(OR(AND($E537&gt;=200,$E537&lt;300),AND($E537&gt;=400,$E537&lt;600)),-SUBTOTAL(9,K$4:K537),SUBTOTAL(9,K$4:K537)),0)</f>
        <v>0</v>
      </c>
      <c r="J537" s="32"/>
      <c r="K537" s="33">
        <f t="shared" si="19"/>
        <v>0</v>
      </c>
    </row>
    <row r="538" spans="1:11" x14ac:dyDescent="0.4">
      <c r="A538" s="17" t="str">
        <f>IF(E538&lt;&gt;"",VLOOKUP(E538,科目一覧!$A$4:$G$76,7,FALSE),"")</f>
        <v/>
      </c>
      <c r="B538" s="18">
        <f>★仕訳帳!A502</f>
        <v>499</v>
      </c>
      <c r="C538" s="64" t="str">
        <f>IF(★仕訳帳!B502&lt;&gt;"",★仕訳帳!B502,"")</f>
        <v/>
      </c>
      <c r="D538" s="65" t="str">
        <f>IF(★仕訳帳!C502&lt;&gt;"",★仕訳帳!C502,"")</f>
        <v/>
      </c>
      <c r="E538" s="66" t="str">
        <f>IF(★仕訳帳!D502&lt;&gt;"",★仕訳帳!D502,"")</f>
        <v/>
      </c>
      <c r="F538" s="30" t="str">
        <f t="shared" si="20"/>
        <v/>
      </c>
      <c r="G538" s="68">
        <f>★仕訳帳!E502</f>
        <v>0</v>
      </c>
      <c r="H538" s="68">
        <f>★仕訳帳!F502</f>
        <v>0</v>
      </c>
      <c r="I538" s="67">
        <f>IF($E538&lt;&gt;"",IF(OR(AND($E538&gt;=200,$E538&lt;300),AND($E538&gt;=400,$E538&lt;600)),-SUBTOTAL(9,K$4:K538),SUBTOTAL(9,K$4:K538)),0)</f>
        <v>0</v>
      </c>
      <c r="J538" s="32"/>
      <c r="K538" s="33">
        <f t="shared" si="19"/>
        <v>0</v>
      </c>
    </row>
    <row r="539" spans="1:11" x14ac:dyDescent="0.4">
      <c r="A539" s="17" t="str">
        <f>IF(E539&lt;&gt;"",VLOOKUP(E539,科目一覧!$A$4:$G$76,7,FALSE),"")</f>
        <v/>
      </c>
      <c r="B539" s="18">
        <f>★仕訳帳!A503</f>
        <v>500</v>
      </c>
      <c r="C539" s="64" t="str">
        <f>IF(★仕訳帳!B503&lt;&gt;"",★仕訳帳!B503,"")</f>
        <v/>
      </c>
      <c r="D539" s="65" t="str">
        <f>IF(★仕訳帳!C503&lt;&gt;"",★仕訳帳!C503,"")</f>
        <v/>
      </c>
      <c r="E539" s="66" t="str">
        <f>IF(★仕訳帳!D503&lt;&gt;"",★仕訳帳!D503,"")</f>
        <v/>
      </c>
      <c r="F539" s="30" t="str">
        <f t="shared" si="20"/>
        <v/>
      </c>
      <c r="G539" s="68">
        <f>★仕訳帳!E503</f>
        <v>0</v>
      </c>
      <c r="H539" s="68">
        <f>★仕訳帳!F503</f>
        <v>0</v>
      </c>
      <c r="I539" s="67">
        <f>IF($E539&lt;&gt;"",IF(OR(AND($E539&gt;=200,$E539&lt;300),AND($E539&gt;=400,$E539&lt;600)),-SUBTOTAL(9,K$4:K539),SUBTOTAL(9,K$4:K539)),0)</f>
        <v>0</v>
      </c>
      <c r="J539" s="32"/>
      <c r="K539" s="33">
        <f t="shared" si="19"/>
        <v>0</v>
      </c>
    </row>
    <row r="540" spans="1:11" x14ac:dyDescent="0.4">
      <c r="A540" s="17" t="str">
        <f>IF(E540&lt;&gt;"",VLOOKUP(E540,科目一覧!$A$4:$G$76,7,FALSE),"")</f>
        <v/>
      </c>
      <c r="B540" s="18">
        <f>★仕訳帳!A504</f>
        <v>501</v>
      </c>
      <c r="C540" s="64" t="str">
        <f>IF(★仕訳帳!B504&lt;&gt;"",★仕訳帳!B504,"")</f>
        <v/>
      </c>
      <c r="D540" s="65" t="str">
        <f>IF(★仕訳帳!C504&lt;&gt;"",★仕訳帳!C504,"")</f>
        <v/>
      </c>
      <c r="E540" s="66" t="str">
        <f>IF(★仕訳帳!D504&lt;&gt;"",★仕訳帳!D504,"")</f>
        <v/>
      </c>
      <c r="F540" s="30" t="str">
        <f t="shared" si="20"/>
        <v/>
      </c>
      <c r="G540" s="68">
        <f>★仕訳帳!E504</f>
        <v>0</v>
      </c>
      <c r="H540" s="68">
        <f>★仕訳帳!F504</f>
        <v>0</v>
      </c>
      <c r="I540" s="67">
        <f>IF($E540&lt;&gt;"",IF(OR(AND($E540&gt;=200,$E540&lt;300),AND($E540&gt;=400,$E540&lt;600)),-SUBTOTAL(9,K$4:K540),SUBTOTAL(9,K$4:K540)),0)</f>
        <v>0</v>
      </c>
      <c r="J540" s="32"/>
      <c r="K540" s="33">
        <f t="shared" si="19"/>
        <v>0</v>
      </c>
    </row>
    <row r="541" spans="1:11" x14ac:dyDescent="0.4">
      <c r="A541" s="17" t="str">
        <f>IF(E541&lt;&gt;"",VLOOKUP(E541,科目一覧!$A$4:$G$76,7,FALSE),"")</f>
        <v/>
      </c>
      <c r="B541" s="18">
        <f>★仕訳帳!A505</f>
        <v>502</v>
      </c>
      <c r="C541" s="64" t="str">
        <f>IF(★仕訳帳!B505&lt;&gt;"",★仕訳帳!B505,"")</f>
        <v/>
      </c>
      <c r="D541" s="65" t="str">
        <f>IF(★仕訳帳!C505&lt;&gt;"",★仕訳帳!C505,"")</f>
        <v/>
      </c>
      <c r="E541" s="66" t="str">
        <f>IF(★仕訳帳!D505&lt;&gt;"",★仕訳帳!D505,"")</f>
        <v/>
      </c>
      <c r="F541" s="30" t="str">
        <f t="shared" si="20"/>
        <v/>
      </c>
      <c r="G541" s="68">
        <f>★仕訳帳!E505</f>
        <v>0</v>
      </c>
      <c r="H541" s="68">
        <f>★仕訳帳!F505</f>
        <v>0</v>
      </c>
      <c r="I541" s="67">
        <f>IF($E541&lt;&gt;"",IF(OR(AND($E541&gt;=200,$E541&lt;300),AND($E541&gt;=400,$E541&lt;600)),-SUBTOTAL(9,K$4:K541),SUBTOTAL(9,K$4:K541)),0)</f>
        <v>0</v>
      </c>
      <c r="J541" s="32"/>
      <c r="K541" s="33">
        <f t="shared" si="19"/>
        <v>0</v>
      </c>
    </row>
    <row r="542" spans="1:11" x14ac:dyDescent="0.4">
      <c r="A542" s="17" t="str">
        <f>IF(E542&lt;&gt;"",VLOOKUP(E542,科目一覧!$A$4:$G$76,7,FALSE),"")</f>
        <v/>
      </c>
      <c r="B542" s="18">
        <f>★仕訳帳!A506</f>
        <v>503</v>
      </c>
      <c r="C542" s="64" t="str">
        <f>IF(★仕訳帳!B506&lt;&gt;"",★仕訳帳!B506,"")</f>
        <v/>
      </c>
      <c r="D542" s="65" t="str">
        <f>IF(★仕訳帳!C506&lt;&gt;"",★仕訳帳!C506,"")</f>
        <v/>
      </c>
      <c r="E542" s="66" t="str">
        <f>IF(★仕訳帳!D506&lt;&gt;"",★仕訳帳!D506,"")</f>
        <v/>
      </c>
      <c r="F542" s="30" t="str">
        <f t="shared" si="20"/>
        <v/>
      </c>
      <c r="G542" s="68">
        <f>★仕訳帳!E506</f>
        <v>0</v>
      </c>
      <c r="H542" s="68">
        <f>★仕訳帳!F506</f>
        <v>0</v>
      </c>
      <c r="I542" s="67">
        <f>IF($E542&lt;&gt;"",IF(OR(AND($E542&gt;=200,$E542&lt;300),AND($E542&gt;=400,$E542&lt;600)),-SUBTOTAL(9,K$4:K542),SUBTOTAL(9,K$4:K542)),0)</f>
        <v>0</v>
      </c>
      <c r="J542" s="32"/>
      <c r="K542" s="33">
        <f t="shared" si="19"/>
        <v>0</v>
      </c>
    </row>
    <row r="543" spans="1:11" x14ac:dyDescent="0.4">
      <c r="A543" s="17" t="str">
        <f>IF(E543&lt;&gt;"",VLOOKUP(E543,科目一覧!$A$4:$G$76,7,FALSE),"")</f>
        <v/>
      </c>
      <c r="B543" s="18">
        <f>★仕訳帳!A507</f>
        <v>504</v>
      </c>
      <c r="C543" s="64" t="str">
        <f>IF(★仕訳帳!B507&lt;&gt;"",★仕訳帳!B507,"")</f>
        <v/>
      </c>
      <c r="D543" s="65" t="str">
        <f>IF(★仕訳帳!C507&lt;&gt;"",★仕訳帳!C507,"")</f>
        <v/>
      </c>
      <c r="E543" s="66" t="str">
        <f>IF(★仕訳帳!D507&lt;&gt;"",★仕訳帳!D507,"")</f>
        <v/>
      </c>
      <c r="F543" s="30" t="str">
        <f t="shared" si="20"/>
        <v/>
      </c>
      <c r="G543" s="68">
        <f>★仕訳帳!E507</f>
        <v>0</v>
      </c>
      <c r="H543" s="68">
        <f>★仕訳帳!F507</f>
        <v>0</v>
      </c>
      <c r="I543" s="67">
        <f>IF($E543&lt;&gt;"",IF(OR(AND($E543&gt;=200,$E543&lt;300),AND($E543&gt;=400,$E543&lt;600)),-SUBTOTAL(9,K$4:K543),SUBTOTAL(9,K$4:K543)),0)</f>
        <v>0</v>
      </c>
      <c r="J543" s="32"/>
      <c r="K543" s="33">
        <f t="shared" si="19"/>
        <v>0</v>
      </c>
    </row>
    <row r="544" spans="1:11" x14ac:dyDescent="0.4">
      <c r="A544" s="17" t="str">
        <f>IF(E544&lt;&gt;"",VLOOKUP(E544,科目一覧!$A$4:$G$76,7,FALSE),"")</f>
        <v/>
      </c>
      <c r="B544" s="18">
        <f>★仕訳帳!A508</f>
        <v>505</v>
      </c>
      <c r="C544" s="64" t="str">
        <f>IF(★仕訳帳!B508&lt;&gt;"",★仕訳帳!B508,"")</f>
        <v/>
      </c>
      <c r="D544" s="65" t="str">
        <f>IF(★仕訳帳!C508&lt;&gt;"",★仕訳帳!C508,"")</f>
        <v/>
      </c>
      <c r="E544" s="66" t="str">
        <f>IF(★仕訳帳!D508&lt;&gt;"",★仕訳帳!D508,"")</f>
        <v/>
      </c>
      <c r="F544" s="30" t="str">
        <f t="shared" si="20"/>
        <v/>
      </c>
      <c r="G544" s="68">
        <f>★仕訳帳!E508</f>
        <v>0</v>
      </c>
      <c r="H544" s="68">
        <f>★仕訳帳!F508</f>
        <v>0</v>
      </c>
      <c r="I544" s="67">
        <f>IF($E544&lt;&gt;"",IF(OR(AND($E544&gt;=200,$E544&lt;300),AND($E544&gt;=400,$E544&lt;600)),-SUBTOTAL(9,K$4:K544),SUBTOTAL(9,K$4:K544)),0)</f>
        <v>0</v>
      </c>
      <c r="J544" s="32"/>
      <c r="K544" s="33">
        <f t="shared" si="19"/>
        <v>0</v>
      </c>
    </row>
    <row r="545" spans="1:11" x14ac:dyDescent="0.4">
      <c r="A545" s="17" t="str">
        <f>IF(E545&lt;&gt;"",VLOOKUP(E545,科目一覧!$A$4:$G$76,7,FALSE),"")</f>
        <v/>
      </c>
      <c r="B545" s="18">
        <f>★仕訳帳!A509</f>
        <v>506</v>
      </c>
      <c r="C545" s="64" t="str">
        <f>IF(★仕訳帳!B509&lt;&gt;"",★仕訳帳!B509,"")</f>
        <v/>
      </c>
      <c r="D545" s="65" t="str">
        <f>IF(★仕訳帳!C509&lt;&gt;"",★仕訳帳!C509,"")</f>
        <v/>
      </c>
      <c r="E545" s="66" t="str">
        <f>IF(★仕訳帳!D509&lt;&gt;"",★仕訳帳!D509,"")</f>
        <v/>
      </c>
      <c r="F545" s="30" t="str">
        <f t="shared" si="20"/>
        <v/>
      </c>
      <c r="G545" s="68">
        <f>★仕訳帳!E509</f>
        <v>0</v>
      </c>
      <c r="H545" s="68">
        <f>★仕訳帳!F509</f>
        <v>0</v>
      </c>
      <c r="I545" s="67">
        <f>IF($E545&lt;&gt;"",IF(OR(AND($E545&gt;=200,$E545&lt;300),AND($E545&gt;=400,$E545&lt;600)),-SUBTOTAL(9,K$4:K545),SUBTOTAL(9,K$4:K545)),0)</f>
        <v>0</v>
      </c>
      <c r="J545" s="32"/>
      <c r="K545" s="33">
        <f t="shared" si="19"/>
        <v>0</v>
      </c>
    </row>
    <row r="546" spans="1:11" x14ac:dyDescent="0.4">
      <c r="A546" s="17" t="str">
        <f>IF(E546&lt;&gt;"",VLOOKUP(E546,科目一覧!$A$4:$G$76,7,FALSE),"")</f>
        <v/>
      </c>
      <c r="B546" s="18">
        <f>★仕訳帳!A510</f>
        <v>507</v>
      </c>
      <c r="C546" s="64" t="str">
        <f>IF(★仕訳帳!B510&lt;&gt;"",★仕訳帳!B510,"")</f>
        <v/>
      </c>
      <c r="D546" s="65" t="str">
        <f>IF(★仕訳帳!C510&lt;&gt;"",★仕訳帳!C510,"")</f>
        <v/>
      </c>
      <c r="E546" s="66" t="str">
        <f>IF(★仕訳帳!D510&lt;&gt;"",★仕訳帳!D510,"")</f>
        <v/>
      </c>
      <c r="F546" s="30" t="str">
        <f t="shared" si="20"/>
        <v/>
      </c>
      <c r="G546" s="68">
        <f>★仕訳帳!E510</f>
        <v>0</v>
      </c>
      <c r="H546" s="68">
        <f>★仕訳帳!F510</f>
        <v>0</v>
      </c>
      <c r="I546" s="67">
        <f>IF($E546&lt;&gt;"",IF(OR(AND($E546&gt;=200,$E546&lt;300),AND($E546&gt;=400,$E546&lt;600)),-SUBTOTAL(9,K$4:K546),SUBTOTAL(9,K$4:K546)),0)</f>
        <v>0</v>
      </c>
      <c r="J546" s="32"/>
      <c r="K546" s="33">
        <f t="shared" si="19"/>
        <v>0</v>
      </c>
    </row>
    <row r="547" spans="1:11" x14ac:dyDescent="0.4">
      <c r="A547" s="17" t="str">
        <f>IF(E547&lt;&gt;"",VLOOKUP(E547,科目一覧!$A$4:$G$76,7,FALSE),"")</f>
        <v/>
      </c>
      <c r="B547" s="18">
        <f>★仕訳帳!A511</f>
        <v>508</v>
      </c>
      <c r="C547" s="64" t="str">
        <f>IF(★仕訳帳!B511&lt;&gt;"",★仕訳帳!B511,"")</f>
        <v/>
      </c>
      <c r="D547" s="65" t="str">
        <f>IF(★仕訳帳!C511&lt;&gt;"",★仕訳帳!C511,"")</f>
        <v/>
      </c>
      <c r="E547" s="66" t="str">
        <f>IF(★仕訳帳!D511&lt;&gt;"",★仕訳帳!D511,"")</f>
        <v/>
      </c>
      <c r="F547" s="30" t="str">
        <f t="shared" si="20"/>
        <v/>
      </c>
      <c r="G547" s="68">
        <f>★仕訳帳!E511</f>
        <v>0</v>
      </c>
      <c r="H547" s="68">
        <f>★仕訳帳!F511</f>
        <v>0</v>
      </c>
      <c r="I547" s="67">
        <f>IF($E547&lt;&gt;"",IF(OR(AND($E547&gt;=200,$E547&lt;300),AND($E547&gt;=400,$E547&lt;600)),-SUBTOTAL(9,K$4:K547),SUBTOTAL(9,K$4:K547)),0)</f>
        <v>0</v>
      </c>
      <c r="J547" s="32"/>
      <c r="K547" s="33">
        <f t="shared" si="19"/>
        <v>0</v>
      </c>
    </row>
    <row r="548" spans="1:11" x14ac:dyDescent="0.4">
      <c r="A548" s="17" t="str">
        <f>IF(E548&lt;&gt;"",VLOOKUP(E548,科目一覧!$A$4:$G$76,7,FALSE),"")</f>
        <v/>
      </c>
      <c r="B548" s="18">
        <f>★仕訳帳!A512</f>
        <v>509</v>
      </c>
      <c r="C548" s="64" t="str">
        <f>IF(★仕訳帳!B512&lt;&gt;"",★仕訳帳!B512,"")</f>
        <v/>
      </c>
      <c r="D548" s="65" t="str">
        <f>IF(★仕訳帳!C512&lt;&gt;"",★仕訳帳!C512,"")</f>
        <v/>
      </c>
      <c r="E548" s="66" t="str">
        <f>IF(★仕訳帳!D512&lt;&gt;"",★仕訳帳!D512,"")</f>
        <v/>
      </c>
      <c r="F548" s="30" t="str">
        <f t="shared" si="20"/>
        <v/>
      </c>
      <c r="G548" s="68">
        <f>★仕訳帳!E512</f>
        <v>0</v>
      </c>
      <c r="H548" s="68">
        <f>★仕訳帳!F512</f>
        <v>0</v>
      </c>
      <c r="I548" s="67">
        <f>IF($E548&lt;&gt;"",IF(OR(AND($E548&gt;=200,$E548&lt;300),AND($E548&gt;=400,$E548&lt;600)),-SUBTOTAL(9,K$4:K548),SUBTOTAL(9,K$4:K548)),0)</f>
        <v>0</v>
      </c>
      <c r="J548" s="32"/>
      <c r="K548" s="33">
        <f t="shared" si="19"/>
        <v>0</v>
      </c>
    </row>
    <row r="549" spans="1:11" x14ac:dyDescent="0.4">
      <c r="A549" s="17" t="str">
        <f>IF(E549&lt;&gt;"",VLOOKUP(E549,科目一覧!$A$4:$G$76,7,FALSE),"")</f>
        <v/>
      </c>
      <c r="B549" s="18">
        <f>★仕訳帳!A513</f>
        <v>510</v>
      </c>
      <c r="C549" s="64" t="str">
        <f>IF(★仕訳帳!B513&lt;&gt;"",★仕訳帳!B513,"")</f>
        <v/>
      </c>
      <c r="D549" s="65" t="str">
        <f>IF(★仕訳帳!C513&lt;&gt;"",★仕訳帳!C513,"")</f>
        <v/>
      </c>
      <c r="E549" s="66" t="str">
        <f>IF(★仕訳帳!D513&lt;&gt;"",★仕訳帳!D513,"")</f>
        <v/>
      </c>
      <c r="F549" s="30" t="str">
        <f t="shared" si="20"/>
        <v/>
      </c>
      <c r="G549" s="68">
        <f>★仕訳帳!E513</f>
        <v>0</v>
      </c>
      <c r="H549" s="68">
        <f>★仕訳帳!F513</f>
        <v>0</v>
      </c>
      <c r="I549" s="67">
        <f>IF($E549&lt;&gt;"",IF(OR(AND($E549&gt;=200,$E549&lt;300),AND($E549&gt;=400,$E549&lt;600)),-SUBTOTAL(9,K$4:K549),SUBTOTAL(9,K$4:K549)),0)</f>
        <v>0</v>
      </c>
      <c r="J549" s="32"/>
      <c r="K549" s="33">
        <f t="shared" si="19"/>
        <v>0</v>
      </c>
    </row>
    <row r="550" spans="1:11" x14ac:dyDescent="0.4">
      <c r="A550" s="17" t="str">
        <f>IF(E550&lt;&gt;"",VLOOKUP(E550,科目一覧!$A$4:$G$76,7,FALSE),"")</f>
        <v/>
      </c>
      <c r="B550" s="18">
        <f>★仕訳帳!A514</f>
        <v>511</v>
      </c>
      <c r="C550" s="64" t="str">
        <f>IF(★仕訳帳!B514&lt;&gt;"",★仕訳帳!B514,"")</f>
        <v/>
      </c>
      <c r="D550" s="65" t="str">
        <f>IF(★仕訳帳!C514&lt;&gt;"",★仕訳帳!C514,"")</f>
        <v/>
      </c>
      <c r="E550" s="66" t="str">
        <f>IF(★仕訳帳!D514&lt;&gt;"",★仕訳帳!D514,"")</f>
        <v/>
      </c>
      <c r="F550" s="30" t="str">
        <f t="shared" si="20"/>
        <v/>
      </c>
      <c r="G550" s="68">
        <f>★仕訳帳!E514</f>
        <v>0</v>
      </c>
      <c r="H550" s="68">
        <f>★仕訳帳!F514</f>
        <v>0</v>
      </c>
      <c r="I550" s="67">
        <f>IF($E550&lt;&gt;"",IF(OR(AND($E550&gt;=200,$E550&lt;300),AND($E550&gt;=400,$E550&lt;600)),-SUBTOTAL(9,K$4:K550),SUBTOTAL(9,K$4:K550)),0)</f>
        <v>0</v>
      </c>
      <c r="J550" s="32"/>
      <c r="K550" s="33">
        <f t="shared" si="19"/>
        <v>0</v>
      </c>
    </row>
    <row r="551" spans="1:11" x14ac:dyDescent="0.4">
      <c r="A551" s="17" t="str">
        <f>IF(E551&lt;&gt;"",VLOOKUP(E551,科目一覧!$A$4:$G$76,7,FALSE),"")</f>
        <v/>
      </c>
      <c r="B551" s="18">
        <f>★仕訳帳!A515</f>
        <v>512</v>
      </c>
      <c r="C551" s="64" t="str">
        <f>IF(★仕訳帳!B515&lt;&gt;"",★仕訳帳!B515,"")</f>
        <v/>
      </c>
      <c r="D551" s="65" t="str">
        <f>IF(★仕訳帳!C515&lt;&gt;"",★仕訳帳!C515,"")</f>
        <v/>
      </c>
      <c r="E551" s="66" t="str">
        <f>IF(★仕訳帳!D515&lt;&gt;"",★仕訳帳!D515,"")</f>
        <v/>
      </c>
      <c r="F551" s="30" t="str">
        <f t="shared" si="20"/>
        <v/>
      </c>
      <c r="G551" s="68">
        <f>★仕訳帳!E515</f>
        <v>0</v>
      </c>
      <c r="H551" s="68">
        <f>★仕訳帳!F515</f>
        <v>0</v>
      </c>
      <c r="I551" s="67">
        <f>IF($E551&lt;&gt;"",IF(OR(AND($E551&gt;=200,$E551&lt;300),AND($E551&gt;=400,$E551&lt;600)),-SUBTOTAL(9,K$4:K551),SUBTOTAL(9,K$4:K551)),0)</f>
        <v>0</v>
      </c>
      <c r="J551" s="32"/>
      <c r="K551" s="33">
        <f t="shared" si="19"/>
        <v>0</v>
      </c>
    </row>
    <row r="552" spans="1:11" x14ac:dyDescent="0.4">
      <c r="A552" s="17" t="str">
        <f>IF(E552&lt;&gt;"",VLOOKUP(E552,科目一覧!$A$4:$G$76,7,FALSE),"")</f>
        <v/>
      </c>
      <c r="B552" s="18">
        <f>★仕訳帳!A516</f>
        <v>513</v>
      </c>
      <c r="C552" s="64" t="str">
        <f>IF(★仕訳帳!B516&lt;&gt;"",★仕訳帳!B516,"")</f>
        <v/>
      </c>
      <c r="D552" s="65" t="str">
        <f>IF(★仕訳帳!C516&lt;&gt;"",★仕訳帳!C516,"")</f>
        <v/>
      </c>
      <c r="E552" s="66" t="str">
        <f>IF(★仕訳帳!D516&lt;&gt;"",★仕訳帳!D516,"")</f>
        <v/>
      </c>
      <c r="F552" s="30" t="str">
        <f t="shared" si="20"/>
        <v/>
      </c>
      <c r="G552" s="68">
        <f>★仕訳帳!E516</f>
        <v>0</v>
      </c>
      <c r="H552" s="68">
        <f>★仕訳帳!F516</f>
        <v>0</v>
      </c>
      <c r="I552" s="67">
        <f>IF($E552&lt;&gt;"",IF(OR(AND($E552&gt;=200,$E552&lt;300),AND($E552&gt;=400,$E552&lt;600)),-SUBTOTAL(9,K$4:K552),SUBTOTAL(9,K$4:K552)),0)</f>
        <v>0</v>
      </c>
      <c r="J552" s="32"/>
      <c r="K552" s="33">
        <f t="shared" si="19"/>
        <v>0</v>
      </c>
    </row>
    <row r="553" spans="1:11" x14ac:dyDescent="0.4">
      <c r="A553" s="17" t="str">
        <f>IF(E553&lt;&gt;"",VLOOKUP(E553,科目一覧!$A$4:$G$76,7,FALSE),"")</f>
        <v/>
      </c>
      <c r="B553" s="18">
        <f>★仕訳帳!A517</f>
        <v>514</v>
      </c>
      <c r="C553" s="64" t="str">
        <f>IF(★仕訳帳!B517&lt;&gt;"",★仕訳帳!B517,"")</f>
        <v/>
      </c>
      <c r="D553" s="65" t="str">
        <f>IF(★仕訳帳!C517&lt;&gt;"",★仕訳帳!C517,"")</f>
        <v/>
      </c>
      <c r="E553" s="66" t="str">
        <f>IF(★仕訳帳!D517&lt;&gt;"",★仕訳帳!D517,"")</f>
        <v/>
      </c>
      <c r="F553" s="30" t="str">
        <f t="shared" si="20"/>
        <v/>
      </c>
      <c r="G553" s="68">
        <f>★仕訳帳!E517</f>
        <v>0</v>
      </c>
      <c r="H553" s="68">
        <f>★仕訳帳!F517</f>
        <v>0</v>
      </c>
      <c r="I553" s="67">
        <f>IF($E553&lt;&gt;"",IF(OR(AND($E553&gt;=200,$E553&lt;300),AND($E553&gt;=400,$E553&lt;600)),-SUBTOTAL(9,K$4:K553),SUBTOTAL(9,K$4:K553)),0)</f>
        <v>0</v>
      </c>
      <c r="J553" s="32"/>
      <c r="K553" s="33">
        <f t="shared" si="19"/>
        <v>0</v>
      </c>
    </row>
    <row r="554" spans="1:11" x14ac:dyDescent="0.4">
      <c r="A554" s="17" t="str">
        <f>IF(E554&lt;&gt;"",VLOOKUP(E554,科目一覧!$A$4:$G$76,7,FALSE),"")</f>
        <v/>
      </c>
      <c r="B554" s="18">
        <f>★仕訳帳!A518</f>
        <v>515</v>
      </c>
      <c r="C554" s="64" t="str">
        <f>IF(★仕訳帳!B518&lt;&gt;"",★仕訳帳!B518,"")</f>
        <v/>
      </c>
      <c r="D554" s="65" t="str">
        <f>IF(★仕訳帳!C518&lt;&gt;"",★仕訳帳!C518,"")</f>
        <v/>
      </c>
      <c r="E554" s="66" t="str">
        <f>IF(★仕訳帳!D518&lt;&gt;"",★仕訳帳!D518,"")</f>
        <v/>
      </c>
      <c r="F554" s="30" t="str">
        <f t="shared" si="20"/>
        <v/>
      </c>
      <c r="G554" s="68">
        <f>★仕訳帳!E518</f>
        <v>0</v>
      </c>
      <c r="H554" s="68">
        <f>★仕訳帳!F518</f>
        <v>0</v>
      </c>
      <c r="I554" s="67">
        <f>IF($E554&lt;&gt;"",IF(OR(AND($E554&gt;=200,$E554&lt;300),AND($E554&gt;=400,$E554&lt;600)),-SUBTOTAL(9,K$4:K554),SUBTOTAL(9,K$4:K554)),0)</f>
        <v>0</v>
      </c>
      <c r="J554" s="32"/>
      <c r="K554" s="33">
        <f t="shared" si="19"/>
        <v>0</v>
      </c>
    </row>
    <row r="555" spans="1:11" x14ac:dyDescent="0.4">
      <c r="A555" s="17" t="str">
        <f>IF(E555&lt;&gt;"",VLOOKUP(E555,科目一覧!$A$4:$G$76,7,FALSE),"")</f>
        <v/>
      </c>
      <c r="B555" s="18">
        <f>★仕訳帳!A519</f>
        <v>516</v>
      </c>
      <c r="C555" s="64" t="str">
        <f>IF(★仕訳帳!B519&lt;&gt;"",★仕訳帳!B519,"")</f>
        <v/>
      </c>
      <c r="D555" s="65" t="str">
        <f>IF(★仕訳帳!C519&lt;&gt;"",★仕訳帳!C519,"")</f>
        <v/>
      </c>
      <c r="E555" s="66" t="str">
        <f>IF(★仕訳帳!D519&lt;&gt;"",★仕訳帳!D519,"")</f>
        <v/>
      </c>
      <c r="F555" s="30" t="str">
        <f t="shared" si="20"/>
        <v/>
      </c>
      <c r="G555" s="68">
        <f>★仕訳帳!E519</f>
        <v>0</v>
      </c>
      <c r="H555" s="68">
        <f>★仕訳帳!F519</f>
        <v>0</v>
      </c>
      <c r="I555" s="67">
        <f>IF($E555&lt;&gt;"",IF(OR(AND($E555&gt;=200,$E555&lt;300),AND($E555&gt;=400,$E555&lt;600)),-SUBTOTAL(9,K$4:K555),SUBTOTAL(9,K$4:K555)),0)</f>
        <v>0</v>
      </c>
      <c r="J555" s="32"/>
      <c r="K555" s="33">
        <f t="shared" si="19"/>
        <v>0</v>
      </c>
    </row>
    <row r="556" spans="1:11" x14ac:dyDescent="0.4">
      <c r="A556" s="17" t="str">
        <f>IF(E556&lt;&gt;"",VLOOKUP(E556,科目一覧!$A$4:$G$76,7,FALSE),"")</f>
        <v/>
      </c>
      <c r="B556" s="18">
        <f>★仕訳帳!A520</f>
        <v>517</v>
      </c>
      <c r="C556" s="64" t="str">
        <f>IF(★仕訳帳!B520&lt;&gt;"",★仕訳帳!B520,"")</f>
        <v/>
      </c>
      <c r="D556" s="65" t="str">
        <f>IF(★仕訳帳!C520&lt;&gt;"",★仕訳帳!C520,"")</f>
        <v/>
      </c>
      <c r="E556" s="66" t="str">
        <f>IF(★仕訳帳!D520&lt;&gt;"",★仕訳帳!D520,"")</f>
        <v/>
      </c>
      <c r="F556" s="30" t="str">
        <f t="shared" si="20"/>
        <v/>
      </c>
      <c r="G556" s="68">
        <f>★仕訳帳!E520</f>
        <v>0</v>
      </c>
      <c r="H556" s="68">
        <f>★仕訳帳!F520</f>
        <v>0</v>
      </c>
      <c r="I556" s="67">
        <f>IF($E556&lt;&gt;"",IF(OR(AND($E556&gt;=200,$E556&lt;300),AND($E556&gt;=400,$E556&lt;600)),-SUBTOTAL(9,K$4:K556),SUBTOTAL(9,K$4:K556)),0)</f>
        <v>0</v>
      </c>
      <c r="J556" s="32"/>
      <c r="K556" s="33">
        <f t="shared" si="19"/>
        <v>0</v>
      </c>
    </row>
    <row r="557" spans="1:11" x14ac:dyDescent="0.4">
      <c r="A557" s="17" t="str">
        <f>IF(E557&lt;&gt;"",VLOOKUP(E557,科目一覧!$A$4:$G$76,7,FALSE),"")</f>
        <v/>
      </c>
      <c r="B557" s="18">
        <f>★仕訳帳!A521</f>
        <v>518</v>
      </c>
      <c r="C557" s="64" t="str">
        <f>IF(★仕訳帳!B521&lt;&gt;"",★仕訳帳!B521,"")</f>
        <v/>
      </c>
      <c r="D557" s="65" t="str">
        <f>IF(★仕訳帳!C521&lt;&gt;"",★仕訳帳!C521,"")</f>
        <v/>
      </c>
      <c r="E557" s="66" t="str">
        <f>IF(★仕訳帳!D521&lt;&gt;"",★仕訳帳!D521,"")</f>
        <v/>
      </c>
      <c r="F557" s="30" t="str">
        <f t="shared" si="20"/>
        <v/>
      </c>
      <c r="G557" s="68">
        <f>★仕訳帳!E521</f>
        <v>0</v>
      </c>
      <c r="H557" s="68">
        <f>★仕訳帳!F521</f>
        <v>0</v>
      </c>
      <c r="I557" s="67">
        <f>IF($E557&lt;&gt;"",IF(OR(AND($E557&gt;=200,$E557&lt;300),AND($E557&gt;=400,$E557&lt;600)),-SUBTOTAL(9,K$4:K557),SUBTOTAL(9,K$4:K557)),0)</f>
        <v>0</v>
      </c>
      <c r="J557" s="32"/>
      <c r="K557" s="33">
        <f t="shared" si="19"/>
        <v>0</v>
      </c>
    </row>
    <row r="558" spans="1:11" x14ac:dyDescent="0.4">
      <c r="A558" s="17" t="str">
        <f>IF(E558&lt;&gt;"",VLOOKUP(E558,科目一覧!$A$4:$G$76,7,FALSE),"")</f>
        <v/>
      </c>
      <c r="B558" s="18">
        <f>★仕訳帳!A522</f>
        <v>519</v>
      </c>
      <c r="C558" s="64" t="str">
        <f>IF(★仕訳帳!B522&lt;&gt;"",★仕訳帳!B522,"")</f>
        <v/>
      </c>
      <c r="D558" s="65" t="str">
        <f>IF(★仕訳帳!C522&lt;&gt;"",★仕訳帳!C522,"")</f>
        <v/>
      </c>
      <c r="E558" s="66" t="str">
        <f>IF(★仕訳帳!D522&lt;&gt;"",★仕訳帳!D522,"")</f>
        <v/>
      </c>
      <c r="F558" s="30" t="str">
        <f t="shared" si="20"/>
        <v/>
      </c>
      <c r="G558" s="68">
        <f>★仕訳帳!E522</f>
        <v>0</v>
      </c>
      <c r="H558" s="68">
        <f>★仕訳帳!F522</f>
        <v>0</v>
      </c>
      <c r="I558" s="67">
        <f>IF($E558&lt;&gt;"",IF(OR(AND($E558&gt;=200,$E558&lt;300),AND($E558&gt;=400,$E558&lt;600)),-SUBTOTAL(9,K$4:K558),SUBTOTAL(9,K$4:K558)),0)</f>
        <v>0</v>
      </c>
      <c r="J558" s="32"/>
      <c r="K558" s="33">
        <f t="shared" si="19"/>
        <v>0</v>
      </c>
    </row>
    <row r="559" spans="1:11" x14ac:dyDescent="0.4">
      <c r="A559" s="17" t="str">
        <f>IF(E559&lt;&gt;"",VLOOKUP(E559,科目一覧!$A$4:$G$76,7,FALSE),"")</f>
        <v/>
      </c>
      <c r="B559" s="18">
        <f>★仕訳帳!A523</f>
        <v>520</v>
      </c>
      <c r="C559" s="64" t="str">
        <f>IF(★仕訳帳!B523&lt;&gt;"",★仕訳帳!B523,"")</f>
        <v/>
      </c>
      <c r="D559" s="65" t="str">
        <f>IF(★仕訳帳!C523&lt;&gt;"",★仕訳帳!C523,"")</f>
        <v/>
      </c>
      <c r="E559" s="66" t="str">
        <f>IF(★仕訳帳!D523&lt;&gt;"",★仕訳帳!D523,"")</f>
        <v/>
      </c>
      <c r="F559" s="30" t="str">
        <f t="shared" si="20"/>
        <v/>
      </c>
      <c r="G559" s="68">
        <f>★仕訳帳!E523</f>
        <v>0</v>
      </c>
      <c r="H559" s="68">
        <f>★仕訳帳!F523</f>
        <v>0</v>
      </c>
      <c r="I559" s="67">
        <f>IF($E559&lt;&gt;"",IF(OR(AND($E559&gt;=200,$E559&lt;300),AND($E559&gt;=400,$E559&lt;600)),-SUBTOTAL(9,K$4:K559),SUBTOTAL(9,K$4:K559)),0)</f>
        <v>0</v>
      </c>
      <c r="J559" s="32"/>
      <c r="K559" s="33">
        <f t="shared" ref="K559:K622" si="21">IF(OR(E559=301,E559=401),0,G559-H559)</f>
        <v>0</v>
      </c>
    </row>
    <row r="560" spans="1:11" x14ac:dyDescent="0.4">
      <c r="A560" s="17" t="str">
        <f>IF(E560&lt;&gt;"",VLOOKUP(E560,科目一覧!$A$4:$G$76,7,FALSE),"")</f>
        <v/>
      </c>
      <c r="B560" s="18">
        <f>★仕訳帳!A524</f>
        <v>521</v>
      </c>
      <c r="C560" s="64" t="str">
        <f>IF(★仕訳帳!B524&lt;&gt;"",★仕訳帳!B524,"")</f>
        <v/>
      </c>
      <c r="D560" s="65" t="str">
        <f>IF(★仕訳帳!C524&lt;&gt;"",★仕訳帳!C524,"")</f>
        <v/>
      </c>
      <c r="E560" s="66" t="str">
        <f>IF(★仕訳帳!D524&lt;&gt;"",★仕訳帳!D524,"")</f>
        <v/>
      </c>
      <c r="F560" s="30" t="str">
        <f t="shared" si="20"/>
        <v/>
      </c>
      <c r="G560" s="68">
        <f>★仕訳帳!E524</f>
        <v>0</v>
      </c>
      <c r="H560" s="68">
        <f>★仕訳帳!F524</f>
        <v>0</v>
      </c>
      <c r="I560" s="67">
        <f>IF($E560&lt;&gt;"",IF(OR(AND($E560&gt;=200,$E560&lt;300),AND($E560&gt;=400,$E560&lt;600)),-SUBTOTAL(9,K$4:K560),SUBTOTAL(9,K$4:K560)),0)</f>
        <v>0</v>
      </c>
      <c r="J560" s="32"/>
      <c r="K560" s="33">
        <f t="shared" si="21"/>
        <v>0</v>
      </c>
    </row>
    <row r="561" spans="1:11" x14ac:dyDescent="0.4">
      <c r="A561" s="17" t="str">
        <f>IF(E561&lt;&gt;"",VLOOKUP(E561,科目一覧!$A$4:$G$76,7,FALSE),"")</f>
        <v/>
      </c>
      <c r="B561" s="18">
        <f>★仕訳帳!A525</f>
        <v>522</v>
      </c>
      <c r="C561" s="64" t="str">
        <f>IF(★仕訳帳!B525&lt;&gt;"",★仕訳帳!B525,"")</f>
        <v/>
      </c>
      <c r="D561" s="65" t="str">
        <f>IF(★仕訳帳!C525&lt;&gt;"",★仕訳帳!C525,"")</f>
        <v/>
      </c>
      <c r="E561" s="66" t="str">
        <f>IF(★仕訳帳!D525&lt;&gt;"",★仕訳帳!D525,"")</f>
        <v/>
      </c>
      <c r="F561" s="30" t="str">
        <f t="shared" si="20"/>
        <v/>
      </c>
      <c r="G561" s="68">
        <f>★仕訳帳!E525</f>
        <v>0</v>
      </c>
      <c r="H561" s="68">
        <f>★仕訳帳!F525</f>
        <v>0</v>
      </c>
      <c r="I561" s="67">
        <f>IF($E561&lt;&gt;"",IF(OR(AND($E561&gt;=200,$E561&lt;300),AND($E561&gt;=400,$E561&lt;600)),-SUBTOTAL(9,K$4:K561),SUBTOTAL(9,K$4:K561)),0)</f>
        <v>0</v>
      </c>
      <c r="J561" s="32"/>
      <c r="K561" s="33">
        <f t="shared" si="21"/>
        <v>0</v>
      </c>
    </row>
    <row r="562" spans="1:11" x14ac:dyDescent="0.4">
      <c r="A562" s="17" t="str">
        <f>IF(E562&lt;&gt;"",VLOOKUP(E562,科目一覧!$A$4:$G$76,7,FALSE),"")</f>
        <v/>
      </c>
      <c r="B562" s="18">
        <f>★仕訳帳!A526</f>
        <v>523</v>
      </c>
      <c r="C562" s="64" t="str">
        <f>IF(★仕訳帳!B526&lt;&gt;"",★仕訳帳!B526,"")</f>
        <v/>
      </c>
      <c r="D562" s="65" t="str">
        <f>IF(★仕訳帳!C526&lt;&gt;"",★仕訳帳!C526,"")</f>
        <v/>
      </c>
      <c r="E562" s="66" t="str">
        <f>IF(★仕訳帳!D526&lt;&gt;"",★仕訳帳!D526,"")</f>
        <v/>
      </c>
      <c r="F562" s="30" t="str">
        <f t="shared" si="20"/>
        <v/>
      </c>
      <c r="G562" s="68">
        <f>★仕訳帳!E526</f>
        <v>0</v>
      </c>
      <c r="H562" s="68">
        <f>★仕訳帳!F526</f>
        <v>0</v>
      </c>
      <c r="I562" s="67">
        <f>IF($E562&lt;&gt;"",IF(OR(AND($E562&gt;=200,$E562&lt;300),AND($E562&gt;=400,$E562&lt;600)),-SUBTOTAL(9,K$4:K562),SUBTOTAL(9,K$4:K562)),0)</f>
        <v>0</v>
      </c>
      <c r="J562" s="32"/>
      <c r="K562" s="33">
        <f t="shared" si="21"/>
        <v>0</v>
      </c>
    </row>
    <row r="563" spans="1:11" x14ac:dyDescent="0.4">
      <c r="A563" s="17" t="str">
        <f>IF(E563&lt;&gt;"",VLOOKUP(E563,科目一覧!$A$4:$G$76,7,FALSE),"")</f>
        <v/>
      </c>
      <c r="B563" s="18">
        <f>★仕訳帳!A527</f>
        <v>524</v>
      </c>
      <c r="C563" s="64" t="str">
        <f>IF(★仕訳帳!B527&lt;&gt;"",★仕訳帳!B527,"")</f>
        <v/>
      </c>
      <c r="D563" s="65" t="str">
        <f>IF(★仕訳帳!C527&lt;&gt;"",★仕訳帳!C527,"")</f>
        <v/>
      </c>
      <c r="E563" s="66" t="str">
        <f>IF(★仕訳帳!D527&lt;&gt;"",★仕訳帳!D527,"")</f>
        <v/>
      </c>
      <c r="F563" s="30" t="str">
        <f t="shared" si="20"/>
        <v/>
      </c>
      <c r="G563" s="68">
        <f>★仕訳帳!E527</f>
        <v>0</v>
      </c>
      <c r="H563" s="68">
        <f>★仕訳帳!F527</f>
        <v>0</v>
      </c>
      <c r="I563" s="67">
        <f>IF($E563&lt;&gt;"",IF(OR(AND($E563&gt;=200,$E563&lt;300),AND($E563&gt;=400,$E563&lt;600)),-SUBTOTAL(9,K$4:K563),SUBTOTAL(9,K$4:K563)),0)</f>
        <v>0</v>
      </c>
      <c r="J563" s="32"/>
      <c r="K563" s="33">
        <f t="shared" si="21"/>
        <v>0</v>
      </c>
    </row>
    <row r="564" spans="1:11" x14ac:dyDescent="0.4">
      <c r="A564" s="17" t="str">
        <f>IF(E564&lt;&gt;"",VLOOKUP(E564,科目一覧!$A$4:$G$76,7,FALSE),"")</f>
        <v/>
      </c>
      <c r="B564" s="18">
        <f>★仕訳帳!A528</f>
        <v>525</v>
      </c>
      <c r="C564" s="64" t="str">
        <f>IF(★仕訳帳!B528&lt;&gt;"",★仕訳帳!B528,"")</f>
        <v/>
      </c>
      <c r="D564" s="65" t="str">
        <f>IF(★仕訳帳!C528&lt;&gt;"",★仕訳帳!C528,"")</f>
        <v/>
      </c>
      <c r="E564" s="66" t="str">
        <f>IF(★仕訳帳!D528&lt;&gt;"",★仕訳帳!D528,"")</f>
        <v/>
      </c>
      <c r="F564" s="30" t="str">
        <f t="shared" si="20"/>
        <v/>
      </c>
      <c r="G564" s="68">
        <f>★仕訳帳!E528</f>
        <v>0</v>
      </c>
      <c r="H564" s="68">
        <f>★仕訳帳!F528</f>
        <v>0</v>
      </c>
      <c r="I564" s="67">
        <f>IF($E564&lt;&gt;"",IF(OR(AND($E564&gt;=200,$E564&lt;300),AND($E564&gt;=400,$E564&lt;600)),-SUBTOTAL(9,K$4:K564),SUBTOTAL(9,K$4:K564)),0)</f>
        <v>0</v>
      </c>
      <c r="J564" s="32"/>
      <c r="K564" s="33">
        <f t="shared" si="21"/>
        <v>0</v>
      </c>
    </row>
    <row r="565" spans="1:11" x14ac:dyDescent="0.4">
      <c r="A565" s="17" t="str">
        <f>IF(E565&lt;&gt;"",VLOOKUP(E565,科目一覧!$A$4:$G$76,7,FALSE),"")</f>
        <v/>
      </c>
      <c r="B565" s="18">
        <f>★仕訳帳!A529</f>
        <v>526</v>
      </c>
      <c r="C565" s="64" t="str">
        <f>IF(★仕訳帳!B529&lt;&gt;"",★仕訳帳!B529,"")</f>
        <v/>
      </c>
      <c r="D565" s="65" t="str">
        <f>IF(★仕訳帳!C529&lt;&gt;"",★仕訳帳!C529,"")</f>
        <v/>
      </c>
      <c r="E565" s="66" t="str">
        <f>IF(★仕訳帳!D529&lt;&gt;"",★仕訳帳!D529,"")</f>
        <v/>
      </c>
      <c r="F565" s="30" t="str">
        <f t="shared" si="20"/>
        <v/>
      </c>
      <c r="G565" s="68">
        <f>★仕訳帳!E529</f>
        <v>0</v>
      </c>
      <c r="H565" s="68">
        <f>★仕訳帳!F529</f>
        <v>0</v>
      </c>
      <c r="I565" s="67">
        <f>IF($E565&lt;&gt;"",IF(OR(AND($E565&gt;=200,$E565&lt;300),AND($E565&gt;=400,$E565&lt;600)),-SUBTOTAL(9,K$4:K565),SUBTOTAL(9,K$4:K565)),0)</f>
        <v>0</v>
      </c>
      <c r="J565" s="32"/>
      <c r="K565" s="33">
        <f t="shared" si="21"/>
        <v>0</v>
      </c>
    </row>
    <row r="566" spans="1:11" x14ac:dyDescent="0.4">
      <c r="A566" s="17" t="str">
        <f>IF(E566&lt;&gt;"",VLOOKUP(E566,科目一覧!$A$4:$G$76,7,FALSE),"")</f>
        <v/>
      </c>
      <c r="B566" s="18">
        <f>★仕訳帳!A530</f>
        <v>527</v>
      </c>
      <c r="C566" s="64" t="str">
        <f>IF(★仕訳帳!B530&lt;&gt;"",★仕訳帳!B530,"")</f>
        <v/>
      </c>
      <c r="D566" s="65" t="str">
        <f>IF(★仕訳帳!C530&lt;&gt;"",★仕訳帳!C530,"")</f>
        <v/>
      </c>
      <c r="E566" s="66" t="str">
        <f>IF(★仕訳帳!D530&lt;&gt;"",★仕訳帳!D530,"")</f>
        <v/>
      </c>
      <c r="F566" s="30" t="str">
        <f t="shared" si="20"/>
        <v/>
      </c>
      <c r="G566" s="68">
        <f>★仕訳帳!E530</f>
        <v>0</v>
      </c>
      <c r="H566" s="68">
        <f>★仕訳帳!F530</f>
        <v>0</v>
      </c>
      <c r="I566" s="67">
        <f>IF($E566&lt;&gt;"",IF(OR(AND($E566&gt;=200,$E566&lt;300),AND($E566&gt;=400,$E566&lt;600)),-SUBTOTAL(9,K$4:K566),SUBTOTAL(9,K$4:K566)),0)</f>
        <v>0</v>
      </c>
      <c r="J566" s="32"/>
      <c r="K566" s="33">
        <f t="shared" si="21"/>
        <v>0</v>
      </c>
    </row>
    <row r="567" spans="1:11" x14ac:dyDescent="0.4">
      <c r="A567" s="17" t="str">
        <f>IF(E567&lt;&gt;"",VLOOKUP(E567,科目一覧!$A$4:$G$76,7,FALSE),"")</f>
        <v/>
      </c>
      <c r="B567" s="18">
        <f>★仕訳帳!A531</f>
        <v>528</v>
      </c>
      <c r="C567" s="64" t="str">
        <f>IF(★仕訳帳!B531&lt;&gt;"",★仕訳帳!B531,"")</f>
        <v/>
      </c>
      <c r="D567" s="65" t="str">
        <f>IF(★仕訳帳!C531&lt;&gt;"",★仕訳帳!C531,"")</f>
        <v/>
      </c>
      <c r="E567" s="66" t="str">
        <f>IF(★仕訳帳!D531&lt;&gt;"",★仕訳帳!D531,"")</f>
        <v/>
      </c>
      <c r="F567" s="30" t="str">
        <f t="shared" si="20"/>
        <v/>
      </c>
      <c r="G567" s="68">
        <f>★仕訳帳!E531</f>
        <v>0</v>
      </c>
      <c r="H567" s="68">
        <f>★仕訳帳!F531</f>
        <v>0</v>
      </c>
      <c r="I567" s="67">
        <f>IF($E567&lt;&gt;"",IF(OR(AND($E567&gt;=200,$E567&lt;300),AND($E567&gt;=400,$E567&lt;600)),-SUBTOTAL(9,K$4:K567),SUBTOTAL(9,K$4:K567)),0)</f>
        <v>0</v>
      </c>
      <c r="J567" s="32"/>
      <c r="K567" s="33">
        <f t="shared" si="21"/>
        <v>0</v>
      </c>
    </row>
    <row r="568" spans="1:11" x14ac:dyDescent="0.4">
      <c r="A568" s="17" t="str">
        <f>IF(E568&lt;&gt;"",VLOOKUP(E568,科目一覧!$A$4:$G$76,7,FALSE),"")</f>
        <v/>
      </c>
      <c r="B568" s="18">
        <f>★仕訳帳!A532</f>
        <v>529</v>
      </c>
      <c r="C568" s="64" t="str">
        <f>IF(★仕訳帳!B532&lt;&gt;"",★仕訳帳!B532,"")</f>
        <v/>
      </c>
      <c r="D568" s="65" t="str">
        <f>IF(★仕訳帳!C532&lt;&gt;"",★仕訳帳!C532,"")</f>
        <v/>
      </c>
      <c r="E568" s="66" t="str">
        <f>IF(★仕訳帳!D532&lt;&gt;"",★仕訳帳!D532,"")</f>
        <v/>
      </c>
      <c r="F568" s="30" t="str">
        <f t="shared" si="20"/>
        <v/>
      </c>
      <c r="G568" s="68">
        <f>★仕訳帳!E532</f>
        <v>0</v>
      </c>
      <c r="H568" s="68">
        <f>★仕訳帳!F532</f>
        <v>0</v>
      </c>
      <c r="I568" s="67">
        <f>IF($E568&lt;&gt;"",IF(OR(AND($E568&gt;=200,$E568&lt;300),AND($E568&gt;=400,$E568&lt;600)),-SUBTOTAL(9,K$4:K568),SUBTOTAL(9,K$4:K568)),0)</f>
        <v>0</v>
      </c>
      <c r="J568" s="32"/>
      <c r="K568" s="33">
        <f t="shared" si="21"/>
        <v>0</v>
      </c>
    </row>
    <row r="569" spans="1:11" x14ac:dyDescent="0.4">
      <c r="A569" s="17" t="str">
        <f>IF(E569&lt;&gt;"",VLOOKUP(E569,科目一覧!$A$4:$G$76,7,FALSE),"")</f>
        <v/>
      </c>
      <c r="B569" s="18">
        <f>★仕訳帳!A533</f>
        <v>530</v>
      </c>
      <c r="C569" s="64" t="str">
        <f>IF(★仕訳帳!B533&lt;&gt;"",★仕訳帳!B533,"")</f>
        <v/>
      </c>
      <c r="D569" s="65" t="str">
        <f>IF(★仕訳帳!C533&lt;&gt;"",★仕訳帳!C533,"")</f>
        <v/>
      </c>
      <c r="E569" s="66" t="str">
        <f>IF(★仕訳帳!D533&lt;&gt;"",★仕訳帳!D533,"")</f>
        <v/>
      </c>
      <c r="F569" s="30" t="str">
        <f t="shared" si="20"/>
        <v/>
      </c>
      <c r="G569" s="68">
        <f>★仕訳帳!E533</f>
        <v>0</v>
      </c>
      <c r="H569" s="68">
        <f>★仕訳帳!F533</f>
        <v>0</v>
      </c>
      <c r="I569" s="67">
        <f>IF($E569&lt;&gt;"",IF(OR(AND($E569&gt;=200,$E569&lt;300),AND($E569&gt;=400,$E569&lt;600)),-SUBTOTAL(9,K$4:K569),SUBTOTAL(9,K$4:K569)),0)</f>
        <v>0</v>
      </c>
      <c r="J569" s="32"/>
      <c r="K569" s="33">
        <f t="shared" si="21"/>
        <v>0</v>
      </c>
    </row>
    <row r="570" spans="1:11" x14ac:dyDescent="0.4">
      <c r="A570" s="17" t="str">
        <f>IF(E570&lt;&gt;"",VLOOKUP(E570,科目一覧!$A$4:$G$76,7,FALSE),"")</f>
        <v/>
      </c>
      <c r="B570" s="18">
        <f>★仕訳帳!A534</f>
        <v>531</v>
      </c>
      <c r="C570" s="64" t="str">
        <f>IF(★仕訳帳!B534&lt;&gt;"",★仕訳帳!B534,"")</f>
        <v/>
      </c>
      <c r="D570" s="65" t="str">
        <f>IF(★仕訳帳!C534&lt;&gt;"",★仕訳帳!C534,"")</f>
        <v/>
      </c>
      <c r="E570" s="66" t="str">
        <f>IF(★仕訳帳!D534&lt;&gt;"",★仕訳帳!D534,"")</f>
        <v/>
      </c>
      <c r="F570" s="30" t="str">
        <f t="shared" si="20"/>
        <v/>
      </c>
      <c r="G570" s="68">
        <f>★仕訳帳!E534</f>
        <v>0</v>
      </c>
      <c r="H570" s="68">
        <f>★仕訳帳!F534</f>
        <v>0</v>
      </c>
      <c r="I570" s="67">
        <f>IF($E570&lt;&gt;"",IF(OR(AND($E570&gt;=200,$E570&lt;300),AND($E570&gt;=400,$E570&lt;600)),-SUBTOTAL(9,K$4:K570),SUBTOTAL(9,K$4:K570)),0)</f>
        <v>0</v>
      </c>
      <c r="J570" s="32"/>
      <c r="K570" s="33">
        <f t="shared" si="21"/>
        <v>0</v>
      </c>
    </row>
    <row r="571" spans="1:11" x14ac:dyDescent="0.4">
      <c r="A571" s="17" t="str">
        <f>IF(E571&lt;&gt;"",VLOOKUP(E571,科目一覧!$A$4:$G$76,7,FALSE),"")</f>
        <v/>
      </c>
      <c r="B571" s="18">
        <f>★仕訳帳!A535</f>
        <v>532</v>
      </c>
      <c r="C571" s="64" t="str">
        <f>IF(★仕訳帳!B535&lt;&gt;"",★仕訳帳!B535,"")</f>
        <v/>
      </c>
      <c r="D571" s="65" t="str">
        <f>IF(★仕訳帳!C535&lt;&gt;"",★仕訳帳!C535,"")</f>
        <v/>
      </c>
      <c r="E571" s="66" t="str">
        <f>IF(★仕訳帳!D535&lt;&gt;"",★仕訳帳!D535,"")</f>
        <v/>
      </c>
      <c r="F571" s="30" t="str">
        <f t="shared" si="20"/>
        <v/>
      </c>
      <c r="G571" s="68">
        <f>★仕訳帳!E535</f>
        <v>0</v>
      </c>
      <c r="H571" s="68">
        <f>★仕訳帳!F535</f>
        <v>0</v>
      </c>
      <c r="I571" s="67">
        <f>IF($E571&lt;&gt;"",IF(OR(AND($E571&gt;=200,$E571&lt;300),AND($E571&gt;=400,$E571&lt;600)),-SUBTOTAL(9,K$4:K571),SUBTOTAL(9,K$4:K571)),0)</f>
        <v>0</v>
      </c>
      <c r="J571" s="32"/>
      <c r="K571" s="33">
        <f t="shared" si="21"/>
        <v>0</v>
      </c>
    </row>
    <row r="572" spans="1:11" x14ac:dyDescent="0.4">
      <c r="A572" s="17" t="str">
        <f>IF(E572&lt;&gt;"",VLOOKUP(E572,科目一覧!$A$4:$G$76,7,FALSE),"")</f>
        <v/>
      </c>
      <c r="B572" s="18">
        <f>★仕訳帳!A536</f>
        <v>533</v>
      </c>
      <c r="C572" s="64" t="str">
        <f>IF(★仕訳帳!B536&lt;&gt;"",★仕訳帳!B536,"")</f>
        <v/>
      </c>
      <c r="D572" s="65" t="str">
        <f>IF(★仕訳帳!C536&lt;&gt;"",★仕訳帳!C536,"")</f>
        <v/>
      </c>
      <c r="E572" s="66" t="str">
        <f>IF(★仕訳帳!D536&lt;&gt;"",★仕訳帳!D536,"")</f>
        <v/>
      </c>
      <c r="F572" s="30" t="str">
        <f t="shared" si="20"/>
        <v/>
      </c>
      <c r="G572" s="68">
        <f>★仕訳帳!E536</f>
        <v>0</v>
      </c>
      <c r="H572" s="68">
        <f>★仕訳帳!F536</f>
        <v>0</v>
      </c>
      <c r="I572" s="67">
        <f>IF($E572&lt;&gt;"",IF(OR(AND($E572&gt;=200,$E572&lt;300),AND($E572&gt;=400,$E572&lt;600)),-SUBTOTAL(9,K$4:K572),SUBTOTAL(9,K$4:K572)),0)</f>
        <v>0</v>
      </c>
      <c r="J572" s="32"/>
      <c r="K572" s="33">
        <f t="shared" si="21"/>
        <v>0</v>
      </c>
    </row>
    <row r="573" spans="1:11" x14ac:dyDescent="0.4">
      <c r="A573" s="17" t="str">
        <f>IF(E573&lt;&gt;"",VLOOKUP(E573,科目一覧!$A$4:$G$76,7,FALSE),"")</f>
        <v/>
      </c>
      <c r="B573" s="18">
        <f>★仕訳帳!A537</f>
        <v>534</v>
      </c>
      <c r="C573" s="64" t="str">
        <f>IF(★仕訳帳!B537&lt;&gt;"",★仕訳帳!B537,"")</f>
        <v/>
      </c>
      <c r="D573" s="65" t="str">
        <f>IF(★仕訳帳!C537&lt;&gt;"",★仕訳帳!C537,"")</f>
        <v/>
      </c>
      <c r="E573" s="66" t="str">
        <f>IF(★仕訳帳!D537&lt;&gt;"",★仕訳帳!D537,"")</f>
        <v/>
      </c>
      <c r="F573" s="30" t="str">
        <f t="shared" si="20"/>
        <v/>
      </c>
      <c r="G573" s="68">
        <f>★仕訳帳!E537</f>
        <v>0</v>
      </c>
      <c r="H573" s="68">
        <f>★仕訳帳!F537</f>
        <v>0</v>
      </c>
      <c r="I573" s="67">
        <f>IF($E573&lt;&gt;"",IF(OR(AND($E573&gt;=200,$E573&lt;300),AND($E573&gt;=400,$E573&lt;600)),-SUBTOTAL(9,K$4:K573),SUBTOTAL(9,K$4:K573)),0)</f>
        <v>0</v>
      </c>
      <c r="J573" s="32"/>
      <c r="K573" s="33">
        <f t="shared" si="21"/>
        <v>0</v>
      </c>
    </row>
    <row r="574" spans="1:11" x14ac:dyDescent="0.4">
      <c r="A574" s="17" t="str">
        <f>IF(E574&lt;&gt;"",VLOOKUP(E574,科目一覧!$A$4:$G$76,7,FALSE),"")</f>
        <v/>
      </c>
      <c r="B574" s="18">
        <f>★仕訳帳!A538</f>
        <v>535</v>
      </c>
      <c r="C574" s="64" t="str">
        <f>IF(★仕訳帳!B538&lt;&gt;"",★仕訳帳!B538,"")</f>
        <v/>
      </c>
      <c r="D574" s="65" t="str">
        <f>IF(★仕訳帳!C538&lt;&gt;"",★仕訳帳!C538,"")</f>
        <v/>
      </c>
      <c r="E574" s="66" t="str">
        <f>IF(★仕訳帳!D538&lt;&gt;"",★仕訳帳!D538,"")</f>
        <v/>
      </c>
      <c r="F574" s="30" t="str">
        <f t="shared" si="20"/>
        <v/>
      </c>
      <c r="G574" s="68">
        <f>★仕訳帳!E538</f>
        <v>0</v>
      </c>
      <c r="H574" s="68">
        <f>★仕訳帳!F538</f>
        <v>0</v>
      </c>
      <c r="I574" s="67">
        <f>IF($E574&lt;&gt;"",IF(OR(AND($E574&gt;=200,$E574&lt;300),AND($E574&gt;=400,$E574&lt;600)),-SUBTOTAL(9,K$4:K574),SUBTOTAL(9,K$4:K574)),0)</f>
        <v>0</v>
      </c>
      <c r="J574" s="32"/>
      <c r="K574" s="33">
        <f t="shared" si="21"/>
        <v>0</v>
      </c>
    </row>
    <row r="575" spans="1:11" x14ac:dyDescent="0.4">
      <c r="A575" s="17" t="str">
        <f>IF(E575&lt;&gt;"",VLOOKUP(E575,科目一覧!$A$4:$G$76,7,FALSE),"")</f>
        <v/>
      </c>
      <c r="B575" s="18">
        <f>★仕訳帳!A539</f>
        <v>536</v>
      </c>
      <c r="C575" s="64" t="str">
        <f>IF(★仕訳帳!B539&lt;&gt;"",★仕訳帳!B539,"")</f>
        <v/>
      </c>
      <c r="D575" s="65" t="str">
        <f>IF(★仕訳帳!C539&lt;&gt;"",★仕訳帳!C539,"")</f>
        <v/>
      </c>
      <c r="E575" s="66" t="str">
        <f>IF(★仕訳帳!D539&lt;&gt;"",★仕訳帳!D539,"")</f>
        <v/>
      </c>
      <c r="F575" s="30" t="str">
        <f t="shared" si="20"/>
        <v/>
      </c>
      <c r="G575" s="68">
        <f>★仕訳帳!E539</f>
        <v>0</v>
      </c>
      <c r="H575" s="68">
        <f>★仕訳帳!F539</f>
        <v>0</v>
      </c>
      <c r="I575" s="67">
        <f>IF($E575&lt;&gt;"",IF(OR(AND($E575&gt;=200,$E575&lt;300),AND($E575&gt;=400,$E575&lt;600)),-SUBTOTAL(9,K$4:K575),SUBTOTAL(9,K$4:K575)),0)</f>
        <v>0</v>
      </c>
      <c r="J575" s="32"/>
      <c r="K575" s="33">
        <f t="shared" si="21"/>
        <v>0</v>
      </c>
    </row>
    <row r="576" spans="1:11" x14ac:dyDescent="0.4">
      <c r="A576" s="17" t="str">
        <f>IF(E576&lt;&gt;"",VLOOKUP(E576,科目一覧!$A$4:$G$76,7,FALSE),"")</f>
        <v/>
      </c>
      <c r="B576" s="18">
        <f>★仕訳帳!A540</f>
        <v>537</v>
      </c>
      <c r="C576" s="64" t="str">
        <f>IF(★仕訳帳!B540&lt;&gt;"",★仕訳帳!B540,"")</f>
        <v/>
      </c>
      <c r="D576" s="65" t="str">
        <f>IF(★仕訳帳!C540&lt;&gt;"",★仕訳帳!C540,"")</f>
        <v/>
      </c>
      <c r="E576" s="66" t="str">
        <f>IF(★仕訳帳!D540&lt;&gt;"",★仕訳帳!D540,"")</f>
        <v/>
      </c>
      <c r="F576" s="30" t="str">
        <f t="shared" si="20"/>
        <v/>
      </c>
      <c r="G576" s="68">
        <f>★仕訳帳!E540</f>
        <v>0</v>
      </c>
      <c r="H576" s="68">
        <f>★仕訳帳!F540</f>
        <v>0</v>
      </c>
      <c r="I576" s="67">
        <f>IF($E576&lt;&gt;"",IF(OR(AND($E576&gt;=200,$E576&lt;300),AND($E576&gt;=400,$E576&lt;600)),-SUBTOTAL(9,K$4:K576),SUBTOTAL(9,K$4:K576)),0)</f>
        <v>0</v>
      </c>
      <c r="J576" s="32"/>
      <c r="K576" s="33">
        <f t="shared" si="21"/>
        <v>0</v>
      </c>
    </row>
    <row r="577" spans="1:11" x14ac:dyDescent="0.4">
      <c r="A577" s="17" t="str">
        <f>IF(E577&lt;&gt;"",VLOOKUP(E577,科目一覧!$A$4:$G$76,7,FALSE),"")</f>
        <v/>
      </c>
      <c r="B577" s="18">
        <f>★仕訳帳!A541</f>
        <v>538</v>
      </c>
      <c r="C577" s="64" t="str">
        <f>IF(★仕訳帳!B541&lt;&gt;"",★仕訳帳!B541,"")</f>
        <v/>
      </c>
      <c r="D577" s="65" t="str">
        <f>IF(★仕訳帳!C541&lt;&gt;"",★仕訳帳!C541,"")</f>
        <v/>
      </c>
      <c r="E577" s="66" t="str">
        <f>IF(★仕訳帳!D541&lt;&gt;"",★仕訳帳!D541,"")</f>
        <v/>
      </c>
      <c r="F577" s="30" t="str">
        <f t="shared" si="20"/>
        <v/>
      </c>
      <c r="G577" s="68">
        <f>★仕訳帳!E541</f>
        <v>0</v>
      </c>
      <c r="H577" s="68">
        <f>★仕訳帳!F541</f>
        <v>0</v>
      </c>
      <c r="I577" s="67">
        <f>IF($E577&lt;&gt;"",IF(OR(AND($E577&gt;=200,$E577&lt;300),AND($E577&gt;=400,$E577&lt;600)),-SUBTOTAL(9,K$4:K577),SUBTOTAL(9,K$4:K577)),0)</f>
        <v>0</v>
      </c>
      <c r="J577" s="32"/>
      <c r="K577" s="33">
        <f t="shared" si="21"/>
        <v>0</v>
      </c>
    </row>
    <row r="578" spans="1:11" x14ac:dyDescent="0.4">
      <c r="A578" s="17" t="str">
        <f>IF(E578&lt;&gt;"",VLOOKUP(E578,科目一覧!$A$4:$G$76,7,FALSE),"")</f>
        <v/>
      </c>
      <c r="B578" s="18">
        <f>★仕訳帳!A542</f>
        <v>539</v>
      </c>
      <c r="C578" s="64" t="str">
        <f>IF(★仕訳帳!B542&lt;&gt;"",★仕訳帳!B542,"")</f>
        <v/>
      </c>
      <c r="D578" s="65" t="str">
        <f>IF(★仕訳帳!C542&lt;&gt;"",★仕訳帳!C542,"")</f>
        <v/>
      </c>
      <c r="E578" s="66" t="str">
        <f>IF(★仕訳帳!D542&lt;&gt;"",★仕訳帳!D542,"")</f>
        <v/>
      </c>
      <c r="F578" s="30" t="str">
        <f t="shared" si="20"/>
        <v/>
      </c>
      <c r="G578" s="68">
        <f>★仕訳帳!E542</f>
        <v>0</v>
      </c>
      <c r="H578" s="68">
        <f>★仕訳帳!F542</f>
        <v>0</v>
      </c>
      <c r="I578" s="67">
        <f>IF($E578&lt;&gt;"",IF(OR(AND($E578&gt;=200,$E578&lt;300),AND($E578&gt;=400,$E578&lt;600)),-SUBTOTAL(9,K$4:K578),SUBTOTAL(9,K$4:K578)),0)</f>
        <v>0</v>
      </c>
      <c r="J578" s="32"/>
      <c r="K578" s="33">
        <f t="shared" si="21"/>
        <v>0</v>
      </c>
    </row>
    <row r="579" spans="1:11" x14ac:dyDescent="0.4">
      <c r="A579" s="17" t="str">
        <f>IF(E579&lt;&gt;"",VLOOKUP(E579,科目一覧!$A$4:$G$76,7,FALSE),"")</f>
        <v/>
      </c>
      <c r="B579" s="18">
        <f>★仕訳帳!A543</f>
        <v>540</v>
      </c>
      <c r="C579" s="64" t="str">
        <f>IF(★仕訳帳!B543&lt;&gt;"",★仕訳帳!B543,"")</f>
        <v/>
      </c>
      <c r="D579" s="65" t="str">
        <f>IF(★仕訳帳!C543&lt;&gt;"",★仕訳帳!C543,"")</f>
        <v/>
      </c>
      <c r="E579" s="66" t="str">
        <f>IF(★仕訳帳!D543&lt;&gt;"",★仕訳帳!D543,"")</f>
        <v/>
      </c>
      <c r="F579" s="30" t="str">
        <f t="shared" si="20"/>
        <v/>
      </c>
      <c r="G579" s="68">
        <f>★仕訳帳!E543</f>
        <v>0</v>
      </c>
      <c r="H579" s="68">
        <f>★仕訳帳!F543</f>
        <v>0</v>
      </c>
      <c r="I579" s="67">
        <f>IF($E579&lt;&gt;"",IF(OR(AND($E579&gt;=200,$E579&lt;300),AND($E579&gt;=400,$E579&lt;600)),-SUBTOTAL(9,K$4:K579),SUBTOTAL(9,K$4:K579)),0)</f>
        <v>0</v>
      </c>
      <c r="J579" s="32"/>
      <c r="K579" s="33">
        <f t="shared" si="21"/>
        <v>0</v>
      </c>
    </row>
    <row r="580" spans="1:11" x14ac:dyDescent="0.4">
      <c r="A580" s="17" t="str">
        <f>IF(E580&lt;&gt;"",VLOOKUP(E580,科目一覧!$A$4:$G$76,7,FALSE),"")</f>
        <v/>
      </c>
      <c r="B580" s="18">
        <f>★仕訳帳!A544</f>
        <v>541</v>
      </c>
      <c r="C580" s="64" t="str">
        <f>IF(★仕訳帳!B544&lt;&gt;"",★仕訳帳!B544,"")</f>
        <v/>
      </c>
      <c r="D580" s="65" t="str">
        <f>IF(★仕訳帳!C544&lt;&gt;"",★仕訳帳!C544,"")</f>
        <v/>
      </c>
      <c r="E580" s="66" t="str">
        <f>IF(★仕訳帳!D544&lt;&gt;"",★仕訳帳!D544,"")</f>
        <v/>
      </c>
      <c r="F580" s="30" t="str">
        <f t="shared" si="20"/>
        <v/>
      </c>
      <c r="G580" s="68">
        <f>★仕訳帳!E544</f>
        <v>0</v>
      </c>
      <c r="H580" s="68">
        <f>★仕訳帳!F544</f>
        <v>0</v>
      </c>
      <c r="I580" s="67">
        <f>IF($E580&lt;&gt;"",IF(OR(AND($E580&gt;=200,$E580&lt;300),AND($E580&gt;=400,$E580&lt;600)),-SUBTOTAL(9,K$4:K580),SUBTOTAL(9,K$4:K580)),0)</f>
        <v>0</v>
      </c>
      <c r="J580" s="32"/>
      <c r="K580" s="33">
        <f t="shared" si="21"/>
        <v>0</v>
      </c>
    </row>
    <row r="581" spans="1:11" x14ac:dyDescent="0.4">
      <c r="A581" s="17" t="str">
        <f>IF(E581&lt;&gt;"",VLOOKUP(E581,科目一覧!$A$4:$G$76,7,FALSE),"")</f>
        <v/>
      </c>
      <c r="B581" s="18">
        <f>★仕訳帳!A545</f>
        <v>542</v>
      </c>
      <c r="C581" s="64" t="str">
        <f>IF(★仕訳帳!B545&lt;&gt;"",★仕訳帳!B545,"")</f>
        <v/>
      </c>
      <c r="D581" s="65" t="str">
        <f>IF(★仕訳帳!C545&lt;&gt;"",★仕訳帳!C545,"")</f>
        <v/>
      </c>
      <c r="E581" s="66" t="str">
        <f>IF(★仕訳帳!D545&lt;&gt;"",★仕訳帳!D545,"")</f>
        <v/>
      </c>
      <c r="F581" s="30" t="str">
        <f t="shared" ref="F581:F644" si="22">IF(C581&lt;&gt;"",MONTH(C581)&amp;"_"&amp;E581,"")</f>
        <v/>
      </c>
      <c r="G581" s="68">
        <f>★仕訳帳!E545</f>
        <v>0</v>
      </c>
      <c r="H581" s="68">
        <f>★仕訳帳!F545</f>
        <v>0</v>
      </c>
      <c r="I581" s="67">
        <f>IF($E581&lt;&gt;"",IF(OR(AND($E581&gt;=200,$E581&lt;300),AND($E581&gt;=400,$E581&lt;600)),-SUBTOTAL(9,K$4:K581),SUBTOTAL(9,K$4:K581)),0)</f>
        <v>0</v>
      </c>
      <c r="J581" s="32"/>
      <c r="K581" s="33">
        <f t="shared" si="21"/>
        <v>0</v>
      </c>
    </row>
    <row r="582" spans="1:11" x14ac:dyDescent="0.4">
      <c r="A582" s="17" t="str">
        <f>IF(E582&lt;&gt;"",VLOOKUP(E582,科目一覧!$A$4:$G$76,7,FALSE),"")</f>
        <v/>
      </c>
      <c r="B582" s="18">
        <f>★仕訳帳!A546</f>
        <v>543</v>
      </c>
      <c r="C582" s="64" t="str">
        <f>IF(★仕訳帳!B546&lt;&gt;"",★仕訳帳!B546,"")</f>
        <v/>
      </c>
      <c r="D582" s="65" t="str">
        <f>IF(★仕訳帳!C546&lt;&gt;"",★仕訳帳!C546,"")</f>
        <v/>
      </c>
      <c r="E582" s="66" t="str">
        <f>IF(★仕訳帳!D546&lt;&gt;"",★仕訳帳!D546,"")</f>
        <v/>
      </c>
      <c r="F582" s="30" t="str">
        <f t="shared" si="22"/>
        <v/>
      </c>
      <c r="G582" s="68">
        <f>★仕訳帳!E546</f>
        <v>0</v>
      </c>
      <c r="H582" s="68">
        <f>★仕訳帳!F546</f>
        <v>0</v>
      </c>
      <c r="I582" s="67">
        <f>IF($E582&lt;&gt;"",IF(OR(AND($E582&gt;=200,$E582&lt;300),AND($E582&gt;=400,$E582&lt;600)),-SUBTOTAL(9,K$4:K582),SUBTOTAL(9,K$4:K582)),0)</f>
        <v>0</v>
      </c>
      <c r="J582" s="32"/>
      <c r="K582" s="33">
        <f t="shared" si="21"/>
        <v>0</v>
      </c>
    </row>
    <row r="583" spans="1:11" x14ac:dyDescent="0.4">
      <c r="A583" s="17" t="str">
        <f>IF(E583&lt;&gt;"",VLOOKUP(E583,科目一覧!$A$4:$G$76,7,FALSE),"")</f>
        <v/>
      </c>
      <c r="B583" s="18">
        <f>★仕訳帳!A547</f>
        <v>544</v>
      </c>
      <c r="C583" s="64" t="str">
        <f>IF(★仕訳帳!B547&lt;&gt;"",★仕訳帳!B547,"")</f>
        <v/>
      </c>
      <c r="D583" s="65" t="str">
        <f>IF(★仕訳帳!C547&lt;&gt;"",★仕訳帳!C547,"")</f>
        <v/>
      </c>
      <c r="E583" s="66" t="str">
        <f>IF(★仕訳帳!D547&lt;&gt;"",★仕訳帳!D547,"")</f>
        <v/>
      </c>
      <c r="F583" s="30" t="str">
        <f t="shared" si="22"/>
        <v/>
      </c>
      <c r="G583" s="68">
        <f>★仕訳帳!E547</f>
        <v>0</v>
      </c>
      <c r="H583" s="68">
        <f>★仕訳帳!F547</f>
        <v>0</v>
      </c>
      <c r="I583" s="67">
        <f>IF($E583&lt;&gt;"",IF(OR(AND($E583&gt;=200,$E583&lt;300),AND($E583&gt;=400,$E583&lt;600)),-SUBTOTAL(9,K$4:K583),SUBTOTAL(9,K$4:K583)),0)</f>
        <v>0</v>
      </c>
      <c r="J583" s="32"/>
      <c r="K583" s="33">
        <f t="shared" si="21"/>
        <v>0</v>
      </c>
    </row>
    <row r="584" spans="1:11" x14ac:dyDescent="0.4">
      <c r="A584" s="17" t="str">
        <f>IF(E584&lt;&gt;"",VLOOKUP(E584,科目一覧!$A$4:$G$76,7,FALSE),"")</f>
        <v/>
      </c>
      <c r="B584" s="18">
        <f>★仕訳帳!A548</f>
        <v>545</v>
      </c>
      <c r="C584" s="64" t="str">
        <f>IF(★仕訳帳!B548&lt;&gt;"",★仕訳帳!B548,"")</f>
        <v/>
      </c>
      <c r="D584" s="65" t="str">
        <f>IF(★仕訳帳!C548&lt;&gt;"",★仕訳帳!C548,"")</f>
        <v/>
      </c>
      <c r="E584" s="66" t="str">
        <f>IF(★仕訳帳!D548&lt;&gt;"",★仕訳帳!D548,"")</f>
        <v/>
      </c>
      <c r="F584" s="30" t="str">
        <f t="shared" si="22"/>
        <v/>
      </c>
      <c r="G584" s="68">
        <f>★仕訳帳!E548</f>
        <v>0</v>
      </c>
      <c r="H584" s="68">
        <f>★仕訳帳!F548</f>
        <v>0</v>
      </c>
      <c r="I584" s="67">
        <f>IF($E584&lt;&gt;"",IF(OR(AND($E584&gt;=200,$E584&lt;300),AND($E584&gt;=400,$E584&lt;600)),-SUBTOTAL(9,K$4:K584),SUBTOTAL(9,K$4:K584)),0)</f>
        <v>0</v>
      </c>
      <c r="J584" s="32"/>
      <c r="K584" s="33">
        <f t="shared" si="21"/>
        <v>0</v>
      </c>
    </row>
    <row r="585" spans="1:11" x14ac:dyDescent="0.4">
      <c r="A585" s="17" t="str">
        <f>IF(E585&lt;&gt;"",VLOOKUP(E585,科目一覧!$A$4:$G$76,7,FALSE),"")</f>
        <v/>
      </c>
      <c r="B585" s="18">
        <f>★仕訳帳!A549</f>
        <v>546</v>
      </c>
      <c r="C585" s="64" t="str">
        <f>IF(★仕訳帳!B549&lt;&gt;"",★仕訳帳!B549,"")</f>
        <v/>
      </c>
      <c r="D585" s="65" t="str">
        <f>IF(★仕訳帳!C549&lt;&gt;"",★仕訳帳!C549,"")</f>
        <v/>
      </c>
      <c r="E585" s="66" t="str">
        <f>IF(★仕訳帳!D549&lt;&gt;"",★仕訳帳!D549,"")</f>
        <v/>
      </c>
      <c r="F585" s="30" t="str">
        <f t="shared" si="22"/>
        <v/>
      </c>
      <c r="G585" s="68">
        <f>★仕訳帳!E549</f>
        <v>0</v>
      </c>
      <c r="H585" s="68">
        <f>★仕訳帳!F549</f>
        <v>0</v>
      </c>
      <c r="I585" s="67">
        <f>IF($E585&lt;&gt;"",IF(OR(AND($E585&gt;=200,$E585&lt;300),AND($E585&gt;=400,$E585&lt;600)),-SUBTOTAL(9,K$4:K585),SUBTOTAL(9,K$4:K585)),0)</f>
        <v>0</v>
      </c>
      <c r="J585" s="32"/>
      <c r="K585" s="33">
        <f t="shared" si="21"/>
        <v>0</v>
      </c>
    </row>
    <row r="586" spans="1:11" x14ac:dyDescent="0.4">
      <c r="A586" s="17" t="str">
        <f>IF(E586&lt;&gt;"",VLOOKUP(E586,科目一覧!$A$4:$G$76,7,FALSE),"")</f>
        <v/>
      </c>
      <c r="B586" s="18">
        <f>★仕訳帳!A550</f>
        <v>547</v>
      </c>
      <c r="C586" s="64" t="str">
        <f>IF(★仕訳帳!B550&lt;&gt;"",★仕訳帳!B550,"")</f>
        <v/>
      </c>
      <c r="D586" s="65" t="str">
        <f>IF(★仕訳帳!C550&lt;&gt;"",★仕訳帳!C550,"")</f>
        <v/>
      </c>
      <c r="E586" s="66" t="str">
        <f>IF(★仕訳帳!D550&lt;&gt;"",★仕訳帳!D550,"")</f>
        <v/>
      </c>
      <c r="F586" s="30" t="str">
        <f t="shared" si="22"/>
        <v/>
      </c>
      <c r="G586" s="68">
        <f>★仕訳帳!E550</f>
        <v>0</v>
      </c>
      <c r="H586" s="68">
        <f>★仕訳帳!F550</f>
        <v>0</v>
      </c>
      <c r="I586" s="67">
        <f>IF($E586&lt;&gt;"",IF(OR(AND($E586&gt;=200,$E586&lt;300),AND($E586&gt;=400,$E586&lt;600)),-SUBTOTAL(9,K$4:K586),SUBTOTAL(9,K$4:K586)),0)</f>
        <v>0</v>
      </c>
      <c r="J586" s="32"/>
      <c r="K586" s="33">
        <f t="shared" si="21"/>
        <v>0</v>
      </c>
    </row>
    <row r="587" spans="1:11" x14ac:dyDescent="0.4">
      <c r="A587" s="17" t="str">
        <f>IF(E587&lt;&gt;"",VLOOKUP(E587,科目一覧!$A$4:$G$76,7,FALSE),"")</f>
        <v/>
      </c>
      <c r="B587" s="18">
        <f>★仕訳帳!A551</f>
        <v>548</v>
      </c>
      <c r="C587" s="64" t="str">
        <f>IF(★仕訳帳!B551&lt;&gt;"",★仕訳帳!B551,"")</f>
        <v/>
      </c>
      <c r="D587" s="65" t="str">
        <f>IF(★仕訳帳!C551&lt;&gt;"",★仕訳帳!C551,"")</f>
        <v/>
      </c>
      <c r="E587" s="66" t="str">
        <f>IF(★仕訳帳!D551&lt;&gt;"",★仕訳帳!D551,"")</f>
        <v/>
      </c>
      <c r="F587" s="30" t="str">
        <f t="shared" si="22"/>
        <v/>
      </c>
      <c r="G587" s="68">
        <f>★仕訳帳!E551</f>
        <v>0</v>
      </c>
      <c r="H587" s="68">
        <f>★仕訳帳!F551</f>
        <v>0</v>
      </c>
      <c r="I587" s="67">
        <f>IF($E587&lt;&gt;"",IF(OR(AND($E587&gt;=200,$E587&lt;300),AND($E587&gt;=400,$E587&lt;600)),-SUBTOTAL(9,K$4:K587),SUBTOTAL(9,K$4:K587)),0)</f>
        <v>0</v>
      </c>
      <c r="J587" s="32"/>
      <c r="K587" s="33">
        <f t="shared" si="21"/>
        <v>0</v>
      </c>
    </row>
    <row r="588" spans="1:11" x14ac:dyDescent="0.4">
      <c r="A588" s="17" t="str">
        <f>IF(E588&lt;&gt;"",VLOOKUP(E588,科目一覧!$A$4:$G$76,7,FALSE),"")</f>
        <v/>
      </c>
      <c r="B588" s="18">
        <f>★仕訳帳!A552</f>
        <v>549</v>
      </c>
      <c r="C588" s="64" t="str">
        <f>IF(★仕訳帳!B552&lt;&gt;"",★仕訳帳!B552,"")</f>
        <v/>
      </c>
      <c r="D588" s="65" t="str">
        <f>IF(★仕訳帳!C552&lt;&gt;"",★仕訳帳!C552,"")</f>
        <v/>
      </c>
      <c r="E588" s="66" t="str">
        <f>IF(★仕訳帳!D552&lt;&gt;"",★仕訳帳!D552,"")</f>
        <v/>
      </c>
      <c r="F588" s="30" t="str">
        <f t="shared" si="22"/>
        <v/>
      </c>
      <c r="G588" s="68">
        <f>★仕訳帳!E552</f>
        <v>0</v>
      </c>
      <c r="H588" s="68">
        <f>★仕訳帳!F552</f>
        <v>0</v>
      </c>
      <c r="I588" s="67">
        <f>IF($E588&lt;&gt;"",IF(OR(AND($E588&gt;=200,$E588&lt;300),AND($E588&gt;=400,$E588&lt;600)),-SUBTOTAL(9,K$4:K588),SUBTOTAL(9,K$4:K588)),0)</f>
        <v>0</v>
      </c>
      <c r="J588" s="32"/>
      <c r="K588" s="33">
        <f t="shared" si="21"/>
        <v>0</v>
      </c>
    </row>
    <row r="589" spans="1:11" x14ac:dyDescent="0.4">
      <c r="A589" s="17" t="str">
        <f>IF(E589&lt;&gt;"",VLOOKUP(E589,科目一覧!$A$4:$G$76,7,FALSE),"")</f>
        <v/>
      </c>
      <c r="B589" s="18">
        <f>★仕訳帳!A553</f>
        <v>550</v>
      </c>
      <c r="C589" s="64" t="str">
        <f>IF(★仕訳帳!B553&lt;&gt;"",★仕訳帳!B553,"")</f>
        <v/>
      </c>
      <c r="D589" s="65" t="str">
        <f>IF(★仕訳帳!C553&lt;&gt;"",★仕訳帳!C553,"")</f>
        <v/>
      </c>
      <c r="E589" s="66" t="str">
        <f>IF(★仕訳帳!D553&lt;&gt;"",★仕訳帳!D553,"")</f>
        <v/>
      </c>
      <c r="F589" s="30" t="str">
        <f t="shared" si="22"/>
        <v/>
      </c>
      <c r="G589" s="68">
        <f>★仕訳帳!E553</f>
        <v>0</v>
      </c>
      <c r="H589" s="68">
        <f>★仕訳帳!F553</f>
        <v>0</v>
      </c>
      <c r="I589" s="67">
        <f>IF($E589&lt;&gt;"",IF(OR(AND($E589&gt;=200,$E589&lt;300),AND($E589&gt;=400,$E589&lt;600)),-SUBTOTAL(9,K$4:K589),SUBTOTAL(9,K$4:K589)),0)</f>
        <v>0</v>
      </c>
      <c r="J589" s="32"/>
      <c r="K589" s="33">
        <f t="shared" si="21"/>
        <v>0</v>
      </c>
    </row>
    <row r="590" spans="1:11" x14ac:dyDescent="0.4">
      <c r="A590" s="17" t="str">
        <f>IF(E590&lt;&gt;"",VLOOKUP(E590,科目一覧!$A$4:$G$76,7,FALSE),"")</f>
        <v/>
      </c>
      <c r="B590" s="18">
        <f>★仕訳帳!A554</f>
        <v>551</v>
      </c>
      <c r="C590" s="64" t="str">
        <f>IF(★仕訳帳!B554&lt;&gt;"",★仕訳帳!B554,"")</f>
        <v/>
      </c>
      <c r="D590" s="65" t="str">
        <f>IF(★仕訳帳!C554&lt;&gt;"",★仕訳帳!C554,"")</f>
        <v/>
      </c>
      <c r="E590" s="66" t="str">
        <f>IF(★仕訳帳!D554&lt;&gt;"",★仕訳帳!D554,"")</f>
        <v/>
      </c>
      <c r="F590" s="30" t="str">
        <f t="shared" si="22"/>
        <v/>
      </c>
      <c r="G590" s="68">
        <f>★仕訳帳!E554</f>
        <v>0</v>
      </c>
      <c r="H590" s="68">
        <f>★仕訳帳!F554</f>
        <v>0</v>
      </c>
      <c r="I590" s="67">
        <f>IF($E590&lt;&gt;"",IF(OR(AND($E590&gt;=200,$E590&lt;300),AND($E590&gt;=400,$E590&lt;600)),-SUBTOTAL(9,K$4:K590),SUBTOTAL(9,K$4:K590)),0)</f>
        <v>0</v>
      </c>
      <c r="J590" s="32"/>
      <c r="K590" s="33">
        <f t="shared" si="21"/>
        <v>0</v>
      </c>
    </row>
    <row r="591" spans="1:11" x14ac:dyDescent="0.4">
      <c r="A591" s="17" t="str">
        <f>IF(E591&lt;&gt;"",VLOOKUP(E591,科目一覧!$A$4:$G$76,7,FALSE),"")</f>
        <v/>
      </c>
      <c r="B591" s="18">
        <f>★仕訳帳!A555</f>
        <v>552</v>
      </c>
      <c r="C591" s="64" t="str">
        <f>IF(★仕訳帳!B555&lt;&gt;"",★仕訳帳!B555,"")</f>
        <v/>
      </c>
      <c r="D591" s="65" t="str">
        <f>IF(★仕訳帳!C555&lt;&gt;"",★仕訳帳!C555,"")</f>
        <v/>
      </c>
      <c r="E591" s="66" t="str">
        <f>IF(★仕訳帳!D555&lt;&gt;"",★仕訳帳!D555,"")</f>
        <v/>
      </c>
      <c r="F591" s="30" t="str">
        <f t="shared" si="22"/>
        <v/>
      </c>
      <c r="G591" s="68">
        <f>★仕訳帳!E555</f>
        <v>0</v>
      </c>
      <c r="H591" s="68">
        <f>★仕訳帳!F555</f>
        <v>0</v>
      </c>
      <c r="I591" s="67">
        <f>IF($E591&lt;&gt;"",IF(OR(AND($E591&gt;=200,$E591&lt;300),AND($E591&gt;=400,$E591&lt;600)),-SUBTOTAL(9,K$4:K591),SUBTOTAL(9,K$4:K591)),0)</f>
        <v>0</v>
      </c>
      <c r="J591" s="32"/>
      <c r="K591" s="33">
        <f t="shared" si="21"/>
        <v>0</v>
      </c>
    </row>
    <row r="592" spans="1:11" x14ac:dyDescent="0.4">
      <c r="A592" s="17" t="str">
        <f>IF(E592&lt;&gt;"",VLOOKUP(E592,科目一覧!$A$4:$G$76,7,FALSE),"")</f>
        <v/>
      </c>
      <c r="B592" s="18">
        <f>★仕訳帳!A556</f>
        <v>553</v>
      </c>
      <c r="C592" s="64" t="str">
        <f>IF(★仕訳帳!B556&lt;&gt;"",★仕訳帳!B556,"")</f>
        <v/>
      </c>
      <c r="D592" s="65" t="str">
        <f>IF(★仕訳帳!C556&lt;&gt;"",★仕訳帳!C556,"")</f>
        <v/>
      </c>
      <c r="E592" s="66" t="str">
        <f>IF(★仕訳帳!D556&lt;&gt;"",★仕訳帳!D556,"")</f>
        <v/>
      </c>
      <c r="F592" s="30" t="str">
        <f t="shared" si="22"/>
        <v/>
      </c>
      <c r="G592" s="68">
        <f>★仕訳帳!E556</f>
        <v>0</v>
      </c>
      <c r="H592" s="68">
        <f>★仕訳帳!F556</f>
        <v>0</v>
      </c>
      <c r="I592" s="67">
        <f>IF($E592&lt;&gt;"",IF(OR(AND($E592&gt;=200,$E592&lt;300),AND($E592&gt;=400,$E592&lt;600)),-SUBTOTAL(9,K$4:K592),SUBTOTAL(9,K$4:K592)),0)</f>
        <v>0</v>
      </c>
      <c r="J592" s="32"/>
      <c r="K592" s="33">
        <f t="shared" si="21"/>
        <v>0</v>
      </c>
    </row>
    <row r="593" spans="1:11" x14ac:dyDescent="0.4">
      <c r="A593" s="17" t="str">
        <f>IF(E593&lt;&gt;"",VLOOKUP(E593,科目一覧!$A$4:$G$76,7,FALSE),"")</f>
        <v/>
      </c>
      <c r="B593" s="18">
        <f>★仕訳帳!A557</f>
        <v>554</v>
      </c>
      <c r="C593" s="64" t="str">
        <f>IF(★仕訳帳!B557&lt;&gt;"",★仕訳帳!B557,"")</f>
        <v/>
      </c>
      <c r="D593" s="65" t="str">
        <f>IF(★仕訳帳!C557&lt;&gt;"",★仕訳帳!C557,"")</f>
        <v/>
      </c>
      <c r="E593" s="66" t="str">
        <f>IF(★仕訳帳!D557&lt;&gt;"",★仕訳帳!D557,"")</f>
        <v/>
      </c>
      <c r="F593" s="30" t="str">
        <f t="shared" si="22"/>
        <v/>
      </c>
      <c r="G593" s="68">
        <f>★仕訳帳!E557</f>
        <v>0</v>
      </c>
      <c r="H593" s="68">
        <f>★仕訳帳!F557</f>
        <v>0</v>
      </c>
      <c r="I593" s="67">
        <f>IF($E593&lt;&gt;"",IF(OR(AND($E593&gt;=200,$E593&lt;300),AND($E593&gt;=400,$E593&lt;600)),-SUBTOTAL(9,K$4:K593),SUBTOTAL(9,K$4:K593)),0)</f>
        <v>0</v>
      </c>
      <c r="J593" s="32"/>
      <c r="K593" s="33">
        <f t="shared" si="21"/>
        <v>0</v>
      </c>
    </row>
    <row r="594" spans="1:11" x14ac:dyDescent="0.4">
      <c r="A594" s="17" t="str">
        <f>IF(E594&lt;&gt;"",VLOOKUP(E594,科目一覧!$A$4:$G$76,7,FALSE),"")</f>
        <v/>
      </c>
      <c r="B594" s="18">
        <f>★仕訳帳!A558</f>
        <v>555</v>
      </c>
      <c r="C594" s="64" t="str">
        <f>IF(★仕訳帳!B558&lt;&gt;"",★仕訳帳!B558,"")</f>
        <v/>
      </c>
      <c r="D594" s="65" t="str">
        <f>IF(★仕訳帳!C558&lt;&gt;"",★仕訳帳!C558,"")</f>
        <v/>
      </c>
      <c r="E594" s="66" t="str">
        <f>IF(★仕訳帳!D558&lt;&gt;"",★仕訳帳!D558,"")</f>
        <v/>
      </c>
      <c r="F594" s="30" t="str">
        <f t="shared" si="22"/>
        <v/>
      </c>
      <c r="G594" s="68">
        <f>★仕訳帳!E558</f>
        <v>0</v>
      </c>
      <c r="H594" s="68">
        <f>★仕訳帳!F558</f>
        <v>0</v>
      </c>
      <c r="I594" s="67">
        <f>IF($E594&lt;&gt;"",IF(OR(AND($E594&gt;=200,$E594&lt;300),AND($E594&gt;=400,$E594&lt;600)),-SUBTOTAL(9,K$4:K594),SUBTOTAL(9,K$4:K594)),0)</f>
        <v>0</v>
      </c>
      <c r="J594" s="32"/>
      <c r="K594" s="33">
        <f t="shared" si="21"/>
        <v>0</v>
      </c>
    </row>
    <row r="595" spans="1:11" x14ac:dyDescent="0.4">
      <c r="A595" s="17" t="str">
        <f>IF(E595&lt;&gt;"",VLOOKUP(E595,科目一覧!$A$4:$G$76,7,FALSE),"")</f>
        <v/>
      </c>
      <c r="B595" s="18">
        <f>★仕訳帳!A559</f>
        <v>556</v>
      </c>
      <c r="C595" s="64" t="str">
        <f>IF(★仕訳帳!B559&lt;&gt;"",★仕訳帳!B559,"")</f>
        <v/>
      </c>
      <c r="D595" s="65" t="str">
        <f>IF(★仕訳帳!C559&lt;&gt;"",★仕訳帳!C559,"")</f>
        <v/>
      </c>
      <c r="E595" s="66" t="str">
        <f>IF(★仕訳帳!D559&lt;&gt;"",★仕訳帳!D559,"")</f>
        <v/>
      </c>
      <c r="F595" s="30" t="str">
        <f t="shared" si="22"/>
        <v/>
      </c>
      <c r="G595" s="68">
        <f>★仕訳帳!E559</f>
        <v>0</v>
      </c>
      <c r="H595" s="68">
        <f>★仕訳帳!F559</f>
        <v>0</v>
      </c>
      <c r="I595" s="67">
        <f>IF($E595&lt;&gt;"",IF(OR(AND($E595&gt;=200,$E595&lt;300),AND($E595&gt;=400,$E595&lt;600)),-SUBTOTAL(9,K$4:K595),SUBTOTAL(9,K$4:K595)),0)</f>
        <v>0</v>
      </c>
      <c r="J595" s="32"/>
      <c r="K595" s="33">
        <f t="shared" si="21"/>
        <v>0</v>
      </c>
    </row>
    <row r="596" spans="1:11" x14ac:dyDescent="0.4">
      <c r="A596" s="17" t="str">
        <f>IF(E596&lt;&gt;"",VLOOKUP(E596,科目一覧!$A$4:$G$76,7,FALSE),"")</f>
        <v/>
      </c>
      <c r="B596" s="18">
        <f>★仕訳帳!A560</f>
        <v>557</v>
      </c>
      <c r="C596" s="64" t="str">
        <f>IF(★仕訳帳!B560&lt;&gt;"",★仕訳帳!B560,"")</f>
        <v/>
      </c>
      <c r="D596" s="65" t="str">
        <f>IF(★仕訳帳!C560&lt;&gt;"",★仕訳帳!C560,"")</f>
        <v/>
      </c>
      <c r="E596" s="66" t="str">
        <f>IF(★仕訳帳!D560&lt;&gt;"",★仕訳帳!D560,"")</f>
        <v/>
      </c>
      <c r="F596" s="30" t="str">
        <f t="shared" si="22"/>
        <v/>
      </c>
      <c r="G596" s="68">
        <f>★仕訳帳!E560</f>
        <v>0</v>
      </c>
      <c r="H596" s="68">
        <f>★仕訳帳!F560</f>
        <v>0</v>
      </c>
      <c r="I596" s="67">
        <f>IF($E596&lt;&gt;"",IF(OR(AND($E596&gt;=200,$E596&lt;300),AND($E596&gt;=400,$E596&lt;600)),-SUBTOTAL(9,K$4:K596),SUBTOTAL(9,K$4:K596)),0)</f>
        <v>0</v>
      </c>
      <c r="J596" s="32"/>
      <c r="K596" s="33">
        <f t="shared" si="21"/>
        <v>0</v>
      </c>
    </row>
    <row r="597" spans="1:11" x14ac:dyDescent="0.4">
      <c r="A597" s="17" t="str">
        <f>IF(E597&lt;&gt;"",VLOOKUP(E597,科目一覧!$A$4:$G$76,7,FALSE),"")</f>
        <v/>
      </c>
      <c r="B597" s="18">
        <f>★仕訳帳!A561</f>
        <v>558</v>
      </c>
      <c r="C597" s="64" t="str">
        <f>IF(★仕訳帳!B561&lt;&gt;"",★仕訳帳!B561,"")</f>
        <v/>
      </c>
      <c r="D597" s="65" t="str">
        <f>IF(★仕訳帳!C561&lt;&gt;"",★仕訳帳!C561,"")</f>
        <v/>
      </c>
      <c r="E597" s="66" t="str">
        <f>IF(★仕訳帳!D561&lt;&gt;"",★仕訳帳!D561,"")</f>
        <v/>
      </c>
      <c r="F597" s="30" t="str">
        <f t="shared" si="22"/>
        <v/>
      </c>
      <c r="G597" s="68">
        <f>★仕訳帳!E561</f>
        <v>0</v>
      </c>
      <c r="H597" s="68">
        <f>★仕訳帳!F561</f>
        <v>0</v>
      </c>
      <c r="I597" s="67">
        <f>IF($E597&lt;&gt;"",IF(OR(AND($E597&gt;=200,$E597&lt;300),AND($E597&gt;=400,$E597&lt;600)),-SUBTOTAL(9,K$4:K597),SUBTOTAL(9,K$4:K597)),0)</f>
        <v>0</v>
      </c>
      <c r="J597" s="32"/>
      <c r="K597" s="33">
        <f t="shared" si="21"/>
        <v>0</v>
      </c>
    </row>
    <row r="598" spans="1:11" x14ac:dyDescent="0.4">
      <c r="A598" s="17" t="str">
        <f>IF(E598&lt;&gt;"",VLOOKUP(E598,科目一覧!$A$4:$G$76,7,FALSE),"")</f>
        <v/>
      </c>
      <c r="B598" s="18">
        <f>★仕訳帳!A562</f>
        <v>559</v>
      </c>
      <c r="C598" s="64" t="str">
        <f>IF(★仕訳帳!B562&lt;&gt;"",★仕訳帳!B562,"")</f>
        <v/>
      </c>
      <c r="D598" s="65" t="str">
        <f>IF(★仕訳帳!C562&lt;&gt;"",★仕訳帳!C562,"")</f>
        <v/>
      </c>
      <c r="E598" s="66" t="str">
        <f>IF(★仕訳帳!D562&lt;&gt;"",★仕訳帳!D562,"")</f>
        <v/>
      </c>
      <c r="F598" s="30" t="str">
        <f t="shared" si="22"/>
        <v/>
      </c>
      <c r="G598" s="68">
        <f>★仕訳帳!E562</f>
        <v>0</v>
      </c>
      <c r="H598" s="68">
        <f>★仕訳帳!F562</f>
        <v>0</v>
      </c>
      <c r="I598" s="67">
        <f>IF($E598&lt;&gt;"",IF(OR(AND($E598&gt;=200,$E598&lt;300),AND($E598&gt;=400,$E598&lt;600)),-SUBTOTAL(9,K$4:K598),SUBTOTAL(9,K$4:K598)),0)</f>
        <v>0</v>
      </c>
      <c r="J598" s="32"/>
      <c r="K598" s="33">
        <f t="shared" si="21"/>
        <v>0</v>
      </c>
    </row>
    <row r="599" spans="1:11" x14ac:dyDescent="0.4">
      <c r="A599" s="17" t="str">
        <f>IF(E599&lt;&gt;"",VLOOKUP(E599,科目一覧!$A$4:$G$76,7,FALSE),"")</f>
        <v/>
      </c>
      <c r="B599" s="18">
        <f>★仕訳帳!A563</f>
        <v>560</v>
      </c>
      <c r="C599" s="64" t="str">
        <f>IF(★仕訳帳!B563&lt;&gt;"",★仕訳帳!B563,"")</f>
        <v/>
      </c>
      <c r="D599" s="65" t="str">
        <f>IF(★仕訳帳!C563&lt;&gt;"",★仕訳帳!C563,"")</f>
        <v/>
      </c>
      <c r="E599" s="66" t="str">
        <f>IF(★仕訳帳!D563&lt;&gt;"",★仕訳帳!D563,"")</f>
        <v/>
      </c>
      <c r="F599" s="30" t="str">
        <f t="shared" si="22"/>
        <v/>
      </c>
      <c r="G599" s="68">
        <f>★仕訳帳!E563</f>
        <v>0</v>
      </c>
      <c r="H599" s="68">
        <f>★仕訳帳!F563</f>
        <v>0</v>
      </c>
      <c r="I599" s="67">
        <f>IF($E599&lt;&gt;"",IF(OR(AND($E599&gt;=200,$E599&lt;300),AND($E599&gt;=400,$E599&lt;600)),-SUBTOTAL(9,K$4:K599),SUBTOTAL(9,K$4:K599)),0)</f>
        <v>0</v>
      </c>
      <c r="J599" s="32"/>
      <c r="K599" s="33">
        <f t="shared" si="21"/>
        <v>0</v>
      </c>
    </row>
    <row r="600" spans="1:11" x14ac:dyDescent="0.4">
      <c r="A600" s="17" t="str">
        <f>IF(E600&lt;&gt;"",VLOOKUP(E600,科目一覧!$A$4:$G$76,7,FALSE),"")</f>
        <v/>
      </c>
      <c r="B600" s="18">
        <f>★仕訳帳!A564</f>
        <v>561</v>
      </c>
      <c r="C600" s="64" t="str">
        <f>IF(★仕訳帳!B564&lt;&gt;"",★仕訳帳!B564,"")</f>
        <v/>
      </c>
      <c r="D600" s="65" t="str">
        <f>IF(★仕訳帳!C564&lt;&gt;"",★仕訳帳!C564,"")</f>
        <v/>
      </c>
      <c r="E600" s="66" t="str">
        <f>IF(★仕訳帳!D564&lt;&gt;"",★仕訳帳!D564,"")</f>
        <v/>
      </c>
      <c r="F600" s="30" t="str">
        <f t="shared" si="22"/>
        <v/>
      </c>
      <c r="G600" s="68">
        <f>★仕訳帳!E564</f>
        <v>0</v>
      </c>
      <c r="H600" s="68">
        <f>★仕訳帳!F564</f>
        <v>0</v>
      </c>
      <c r="I600" s="67">
        <f>IF($E600&lt;&gt;"",IF(OR(AND($E600&gt;=200,$E600&lt;300),AND($E600&gt;=400,$E600&lt;600)),-SUBTOTAL(9,K$4:K600),SUBTOTAL(9,K$4:K600)),0)</f>
        <v>0</v>
      </c>
      <c r="J600" s="32"/>
      <c r="K600" s="33">
        <f t="shared" si="21"/>
        <v>0</v>
      </c>
    </row>
    <row r="601" spans="1:11" x14ac:dyDescent="0.4">
      <c r="A601" s="17" t="str">
        <f>IF(E601&lt;&gt;"",VLOOKUP(E601,科目一覧!$A$4:$G$76,7,FALSE),"")</f>
        <v/>
      </c>
      <c r="B601" s="18">
        <f>★仕訳帳!A565</f>
        <v>562</v>
      </c>
      <c r="C601" s="64" t="str">
        <f>IF(★仕訳帳!B565&lt;&gt;"",★仕訳帳!B565,"")</f>
        <v/>
      </c>
      <c r="D601" s="65" t="str">
        <f>IF(★仕訳帳!C565&lt;&gt;"",★仕訳帳!C565,"")</f>
        <v/>
      </c>
      <c r="E601" s="66" t="str">
        <f>IF(★仕訳帳!D565&lt;&gt;"",★仕訳帳!D565,"")</f>
        <v/>
      </c>
      <c r="F601" s="30" t="str">
        <f t="shared" si="22"/>
        <v/>
      </c>
      <c r="G601" s="68">
        <f>★仕訳帳!E565</f>
        <v>0</v>
      </c>
      <c r="H601" s="68">
        <f>★仕訳帳!F565</f>
        <v>0</v>
      </c>
      <c r="I601" s="67">
        <f>IF($E601&lt;&gt;"",IF(OR(AND($E601&gt;=200,$E601&lt;300),AND($E601&gt;=400,$E601&lt;600)),-SUBTOTAL(9,K$4:K601),SUBTOTAL(9,K$4:K601)),0)</f>
        <v>0</v>
      </c>
      <c r="J601" s="32"/>
      <c r="K601" s="33">
        <f t="shared" si="21"/>
        <v>0</v>
      </c>
    </row>
    <row r="602" spans="1:11" x14ac:dyDescent="0.4">
      <c r="A602" s="17" t="str">
        <f>IF(E602&lt;&gt;"",VLOOKUP(E602,科目一覧!$A$4:$G$76,7,FALSE),"")</f>
        <v/>
      </c>
      <c r="B602" s="18">
        <f>★仕訳帳!A566</f>
        <v>563</v>
      </c>
      <c r="C602" s="64" t="str">
        <f>IF(★仕訳帳!B566&lt;&gt;"",★仕訳帳!B566,"")</f>
        <v/>
      </c>
      <c r="D602" s="65" t="str">
        <f>IF(★仕訳帳!C566&lt;&gt;"",★仕訳帳!C566,"")</f>
        <v/>
      </c>
      <c r="E602" s="66" t="str">
        <f>IF(★仕訳帳!D566&lt;&gt;"",★仕訳帳!D566,"")</f>
        <v/>
      </c>
      <c r="F602" s="30" t="str">
        <f t="shared" si="22"/>
        <v/>
      </c>
      <c r="G602" s="68">
        <f>★仕訳帳!E566</f>
        <v>0</v>
      </c>
      <c r="H602" s="68">
        <f>★仕訳帳!F566</f>
        <v>0</v>
      </c>
      <c r="I602" s="67">
        <f>IF($E602&lt;&gt;"",IF(OR(AND($E602&gt;=200,$E602&lt;300),AND($E602&gt;=400,$E602&lt;600)),-SUBTOTAL(9,K$4:K602),SUBTOTAL(9,K$4:K602)),0)</f>
        <v>0</v>
      </c>
      <c r="J602" s="32"/>
      <c r="K602" s="33">
        <f t="shared" si="21"/>
        <v>0</v>
      </c>
    </row>
    <row r="603" spans="1:11" x14ac:dyDescent="0.4">
      <c r="A603" s="17" t="str">
        <f>IF(E603&lt;&gt;"",VLOOKUP(E603,科目一覧!$A$4:$G$76,7,FALSE),"")</f>
        <v/>
      </c>
      <c r="B603" s="18">
        <f>★仕訳帳!A567</f>
        <v>564</v>
      </c>
      <c r="C603" s="64" t="str">
        <f>IF(★仕訳帳!B567&lt;&gt;"",★仕訳帳!B567,"")</f>
        <v/>
      </c>
      <c r="D603" s="65" t="str">
        <f>IF(★仕訳帳!C567&lt;&gt;"",★仕訳帳!C567,"")</f>
        <v/>
      </c>
      <c r="E603" s="66" t="str">
        <f>IF(★仕訳帳!D567&lt;&gt;"",★仕訳帳!D567,"")</f>
        <v/>
      </c>
      <c r="F603" s="30" t="str">
        <f t="shared" si="22"/>
        <v/>
      </c>
      <c r="G603" s="68">
        <f>★仕訳帳!E567</f>
        <v>0</v>
      </c>
      <c r="H603" s="68">
        <f>★仕訳帳!F567</f>
        <v>0</v>
      </c>
      <c r="I603" s="67">
        <f>IF($E603&lt;&gt;"",IF(OR(AND($E603&gt;=200,$E603&lt;300),AND($E603&gt;=400,$E603&lt;600)),-SUBTOTAL(9,K$4:K603),SUBTOTAL(9,K$4:K603)),0)</f>
        <v>0</v>
      </c>
      <c r="J603" s="32"/>
      <c r="K603" s="33">
        <f t="shared" si="21"/>
        <v>0</v>
      </c>
    </row>
    <row r="604" spans="1:11" x14ac:dyDescent="0.4">
      <c r="A604" s="17" t="str">
        <f>IF(E604&lt;&gt;"",VLOOKUP(E604,科目一覧!$A$4:$G$76,7,FALSE),"")</f>
        <v/>
      </c>
      <c r="B604" s="18">
        <f>★仕訳帳!A568</f>
        <v>565</v>
      </c>
      <c r="C604" s="64" t="str">
        <f>IF(★仕訳帳!B568&lt;&gt;"",★仕訳帳!B568,"")</f>
        <v/>
      </c>
      <c r="D604" s="65" t="str">
        <f>IF(★仕訳帳!C568&lt;&gt;"",★仕訳帳!C568,"")</f>
        <v/>
      </c>
      <c r="E604" s="66" t="str">
        <f>IF(★仕訳帳!D568&lt;&gt;"",★仕訳帳!D568,"")</f>
        <v/>
      </c>
      <c r="F604" s="30" t="str">
        <f t="shared" si="22"/>
        <v/>
      </c>
      <c r="G604" s="68">
        <f>★仕訳帳!E568</f>
        <v>0</v>
      </c>
      <c r="H604" s="68">
        <f>★仕訳帳!F568</f>
        <v>0</v>
      </c>
      <c r="I604" s="67">
        <f>IF($E604&lt;&gt;"",IF(OR(AND($E604&gt;=200,$E604&lt;300),AND($E604&gt;=400,$E604&lt;600)),-SUBTOTAL(9,K$4:K604),SUBTOTAL(9,K$4:K604)),0)</f>
        <v>0</v>
      </c>
      <c r="J604" s="32"/>
      <c r="K604" s="33">
        <f t="shared" si="21"/>
        <v>0</v>
      </c>
    </row>
    <row r="605" spans="1:11" x14ac:dyDescent="0.4">
      <c r="A605" s="17" t="str">
        <f>IF(E605&lt;&gt;"",VLOOKUP(E605,科目一覧!$A$4:$G$76,7,FALSE),"")</f>
        <v/>
      </c>
      <c r="B605" s="18">
        <f>★仕訳帳!A569</f>
        <v>566</v>
      </c>
      <c r="C605" s="64" t="str">
        <f>IF(★仕訳帳!B569&lt;&gt;"",★仕訳帳!B569,"")</f>
        <v/>
      </c>
      <c r="D605" s="65" t="str">
        <f>IF(★仕訳帳!C569&lt;&gt;"",★仕訳帳!C569,"")</f>
        <v/>
      </c>
      <c r="E605" s="66" t="str">
        <f>IF(★仕訳帳!D569&lt;&gt;"",★仕訳帳!D569,"")</f>
        <v/>
      </c>
      <c r="F605" s="30" t="str">
        <f t="shared" si="22"/>
        <v/>
      </c>
      <c r="G605" s="68">
        <f>★仕訳帳!E569</f>
        <v>0</v>
      </c>
      <c r="H605" s="68">
        <f>★仕訳帳!F569</f>
        <v>0</v>
      </c>
      <c r="I605" s="67">
        <f>IF($E605&lt;&gt;"",IF(OR(AND($E605&gt;=200,$E605&lt;300),AND($E605&gt;=400,$E605&lt;600)),-SUBTOTAL(9,K$4:K605),SUBTOTAL(9,K$4:K605)),0)</f>
        <v>0</v>
      </c>
      <c r="J605" s="32"/>
      <c r="K605" s="33">
        <f t="shared" si="21"/>
        <v>0</v>
      </c>
    </row>
    <row r="606" spans="1:11" x14ac:dyDescent="0.4">
      <c r="A606" s="17" t="str">
        <f>IF(E606&lt;&gt;"",VLOOKUP(E606,科目一覧!$A$4:$G$76,7,FALSE),"")</f>
        <v/>
      </c>
      <c r="B606" s="18">
        <f>★仕訳帳!A570</f>
        <v>567</v>
      </c>
      <c r="C606" s="64" t="str">
        <f>IF(★仕訳帳!B570&lt;&gt;"",★仕訳帳!B570,"")</f>
        <v/>
      </c>
      <c r="D606" s="65" t="str">
        <f>IF(★仕訳帳!C570&lt;&gt;"",★仕訳帳!C570,"")</f>
        <v/>
      </c>
      <c r="E606" s="66" t="str">
        <f>IF(★仕訳帳!D570&lt;&gt;"",★仕訳帳!D570,"")</f>
        <v/>
      </c>
      <c r="F606" s="30" t="str">
        <f t="shared" si="22"/>
        <v/>
      </c>
      <c r="G606" s="68">
        <f>★仕訳帳!E570</f>
        <v>0</v>
      </c>
      <c r="H606" s="68">
        <f>★仕訳帳!F570</f>
        <v>0</v>
      </c>
      <c r="I606" s="67">
        <f>IF($E606&lt;&gt;"",IF(OR(AND($E606&gt;=200,$E606&lt;300),AND($E606&gt;=400,$E606&lt;600)),-SUBTOTAL(9,K$4:K606),SUBTOTAL(9,K$4:K606)),0)</f>
        <v>0</v>
      </c>
      <c r="J606" s="32"/>
      <c r="K606" s="33">
        <f t="shared" si="21"/>
        <v>0</v>
      </c>
    </row>
    <row r="607" spans="1:11" x14ac:dyDescent="0.4">
      <c r="A607" s="17" t="str">
        <f>IF(E607&lt;&gt;"",VLOOKUP(E607,科目一覧!$A$4:$G$76,7,FALSE),"")</f>
        <v/>
      </c>
      <c r="B607" s="18">
        <f>★仕訳帳!A571</f>
        <v>568</v>
      </c>
      <c r="C607" s="64" t="str">
        <f>IF(★仕訳帳!B571&lt;&gt;"",★仕訳帳!B571,"")</f>
        <v/>
      </c>
      <c r="D607" s="65" t="str">
        <f>IF(★仕訳帳!C571&lt;&gt;"",★仕訳帳!C571,"")</f>
        <v/>
      </c>
      <c r="E607" s="66" t="str">
        <f>IF(★仕訳帳!D571&lt;&gt;"",★仕訳帳!D571,"")</f>
        <v/>
      </c>
      <c r="F607" s="30" t="str">
        <f t="shared" si="22"/>
        <v/>
      </c>
      <c r="G607" s="68">
        <f>★仕訳帳!E571</f>
        <v>0</v>
      </c>
      <c r="H607" s="68">
        <f>★仕訳帳!F571</f>
        <v>0</v>
      </c>
      <c r="I607" s="67">
        <f>IF($E607&lt;&gt;"",IF(OR(AND($E607&gt;=200,$E607&lt;300),AND($E607&gt;=400,$E607&lt;600)),-SUBTOTAL(9,K$4:K607),SUBTOTAL(9,K$4:K607)),0)</f>
        <v>0</v>
      </c>
      <c r="J607" s="32"/>
      <c r="K607" s="33">
        <f t="shared" si="21"/>
        <v>0</v>
      </c>
    </row>
    <row r="608" spans="1:11" x14ac:dyDescent="0.4">
      <c r="A608" s="17" t="str">
        <f>IF(E608&lt;&gt;"",VLOOKUP(E608,科目一覧!$A$4:$G$76,7,FALSE),"")</f>
        <v/>
      </c>
      <c r="B608" s="18">
        <f>★仕訳帳!A572</f>
        <v>569</v>
      </c>
      <c r="C608" s="64" t="str">
        <f>IF(★仕訳帳!B572&lt;&gt;"",★仕訳帳!B572,"")</f>
        <v/>
      </c>
      <c r="D608" s="65" t="str">
        <f>IF(★仕訳帳!C572&lt;&gt;"",★仕訳帳!C572,"")</f>
        <v/>
      </c>
      <c r="E608" s="66" t="str">
        <f>IF(★仕訳帳!D572&lt;&gt;"",★仕訳帳!D572,"")</f>
        <v/>
      </c>
      <c r="F608" s="30" t="str">
        <f t="shared" si="22"/>
        <v/>
      </c>
      <c r="G608" s="68">
        <f>★仕訳帳!E572</f>
        <v>0</v>
      </c>
      <c r="H608" s="68">
        <f>★仕訳帳!F572</f>
        <v>0</v>
      </c>
      <c r="I608" s="67">
        <f>IF($E608&lt;&gt;"",IF(OR(AND($E608&gt;=200,$E608&lt;300),AND($E608&gt;=400,$E608&lt;600)),-SUBTOTAL(9,K$4:K608),SUBTOTAL(9,K$4:K608)),0)</f>
        <v>0</v>
      </c>
      <c r="J608" s="32"/>
      <c r="K608" s="33">
        <f t="shared" si="21"/>
        <v>0</v>
      </c>
    </row>
    <row r="609" spans="1:11" x14ac:dyDescent="0.4">
      <c r="A609" s="17" t="str">
        <f>IF(E609&lt;&gt;"",VLOOKUP(E609,科目一覧!$A$4:$G$76,7,FALSE),"")</f>
        <v/>
      </c>
      <c r="B609" s="18">
        <f>★仕訳帳!A573</f>
        <v>570</v>
      </c>
      <c r="C609" s="64" t="str">
        <f>IF(★仕訳帳!B573&lt;&gt;"",★仕訳帳!B573,"")</f>
        <v/>
      </c>
      <c r="D609" s="65" t="str">
        <f>IF(★仕訳帳!C573&lt;&gt;"",★仕訳帳!C573,"")</f>
        <v/>
      </c>
      <c r="E609" s="66" t="str">
        <f>IF(★仕訳帳!D573&lt;&gt;"",★仕訳帳!D573,"")</f>
        <v/>
      </c>
      <c r="F609" s="30" t="str">
        <f t="shared" si="22"/>
        <v/>
      </c>
      <c r="G609" s="68">
        <f>★仕訳帳!E573</f>
        <v>0</v>
      </c>
      <c r="H609" s="68">
        <f>★仕訳帳!F573</f>
        <v>0</v>
      </c>
      <c r="I609" s="67">
        <f>IF($E609&lt;&gt;"",IF(OR(AND($E609&gt;=200,$E609&lt;300),AND($E609&gt;=400,$E609&lt;600)),-SUBTOTAL(9,K$4:K609),SUBTOTAL(9,K$4:K609)),0)</f>
        <v>0</v>
      </c>
      <c r="J609" s="32"/>
      <c r="K609" s="33">
        <f t="shared" si="21"/>
        <v>0</v>
      </c>
    </row>
    <row r="610" spans="1:11" x14ac:dyDescent="0.4">
      <c r="A610" s="17" t="str">
        <f>IF(E610&lt;&gt;"",VLOOKUP(E610,科目一覧!$A$4:$G$76,7,FALSE),"")</f>
        <v/>
      </c>
      <c r="B610" s="18">
        <f>★仕訳帳!A574</f>
        <v>571</v>
      </c>
      <c r="C610" s="64" t="str">
        <f>IF(★仕訳帳!B574&lt;&gt;"",★仕訳帳!B574,"")</f>
        <v/>
      </c>
      <c r="D610" s="65" t="str">
        <f>IF(★仕訳帳!C574&lt;&gt;"",★仕訳帳!C574,"")</f>
        <v/>
      </c>
      <c r="E610" s="66" t="str">
        <f>IF(★仕訳帳!D574&lt;&gt;"",★仕訳帳!D574,"")</f>
        <v/>
      </c>
      <c r="F610" s="30" t="str">
        <f t="shared" si="22"/>
        <v/>
      </c>
      <c r="G610" s="68">
        <f>★仕訳帳!E574</f>
        <v>0</v>
      </c>
      <c r="H610" s="68">
        <f>★仕訳帳!F574</f>
        <v>0</v>
      </c>
      <c r="I610" s="67">
        <f>IF($E610&lt;&gt;"",IF(OR(AND($E610&gt;=200,$E610&lt;300),AND($E610&gt;=400,$E610&lt;600)),-SUBTOTAL(9,K$4:K610),SUBTOTAL(9,K$4:K610)),0)</f>
        <v>0</v>
      </c>
      <c r="J610" s="32"/>
      <c r="K610" s="33">
        <f t="shared" si="21"/>
        <v>0</v>
      </c>
    </row>
    <row r="611" spans="1:11" x14ac:dyDescent="0.4">
      <c r="A611" s="17" t="str">
        <f>IF(E611&lt;&gt;"",VLOOKUP(E611,科目一覧!$A$4:$G$76,7,FALSE),"")</f>
        <v/>
      </c>
      <c r="B611" s="18">
        <f>★仕訳帳!A575</f>
        <v>572</v>
      </c>
      <c r="C611" s="64" t="str">
        <f>IF(★仕訳帳!B575&lt;&gt;"",★仕訳帳!B575,"")</f>
        <v/>
      </c>
      <c r="D611" s="65" t="str">
        <f>IF(★仕訳帳!C575&lt;&gt;"",★仕訳帳!C575,"")</f>
        <v/>
      </c>
      <c r="E611" s="66" t="str">
        <f>IF(★仕訳帳!D575&lt;&gt;"",★仕訳帳!D575,"")</f>
        <v/>
      </c>
      <c r="F611" s="30" t="str">
        <f t="shared" si="22"/>
        <v/>
      </c>
      <c r="G611" s="68">
        <f>★仕訳帳!E575</f>
        <v>0</v>
      </c>
      <c r="H611" s="68">
        <f>★仕訳帳!F575</f>
        <v>0</v>
      </c>
      <c r="I611" s="67">
        <f>IF($E611&lt;&gt;"",IF(OR(AND($E611&gt;=200,$E611&lt;300),AND($E611&gt;=400,$E611&lt;600)),-SUBTOTAL(9,K$4:K611),SUBTOTAL(9,K$4:K611)),0)</f>
        <v>0</v>
      </c>
      <c r="J611" s="32"/>
      <c r="K611" s="33">
        <f t="shared" si="21"/>
        <v>0</v>
      </c>
    </row>
    <row r="612" spans="1:11" x14ac:dyDescent="0.4">
      <c r="A612" s="17" t="str">
        <f>IF(E612&lt;&gt;"",VLOOKUP(E612,科目一覧!$A$4:$G$76,7,FALSE),"")</f>
        <v/>
      </c>
      <c r="B612" s="18">
        <f>★仕訳帳!A576</f>
        <v>573</v>
      </c>
      <c r="C612" s="64" t="str">
        <f>IF(★仕訳帳!B576&lt;&gt;"",★仕訳帳!B576,"")</f>
        <v/>
      </c>
      <c r="D612" s="65" t="str">
        <f>IF(★仕訳帳!C576&lt;&gt;"",★仕訳帳!C576,"")</f>
        <v/>
      </c>
      <c r="E612" s="66" t="str">
        <f>IF(★仕訳帳!D576&lt;&gt;"",★仕訳帳!D576,"")</f>
        <v/>
      </c>
      <c r="F612" s="30" t="str">
        <f t="shared" si="22"/>
        <v/>
      </c>
      <c r="G612" s="68">
        <f>★仕訳帳!E576</f>
        <v>0</v>
      </c>
      <c r="H612" s="68">
        <f>★仕訳帳!F576</f>
        <v>0</v>
      </c>
      <c r="I612" s="67">
        <f>IF($E612&lt;&gt;"",IF(OR(AND($E612&gt;=200,$E612&lt;300),AND($E612&gt;=400,$E612&lt;600)),-SUBTOTAL(9,K$4:K612),SUBTOTAL(9,K$4:K612)),0)</f>
        <v>0</v>
      </c>
      <c r="J612" s="32"/>
      <c r="K612" s="33">
        <f t="shared" si="21"/>
        <v>0</v>
      </c>
    </row>
    <row r="613" spans="1:11" x14ac:dyDescent="0.4">
      <c r="A613" s="17" t="str">
        <f>IF(E613&lt;&gt;"",VLOOKUP(E613,科目一覧!$A$4:$G$76,7,FALSE),"")</f>
        <v/>
      </c>
      <c r="B613" s="18">
        <f>★仕訳帳!A577</f>
        <v>574</v>
      </c>
      <c r="C613" s="64" t="str">
        <f>IF(★仕訳帳!B577&lt;&gt;"",★仕訳帳!B577,"")</f>
        <v/>
      </c>
      <c r="D613" s="65" t="str">
        <f>IF(★仕訳帳!C577&lt;&gt;"",★仕訳帳!C577,"")</f>
        <v/>
      </c>
      <c r="E613" s="66" t="str">
        <f>IF(★仕訳帳!D577&lt;&gt;"",★仕訳帳!D577,"")</f>
        <v/>
      </c>
      <c r="F613" s="30" t="str">
        <f t="shared" si="22"/>
        <v/>
      </c>
      <c r="G613" s="68">
        <f>★仕訳帳!E577</f>
        <v>0</v>
      </c>
      <c r="H613" s="68">
        <f>★仕訳帳!F577</f>
        <v>0</v>
      </c>
      <c r="I613" s="67">
        <f>IF($E613&lt;&gt;"",IF(OR(AND($E613&gt;=200,$E613&lt;300),AND($E613&gt;=400,$E613&lt;600)),-SUBTOTAL(9,K$4:K613),SUBTOTAL(9,K$4:K613)),0)</f>
        <v>0</v>
      </c>
      <c r="J613" s="32"/>
      <c r="K613" s="33">
        <f t="shared" si="21"/>
        <v>0</v>
      </c>
    </row>
    <row r="614" spans="1:11" x14ac:dyDescent="0.4">
      <c r="A614" s="17" t="str">
        <f>IF(E614&lt;&gt;"",VLOOKUP(E614,科目一覧!$A$4:$G$76,7,FALSE),"")</f>
        <v/>
      </c>
      <c r="B614" s="18">
        <f>★仕訳帳!A578</f>
        <v>575</v>
      </c>
      <c r="C614" s="64" t="str">
        <f>IF(★仕訳帳!B578&lt;&gt;"",★仕訳帳!B578,"")</f>
        <v/>
      </c>
      <c r="D614" s="65" t="str">
        <f>IF(★仕訳帳!C578&lt;&gt;"",★仕訳帳!C578,"")</f>
        <v/>
      </c>
      <c r="E614" s="66" t="str">
        <f>IF(★仕訳帳!D578&lt;&gt;"",★仕訳帳!D578,"")</f>
        <v/>
      </c>
      <c r="F614" s="30" t="str">
        <f t="shared" si="22"/>
        <v/>
      </c>
      <c r="G614" s="68">
        <f>★仕訳帳!E578</f>
        <v>0</v>
      </c>
      <c r="H614" s="68">
        <f>★仕訳帳!F578</f>
        <v>0</v>
      </c>
      <c r="I614" s="67">
        <f>IF($E614&lt;&gt;"",IF(OR(AND($E614&gt;=200,$E614&lt;300),AND($E614&gt;=400,$E614&lt;600)),-SUBTOTAL(9,K$4:K614),SUBTOTAL(9,K$4:K614)),0)</f>
        <v>0</v>
      </c>
      <c r="J614" s="32"/>
      <c r="K614" s="33">
        <f t="shared" si="21"/>
        <v>0</v>
      </c>
    </row>
    <row r="615" spans="1:11" x14ac:dyDescent="0.4">
      <c r="A615" s="17" t="str">
        <f>IF(E615&lt;&gt;"",VLOOKUP(E615,科目一覧!$A$4:$G$76,7,FALSE),"")</f>
        <v/>
      </c>
      <c r="B615" s="18">
        <f>★仕訳帳!A579</f>
        <v>576</v>
      </c>
      <c r="C615" s="64" t="str">
        <f>IF(★仕訳帳!B579&lt;&gt;"",★仕訳帳!B579,"")</f>
        <v/>
      </c>
      <c r="D615" s="65" t="str">
        <f>IF(★仕訳帳!C579&lt;&gt;"",★仕訳帳!C579,"")</f>
        <v/>
      </c>
      <c r="E615" s="66" t="str">
        <f>IF(★仕訳帳!D579&lt;&gt;"",★仕訳帳!D579,"")</f>
        <v/>
      </c>
      <c r="F615" s="30" t="str">
        <f t="shared" si="22"/>
        <v/>
      </c>
      <c r="G615" s="68">
        <f>★仕訳帳!E579</f>
        <v>0</v>
      </c>
      <c r="H615" s="68">
        <f>★仕訳帳!F579</f>
        <v>0</v>
      </c>
      <c r="I615" s="67">
        <f>IF($E615&lt;&gt;"",IF(OR(AND($E615&gt;=200,$E615&lt;300),AND($E615&gt;=400,$E615&lt;600)),-SUBTOTAL(9,K$4:K615),SUBTOTAL(9,K$4:K615)),0)</f>
        <v>0</v>
      </c>
      <c r="J615" s="32"/>
      <c r="K615" s="33">
        <f t="shared" si="21"/>
        <v>0</v>
      </c>
    </row>
    <row r="616" spans="1:11" x14ac:dyDescent="0.4">
      <c r="A616" s="17" t="str">
        <f>IF(E616&lt;&gt;"",VLOOKUP(E616,科目一覧!$A$4:$G$76,7,FALSE),"")</f>
        <v/>
      </c>
      <c r="B616" s="18">
        <f>★仕訳帳!A580</f>
        <v>577</v>
      </c>
      <c r="C616" s="64" t="str">
        <f>IF(★仕訳帳!B580&lt;&gt;"",★仕訳帳!B580,"")</f>
        <v/>
      </c>
      <c r="D616" s="65" t="str">
        <f>IF(★仕訳帳!C580&lt;&gt;"",★仕訳帳!C580,"")</f>
        <v/>
      </c>
      <c r="E616" s="66" t="str">
        <f>IF(★仕訳帳!D580&lt;&gt;"",★仕訳帳!D580,"")</f>
        <v/>
      </c>
      <c r="F616" s="30" t="str">
        <f t="shared" si="22"/>
        <v/>
      </c>
      <c r="G616" s="68">
        <f>★仕訳帳!E580</f>
        <v>0</v>
      </c>
      <c r="H616" s="68">
        <f>★仕訳帳!F580</f>
        <v>0</v>
      </c>
      <c r="I616" s="67">
        <f>IF($E616&lt;&gt;"",IF(OR(AND($E616&gt;=200,$E616&lt;300),AND($E616&gt;=400,$E616&lt;600)),-SUBTOTAL(9,K$4:K616),SUBTOTAL(9,K$4:K616)),0)</f>
        <v>0</v>
      </c>
      <c r="J616" s="32"/>
      <c r="K616" s="33">
        <f t="shared" si="21"/>
        <v>0</v>
      </c>
    </row>
    <row r="617" spans="1:11" x14ac:dyDescent="0.4">
      <c r="A617" s="17" t="str">
        <f>IF(E617&lt;&gt;"",VLOOKUP(E617,科目一覧!$A$4:$G$76,7,FALSE),"")</f>
        <v/>
      </c>
      <c r="B617" s="18">
        <f>★仕訳帳!A581</f>
        <v>578</v>
      </c>
      <c r="C617" s="64" t="str">
        <f>IF(★仕訳帳!B581&lt;&gt;"",★仕訳帳!B581,"")</f>
        <v/>
      </c>
      <c r="D617" s="65" t="str">
        <f>IF(★仕訳帳!C581&lt;&gt;"",★仕訳帳!C581,"")</f>
        <v/>
      </c>
      <c r="E617" s="66" t="str">
        <f>IF(★仕訳帳!D581&lt;&gt;"",★仕訳帳!D581,"")</f>
        <v/>
      </c>
      <c r="F617" s="30" t="str">
        <f t="shared" si="22"/>
        <v/>
      </c>
      <c r="G617" s="68">
        <f>★仕訳帳!E581</f>
        <v>0</v>
      </c>
      <c r="H617" s="68">
        <f>★仕訳帳!F581</f>
        <v>0</v>
      </c>
      <c r="I617" s="67">
        <f>IF($E617&lt;&gt;"",IF(OR(AND($E617&gt;=200,$E617&lt;300),AND($E617&gt;=400,$E617&lt;600)),-SUBTOTAL(9,K$4:K617),SUBTOTAL(9,K$4:K617)),0)</f>
        <v>0</v>
      </c>
      <c r="J617" s="32"/>
      <c r="K617" s="33">
        <f t="shared" si="21"/>
        <v>0</v>
      </c>
    </row>
    <row r="618" spans="1:11" x14ac:dyDescent="0.4">
      <c r="A618" s="17" t="str">
        <f>IF(E618&lt;&gt;"",VLOOKUP(E618,科目一覧!$A$4:$G$76,7,FALSE),"")</f>
        <v/>
      </c>
      <c r="B618" s="18">
        <f>★仕訳帳!A582</f>
        <v>579</v>
      </c>
      <c r="C618" s="64" t="str">
        <f>IF(★仕訳帳!B582&lt;&gt;"",★仕訳帳!B582,"")</f>
        <v/>
      </c>
      <c r="D618" s="65" t="str">
        <f>IF(★仕訳帳!C582&lt;&gt;"",★仕訳帳!C582,"")</f>
        <v/>
      </c>
      <c r="E618" s="66" t="str">
        <f>IF(★仕訳帳!D582&lt;&gt;"",★仕訳帳!D582,"")</f>
        <v/>
      </c>
      <c r="F618" s="30" t="str">
        <f t="shared" si="22"/>
        <v/>
      </c>
      <c r="G618" s="68">
        <f>★仕訳帳!E582</f>
        <v>0</v>
      </c>
      <c r="H618" s="68">
        <f>★仕訳帳!F582</f>
        <v>0</v>
      </c>
      <c r="I618" s="67">
        <f>IF($E618&lt;&gt;"",IF(OR(AND($E618&gt;=200,$E618&lt;300),AND($E618&gt;=400,$E618&lt;600)),-SUBTOTAL(9,K$4:K618),SUBTOTAL(9,K$4:K618)),0)</f>
        <v>0</v>
      </c>
      <c r="J618" s="32"/>
      <c r="K618" s="33">
        <f t="shared" si="21"/>
        <v>0</v>
      </c>
    </row>
    <row r="619" spans="1:11" x14ac:dyDescent="0.4">
      <c r="A619" s="17" t="str">
        <f>IF(E619&lt;&gt;"",VLOOKUP(E619,科目一覧!$A$4:$G$76,7,FALSE),"")</f>
        <v/>
      </c>
      <c r="B619" s="18">
        <f>★仕訳帳!A583</f>
        <v>580</v>
      </c>
      <c r="C619" s="64" t="str">
        <f>IF(★仕訳帳!B583&lt;&gt;"",★仕訳帳!B583,"")</f>
        <v/>
      </c>
      <c r="D619" s="65" t="str">
        <f>IF(★仕訳帳!C583&lt;&gt;"",★仕訳帳!C583,"")</f>
        <v/>
      </c>
      <c r="E619" s="66" t="str">
        <f>IF(★仕訳帳!D583&lt;&gt;"",★仕訳帳!D583,"")</f>
        <v/>
      </c>
      <c r="F619" s="30" t="str">
        <f t="shared" si="22"/>
        <v/>
      </c>
      <c r="G619" s="68">
        <f>★仕訳帳!E583</f>
        <v>0</v>
      </c>
      <c r="H619" s="68">
        <f>★仕訳帳!F583</f>
        <v>0</v>
      </c>
      <c r="I619" s="67">
        <f>IF($E619&lt;&gt;"",IF(OR(AND($E619&gt;=200,$E619&lt;300),AND($E619&gt;=400,$E619&lt;600)),-SUBTOTAL(9,K$4:K619),SUBTOTAL(9,K$4:K619)),0)</f>
        <v>0</v>
      </c>
      <c r="J619" s="32"/>
      <c r="K619" s="33">
        <f t="shared" si="21"/>
        <v>0</v>
      </c>
    </row>
    <row r="620" spans="1:11" x14ac:dyDescent="0.4">
      <c r="A620" s="17" t="str">
        <f>IF(E620&lt;&gt;"",VLOOKUP(E620,科目一覧!$A$4:$G$76,7,FALSE),"")</f>
        <v/>
      </c>
      <c r="B620" s="18">
        <f>★仕訳帳!A584</f>
        <v>581</v>
      </c>
      <c r="C620" s="64" t="str">
        <f>IF(★仕訳帳!B584&lt;&gt;"",★仕訳帳!B584,"")</f>
        <v/>
      </c>
      <c r="D620" s="65" t="str">
        <f>IF(★仕訳帳!C584&lt;&gt;"",★仕訳帳!C584,"")</f>
        <v/>
      </c>
      <c r="E620" s="66" t="str">
        <f>IF(★仕訳帳!D584&lt;&gt;"",★仕訳帳!D584,"")</f>
        <v/>
      </c>
      <c r="F620" s="30" t="str">
        <f t="shared" si="22"/>
        <v/>
      </c>
      <c r="G620" s="68">
        <f>★仕訳帳!E584</f>
        <v>0</v>
      </c>
      <c r="H620" s="68">
        <f>★仕訳帳!F584</f>
        <v>0</v>
      </c>
      <c r="I620" s="67">
        <f>IF($E620&lt;&gt;"",IF(OR(AND($E620&gt;=200,$E620&lt;300),AND($E620&gt;=400,$E620&lt;600)),-SUBTOTAL(9,K$4:K620),SUBTOTAL(9,K$4:K620)),0)</f>
        <v>0</v>
      </c>
      <c r="J620" s="32"/>
      <c r="K620" s="33">
        <f t="shared" si="21"/>
        <v>0</v>
      </c>
    </row>
    <row r="621" spans="1:11" x14ac:dyDescent="0.4">
      <c r="A621" s="17" t="str">
        <f>IF(E621&lt;&gt;"",VLOOKUP(E621,科目一覧!$A$4:$G$76,7,FALSE),"")</f>
        <v/>
      </c>
      <c r="B621" s="18">
        <f>★仕訳帳!A585</f>
        <v>582</v>
      </c>
      <c r="C621" s="64" t="str">
        <f>IF(★仕訳帳!B585&lt;&gt;"",★仕訳帳!B585,"")</f>
        <v/>
      </c>
      <c r="D621" s="65" t="str">
        <f>IF(★仕訳帳!C585&lt;&gt;"",★仕訳帳!C585,"")</f>
        <v/>
      </c>
      <c r="E621" s="66" t="str">
        <f>IF(★仕訳帳!D585&lt;&gt;"",★仕訳帳!D585,"")</f>
        <v/>
      </c>
      <c r="F621" s="30" t="str">
        <f t="shared" si="22"/>
        <v/>
      </c>
      <c r="G621" s="68">
        <f>★仕訳帳!E585</f>
        <v>0</v>
      </c>
      <c r="H621" s="68">
        <f>★仕訳帳!F585</f>
        <v>0</v>
      </c>
      <c r="I621" s="67">
        <f>IF($E621&lt;&gt;"",IF(OR(AND($E621&gt;=200,$E621&lt;300),AND($E621&gt;=400,$E621&lt;600)),-SUBTOTAL(9,K$4:K621),SUBTOTAL(9,K$4:K621)),0)</f>
        <v>0</v>
      </c>
      <c r="J621" s="32"/>
      <c r="K621" s="33">
        <f t="shared" si="21"/>
        <v>0</v>
      </c>
    </row>
    <row r="622" spans="1:11" x14ac:dyDescent="0.4">
      <c r="A622" s="17" t="str">
        <f>IF(E622&lt;&gt;"",VLOOKUP(E622,科目一覧!$A$4:$G$76,7,FALSE),"")</f>
        <v/>
      </c>
      <c r="B622" s="18">
        <f>★仕訳帳!A586</f>
        <v>583</v>
      </c>
      <c r="C622" s="64" t="str">
        <f>IF(★仕訳帳!B586&lt;&gt;"",★仕訳帳!B586,"")</f>
        <v/>
      </c>
      <c r="D622" s="65" t="str">
        <f>IF(★仕訳帳!C586&lt;&gt;"",★仕訳帳!C586,"")</f>
        <v/>
      </c>
      <c r="E622" s="66" t="str">
        <f>IF(★仕訳帳!D586&lt;&gt;"",★仕訳帳!D586,"")</f>
        <v/>
      </c>
      <c r="F622" s="30" t="str">
        <f t="shared" si="22"/>
        <v/>
      </c>
      <c r="G622" s="68">
        <f>★仕訳帳!E586</f>
        <v>0</v>
      </c>
      <c r="H622" s="68">
        <f>★仕訳帳!F586</f>
        <v>0</v>
      </c>
      <c r="I622" s="67">
        <f>IF($E622&lt;&gt;"",IF(OR(AND($E622&gt;=200,$E622&lt;300),AND($E622&gt;=400,$E622&lt;600)),-SUBTOTAL(9,K$4:K622),SUBTOTAL(9,K$4:K622)),0)</f>
        <v>0</v>
      </c>
      <c r="J622" s="32"/>
      <c r="K622" s="33">
        <f t="shared" si="21"/>
        <v>0</v>
      </c>
    </row>
    <row r="623" spans="1:11" x14ac:dyDescent="0.4">
      <c r="A623" s="17" t="str">
        <f>IF(E623&lt;&gt;"",VLOOKUP(E623,科目一覧!$A$4:$G$76,7,FALSE),"")</f>
        <v/>
      </c>
      <c r="B623" s="18">
        <f>★仕訳帳!A587</f>
        <v>584</v>
      </c>
      <c r="C623" s="64" t="str">
        <f>IF(★仕訳帳!B587&lt;&gt;"",★仕訳帳!B587,"")</f>
        <v/>
      </c>
      <c r="D623" s="65" t="str">
        <f>IF(★仕訳帳!C587&lt;&gt;"",★仕訳帳!C587,"")</f>
        <v/>
      </c>
      <c r="E623" s="66" t="str">
        <f>IF(★仕訳帳!D587&lt;&gt;"",★仕訳帳!D587,"")</f>
        <v/>
      </c>
      <c r="F623" s="30" t="str">
        <f t="shared" si="22"/>
        <v/>
      </c>
      <c r="G623" s="68">
        <f>★仕訳帳!E587</f>
        <v>0</v>
      </c>
      <c r="H623" s="68">
        <f>★仕訳帳!F587</f>
        <v>0</v>
      </c>
      <c r="I623" s="67">
        <f>IF($E623&lt;&gt;"",IF(OR(AND($E623&gt;=200,$E623&lt;300),AND($E623&gt;=400,$E623&lt;600)),-SUBTOTAL(9,K$4:K623),SUBTOTAL(9,K$4:K623)),0)</f>
        <v>0</v>
      </c>
      <c r="J623" s="32"/>
      <c r="K623" s="33">
        <f t="shared" ref="K623:K686" si="23">IF(OR(E623=301,E623=401),0,G623-H623)</f>
        <v>0</v>
      </c>
    </row>
    <row r="624" spans="1:11" x14ac:dyDescent="0.4">
      <c r="A624" s="17" t="str">
        <f>IF(E624&lt;&gt;"",VLOOKUP(E624,科目一覧!$A$4:$G$76,7,FALSE),"")</f>
        <v/>
      </c>
      <c r="B624" s="18">
        <f>★仕訳帳!A588</f>
        <v>585</v>
      </c>
      <c r="C624" s="64" t="str">
        <f>IF(★仕訳帳!B588&lt;&gt;"",★仕訳帳!B588,"")</f>
        <v/>
      </c>
      <c r="D624" s="65" t="str">
        <f>IF(★仕訳帳!C588&lt;&gt;"",★仕訳帳!C588,"")</f>
        <v/>
      </c>
      <c r="E624" s="66" t="str">
        <f>IF(★仕訳帳!D588&lt;&gt;"",★仕訳帳!D588,"")</f>
        <v/>
      </c>
      <c r="F624" s="30" t="str">
        <f t="shared" si="22"/>
        <v/>
      </c>
      <c r="G624" s="68">
        <f>★仕訳帳!E588</f>
        <v>0</v>
      </c>
      <c r="H624" s="68">
        <f>★仕訳帳!F588</f>
        <v>0</v>
      </c>
      <c r="I624" s="67">
        <f>IF($E624&lt;&gt;"",IF(OR(AND($E624&gt;=200,$E624&lt;300),AND($E624&gt;=400,$E624&lt;600)),-SUBTOTAL(9,K$4:K624),SUBTOTAL(9,K$4:K624)),0)</f>
        <v>0</v>
      </c>
      <c r="J624" s="32"/>
      <c r="K624" s="33">
        <f t="shared" si="23"/>
        <v>0</v>
      </c>
    </row>
    <row r="625" spans="1:11" x14ac:dyDescent="0.4">
      <c r="A625" s="17" t="str">
        <f>IF(E625&lt;&gt;"",VLOOKUP(E625,科目一覧!$A$4:$G$76,7,FALSE),"")</f>
        <v/>
      </c>
      <c r="B625" s="18">
        <f>★仕訳帳!A589</f>
        <v>586</v>
      </c>
      <c r="C625" s="64" t="str">
        <f>IF(★仕訳帳!B589&lt;&gt;"",★仕訳帳!B589,"")</f>
        <v/>
      </c>
      <c r="D625" s="65" t="str">
        <f>IF(★仕訳帳!C589&lt;&gt;"",★仕訳帳!C589,"")</f>
        <v/>
      </c>
      <c r="E625" s="66" t="str">
        <f>IF(★仕訳帳!D589&lt;&gt;"",★仕訳帳!D589,"")</f>
        <v/>
      </c>
      <c r="F625" s="30" t="str">
        <f t="shared" si="22"/>
        <v/>
      </c>
      <c r="G625" s="68">
        <f>★仕訳帳!E589</f>
        <v>0</v>
      </c>
      <c r="H625" s="68">
        <f>★仕訳帳!F589</f>
        <v>0</v>
      </c>
      <c r="I625" s="67">
        <f>IF($E625&lt;&gt;"",IF(OR(AND($E625&gt;=200,$E625&lt;300),AND($E625&gt;=400,$E625&lt;600)),-SUBTOTAL(9,K$4:K625),SUBTOTAL(9,K$4:K625)),0)</f>
        <v>0</v>
      </c>
      <c r="J625" s="32"/>
      <c r="K625" s="33">
        <f t="shared" si="23"/>
        <v>0</v>
      </c>
    </row>
    <row r="626" spans="1:11" x14ac:dyDescent="0.4">
      <c r="A626" s="17" t="str">
        <f>IF(E626&lt;&gt;"",VLOOKUP(E626,科目一覧!$A$4:$G$76,7,FALSE),"")</f>
        <v/>
      </c>
      <c r="B626" s="18">
        <f>★仕訳帳!A590</f>
        <v>587</v>
      </c>
      <c r="C626" s="64" t="str">
        <f>IF(★仕訳帳!B590&lt;&gt;"",★仕訳帳!B590,"")</f>
        <v/>
      </c>
      <c r="D626" s="65" t="str">
        <f>IF(★仕訳帳!C590&lt;&gt;"",★仕訳帳!C590,"")</f>
        <v/>
      </c>
      <c r="E626" s="66" t="str">
        <f>IF(★仕訳帳!D590&lt;&gt;"",★仕訳帳!D590,"")</f>
        <v/>
      </c>
      <c r="F626" s="30" t="str">
        <f t="shared" si="22"/>
        <v/>
      </c>
      <c r="G626" s="68">
        <f>★仕訳帳!E590</f>
        <v>0</v>
      </c>
      <c r="H626" s="68">
        <f>★仕訳帳!F590</f>
        <v>0</v>
      </c>
      <c r="I626" s="67">
        <f>IF($E626&lt;&gt;"",IF(OR(AND($E626&gt;=200,$E626&lt;300),AND($E626&gt;=400,$E626&lt;600)),-SUBTOTAL(9,K$4:K626),SUBTOTAL(9,K$4:K626)),0)</f>
        <v>0</v>
      </c>
      <c r="J626" s="32"/>
      <c r="K626" s="33">
        <f t="shared" si="23"/>
        <v>0</v>
      </c>
    </row>
    <row r="627" spans="1:11" x14ac:dyDescent="0.4">
      <c r="A627" s="17" t="str">
        <f>IF(E627&lt;&gt;"",VLOOKUP(E627,科目一覧!$A$4:$G$76,7,FALSE),"")</f>
        <v/>
      </c>
      <c r="B627" s="18">
        <f>★仕訳帳!A591</f>
        <v>588</v>
      </c>
      <c r="C627" s="64" t="str">
        <f>IF(★仕訳帳!B591&lt;&gt;"",★仕訳帳!B591,"")</f>
        <v/>
      </c>
      <c r="D627" s="65" t="str">
        <f>IF(★仕訳帳!C591&lt;&gt;"",★仕訳帳!C591,"")</f>
        <v/>
      </c>
      <c r="E627" s="66" t="str">
        <f>IF(★仕訳帳!D591&lt;&gt;"",★仕訳帳!D591,"")</f>
        <v/>
      </c>
      <c r="F627" s="30" t="str">
        <f t="shared" si="22"/>
        <v/>
      </c>
      <c r="G627" s="68">
        <f>★仕訳帳!E591</f>
        <v>0</v>
      </c>
      <c r="H627" s="68">
        <f>★仕訳帳!F591</f>
        <v>0</v>
      </c>
      <c r="I627" s="67">
        <f>IF($E627&lt;&gt;"",IF(OR(AND($E627&gt;=200,$E627&lt;300),AND($E627&gt;=400,$E627&lt;600)),-SUBTOTAL(9,K$4:K627),SUBTOTAL(9,K$4:K627)),0)</f>
        <v>0</v>
      </c>
      <c r="J627" s="32"/>
      <c r="K627" s="33">
        <f t="shared" si="23"/>
        <v>0</v>
      </c>
    </row>
    <row r="628" spans="1:11" x14ac:dyDescent="0.4">
      <c r="A628" s="17" t="str">
        <f>IF(E628&lt;&gt;"",VLOOKUP(E628,科目一覧!$A$4:$G$76,7,FALSE),"")</f>
        <v/>
      </c>
      <c r="B628" s="18">
        <f>★仕訳帳!A592</f>
        <v>589</v>
      </c>
      <c r="C628" s="64" t="str">
        <f>IF(★仕訳帳!B592&lt;&gt;"",★仕訳帳!B592,"")</f>
        <v/>
      </c>
      <c r="D628" s="65" t="str">
        <f>IF(★仕訳帳!C592&lt;&gt;"",★仕訳帳!C592,"")</f>
        <v/>
      </c>
      <c r="E628" s="66" t="str">
        <f>IF(★仕訳帳!D592&lt;&gt;"",★仕訳帳!D592,"")</f>
        <v/>
      </c>
      <c r="F628" s="30" t="str">
        <f t="shared" si="22"/>
        <v/>
      </c>
      <c r="G628" s="68">
        <f>★仕訳帳!E592</f>
        <v>0</v>
      </c>
      <c r="H628" s="68">
        <f>★仕訳帳!F592</f>
        <v>0</v>
      </c>
      <c r="I628" s="67">
        <f>IF($E628&lt;&gt;"",IF(OR(AND($E628&gt;=200,$E628&lt;300),AND($E628&gt;=400,$E628&lt;600)),-SUBTOTAL(9,K$4:K628),SUBTOTAL(9,K$4:K628)),0)</f>
        <v>0</v>
      </c>
      <c r="J628" s="32"/>
      <c r="K628" s="33">
        <f t="shared" si="23"/>
        <v>0</v>
      </c>
    </row>
    <row r="629" spans="1:11" x14ac:dyDescent="0.4">
      <c r="A629" s="17" t="str">
        <f>IF(E629&lt;&gt;"",VLOOKUP(E629,科目一覧!$A$4:$G$76,7,FALSE),"")</f>
        <v/>
      </c>
      <c r="B629" s="18">
        <f>★仕訳帳!A593</f>
        <v>590</v>
      </c>
      <c r="C629" s="64" t="str">
        <f>IF(★仕訳帳!B593&lt;&gt;"",★仕訳帳!B593,"")</f>
        <v/>
      </c>
      <c r="D629" s="65" t="str">
        <f>IF(★仕訳帳!C593&lt;&gt;"",★仕訳帳!C593,"")</f>
        <v/>
      </c>
      <c r="E629" s="66" t="str">
        <f>IF(★仕訳帳!D593&lt;&gt;"",★仕訳帳!D593,"")</f>
        <v/>
      </c>
      <c r="F629" s="30" t="str">
        <f t="shared" si="22"/>
        <v/>
      </c>
      <c r="G629" s="68">
        <f>★仕訳帳!E593</f>
        <v>0</v>
      </c>
      <c r="H629" s="68">
        <f>★仕訳帳!F593</f>
        <v>0</v>
      </c>
      <c r="I629" s="67">
        <f>IF($E629&lt;&gt;"",IF(OR(AND($E629&gt;=200,$E629&lt;300),AND($E629&gt;=400,$E629&lt;600)),-SUBTOTAL(9,K$4:K629),SUBTOTAL(9,K$4:K629)),0)</f>
        <v>0</v>
      </c>
      <c r="J629" s="32"/>
      <c r="K629" s="33">
        <f t="shared" si="23"/>
        <v>0</v>
      </c>
    </row>
    <row r="630" spans="1:11" x14ac:dyDescent="0.4">
      <c r="A630" s="17" t="str">
        <f>IF(E630&lt;&gt;"",VLOOKUP(E630,科目一覧!$A$4:$G$76,7,FALSE),"")</f>
        <v/>
      </c>
      <c r="B630" s="18">
        <f>★仕訳帳!A594</f>
        <v>591</v>
      </c>
      <c r="C630" s="64" t="str">
        <f>IF(★仕訳帳!B594&lt;&gt;"",★仕訳帳!B594,"")</f>
        <v/>
      </c>
      <c r="D630" s="65" t="str">
        <f>IF(★仕訳帳!C594&lt;&gt;"",★仕訳帳!C594,"")</f>
        <v/>
      </c>
      <c r="E630" s="66" t="str">
        <f>IF(★仕訳帳!D594&lt;&gt;"",★仕訳帳!D594,"")</f>
        <v/>
      </c>
      <c r="F630" s="30" t="str">
        <f t="shared" si="22"/>
        <v/>
      </c>
      <c r="G630" s="68">
        <f>★仕訳帳!E594</f>
        <v>0</v>
      </c>
      <c r="H630" s="68">
        <f>★仕訳帳!F594</f>
        <v>0</v>
      </c>
      <c r="I630" s="67">
        <f>IF($E630&lt;&gt;"",IF(OR(AND($E630&gt;=200,$E630&lt;300),AND($E630&gt;=400,$E630&lt;600)),-SUBTOTAL(9,K$4:K630),SUBTOTAL(9,K$4:K630)),0)</f>
        <v>0</v>
      </c>
      <c r="J630" s="32"/>
      <c r="K630" s="33">
        <f t="shared" si="23"/>
        <v>0</v>
      </c>
    </row>
    <row r="631" spans="1:11" x14ac:dyDescent="0.4">
      <c r="A631" s="17" t="str">
        <f>IF(E631&lt;&gt;"",VLOOKUP(E631,科目一覧!$A$4:$G$76,7,FALSE),"")</f>
        <v/>
      </c>
      <c r="B631" s="18">
        <f>★仕訳帳!A595</f>
        <v>592</v>
      </c>
      <c r="C631" s="64" t="str">
        <f>IF(★仕訳帳!B595&lt;&gt;"",★仕訳帳!B595,"")</f>
        <v/>
      </c>
      <c r="D631" s="65" t="str">
        <f>IF(★仕訳帳!C595&lt;&gt;"",★仕訳帳!C595,"")</f>
        <v/>
      </c>
      <c r="E631" s="66" t="str">
        <f>IF(★仕訳帳!D595&lt;&gt;"",★仕訳帳!D595,"")</f>
        <v/>
      </c>
      <c r="F631" s="30" t="str">
        <f t="shared" si="22"/>
        <v/>
      </c>
      <c r="G631" s="68">
        <f>★仕訳帳!E595</f>
        <v>0</v>
      </c>
      <c r="H631" s="68">
        <f>★仕訳帳!F595</f>
        <v>0</v>
      </c>
      <c r="I631" s="67">
        <f>IF($E631&lt;&gt;"",IF(OR(AND($E631&gt;=200,$E631&lt;300),AND($E631&gt;=400,$E631&lt;600)),-SUBTOTAL(9,K$4:K631),SUBTOTAL(9,K$4:K631)),0)</f>
        <v>0</v>
      </c>
      <c r="J631" s="32"/>
      <c r="K631" s="33">
        <f t="shared" si="23"/>
        <v>0</v>
      </c>
    </row>
    <row r="632" spans="1:11" x14ac:dyDescent="0.4">
      <c r="A632" s="17" t="str">
        <f>IF(E632&lt;&gt;"",VLOOKUP(E632,科目一覧!$A$4:$G$76,7,FALSE),"")</f>
        <v/>
      </c>
      <c r="B632" s="18">
        <f>★仕訳帳!A596</f>
        <v>593</v>
      </c>
      <c r="C632" s="64" t="str">
        <f>IF(★仕訳帳!B596&lt;&gt;"",★仕訳帳!B596,"")</f>
        <v/>
      </c>
      <c r="D632" s="65" t="str">
        <f>IF(★仕訳帳!C596&lt;&gt;"",★仕訳帳!C596,"")</f>
        <v/>
      </c>
      <c r="E632" s="66" t="str">
        <f>IF(★仕訳帳!D596&lt;&gt;"",★仕訳帳!D596,"")</f>
        <v/>
      </c>
      <c r="F632" s="30" t="str">
        <f t="shared" si="22"/>
        <v/>
      </c>
      <c r="G632" s="68">
        <f>★仕訳帳!E596</f>
        <v>0</v>
      </c>
      <c r="H632" s="68">
        <f>★仕訳帳!F596</f>
        <v>0</v>
      </c>
      <c r="I632" s="67">
        <f>IF($E632&lt;&gt;"",IF(OR(AND($E632&gt;=200,$E632&lt;300),AND($E632&gt;=400,$E632&lt;600)),-SUBTOTAL(9,K$4:K632),SUBTOTAL(9,K$4:K632)),0)</f>
        <v>0</v>
      </c>
      <c r="J632" s="32"/>
      <c r="K632" s="33">
        <f t="shared" si="23"/>
        <v>0</v>
      </c>
    </row>
    <row r="633" spans="1:11" x14ac:dyDescent="0.4">
      <c r="A633" s="17" t="str">
        <f>IF(E633&lt;&gt;"",VLOOKUP(E633,科目一覧!$A$4:$G$76,7,FALSE),"")</f>
        <v/>
      </c>
      <c r="B633" s="18">
        <f>★仕訳帳!A597</f>
        <v>594</v>
      </c>
      <c r="C633" s="64" t="str">
        <f>IF(★仕訳帳!B597&lt;&gt;"",★仕訳帳!B597,"")</f>
        <v/>
      </c>
      <c r="D633" s="65" t="str">
        <f>IF(★仕訳帳!C597&lt;&gt;"",★仕訳帳!C597,"")</f>
        <v/>
      </c>
      <c r="E633" s="66" t="str">
        <f>IF(★仕訳帳!D597&lt;&gt;"",★仕訳帳!D597,"")</f>
        <v/>
      </c>
      <c r="F633" s="30" t="str">
        <f t="shared" si="22"/>
        <v/>
      </c>
      <c r="G633" s="68">
        <f>★仕訳帳!E597</f>
        <v>0</v>
      </c>
      <c r="H633" s="68">
        <f>★仕訳帳!F597</f>
        <v>0</v>
      </c>
      <c r="I633" s="67">
        <f>IF($E633&lt;&gt;"",IF(OR(AND($E633&gt;=200,$E633&lt;300),AND($E633&gt;=400,$E633&lt;600)),-SUBTOTAL(9,K$4:K633),SUBTOTAL(9,K$4:K633)),0)</f>
        <v>0</v>
      </c>
      <c r="J633" s="32"/>
      <c r="K633" s="33">
        <f t="shared" si="23"/>
        <v>0</v>
      </c>
    </row>
    <row r="634" spans="1:11" x14ac:dyDescent="0.4">
      <c r="A634" s="17" t="str">
        <f>IF(E634&lt;&gt;"",VLOOKUP(E634,科目一覧!$A$4:$G$76,7,FALSE),"")</f>
        <v/>
      </c>
      <c r="B634" s="18">
        <f>★仕訳帳!A598</f>
        <v>595</v>
      </c>
      <c r="C634" s="64" t="str">
        <f>IF(★仕訳帳!B598&lt;&gt;"",★仕訳帳!B598,"")</f>
        <v/>
      </c>
      <c r="D634" s="65" t="str">
        <f>IF(★仕訳帳!C598&lt;&gt;"",★仕訳帳!C598,"")</f>
        <v/>
      </c>
      <c r="E634" s="66" t="str">
        <f>IF(★仕訳帳!D598&lt;&gt;"",★仕訳帳!D598,"")</f>
        <v/>
      </c>
      <c r="F634" s="30" t="str">
        <f t="shared" si="22"/>
        <v/>
      </c>
      <c r="G634" s="68">
        <f>★仕訳帳!E598</f>
        <v>0</v>
      </c>
      <c r="H634" s="68">
        <f>★仕訳帳!F598</f>
        <v>0</v>
      </c>
      <c r="I634" s="67">
        <f>IF($E634&lt;&gt;"",IF(OR(AND($E634&gt;=200,$E634&lt;300),AND($E634&gt;=400,$E634&lt;600)),-SUBTOTAL(9,K$4:K634),SUBTOTAL(9,K$4:K634)),0)</f>
        <v>0</v>
      </c>
      <c r="J634" s="32"/>
      <c r="K634" s="33">
        <f t="shared" si="23"/>
        <v>0</v>
      </c>
    </row>
    <row r="635" spans="1:11" x14ac:dyDescent="0.4">
      <c r="A635" s="17" t="str">
        <f>IF(E635&lt;&gt;"",VLOOKUP(E635,科目一覧!$A$4:$G$76,7,FALSE),"")</f>
        <v/>
      </c>
      <c r="B635" s="18">
        <f>★仕訳帳!A599</f>
        <v>596</v>
      </c>
      <c r="C635" s="64" t="str">
        <f>IF(★仕訳帳!B599&lt;&gt;"",★仕訳帳!B599,"")</f>
        <v/>
      </c>
      <c r="D635" s="65" t="str">
        <f>IF(★仕訳帳!C599&lt;&gt;"",★仕訳帳!C599,"")</f>
        <v/>
      </c>
      <c r="E635" s="66" t="str">
        <f>IF(★仕訳帳!D599&lt;&gt;"",★仕訳帳!D599,"")</f>
        <v/>
      </c>
      <c r="F635" s="30" t="str">
        <f t="shared" si="22"/>
        <v/>
      </c>
      <c r="G635" s="68">
        <f>★仕訳帳!E599</f>
        <v>0</v>
      </c>
      <c r="H635" s="68">
        <f>★仕訳帳!F599</f>
        <v>0</v>
      </c>
      <c r="I635" s="67">
        <f>IF($E635&lt;&gt;"",IF(OR(AND($E635&gt;=200,$E635&lt;300),AND($E635&gt;=400,$E635&lt;600)),-SUBTOTAL(9,K$4:K635),SUBTOTAL(9,K$4:K635)),0)</f>
        <v>0</v>
      </c>
      <c r="J635" s="32"/>
      <c r="K635" s="33">
        <f t="shared" si="23"/>
        <v>0</v>
      </c>
    </row>
    <row r="636" spans="1:11" x14ac:dyDescent="0.4">
      <c r="A636" s="17" t="str">
        <f>IF(E636&lt;&gt;"",VLOOKUP(E636,科目一覧!$A$4:$G$76,7,FALSE),"")</f>
        <v/>
      </c>
      <c r="B636" s="18">
        <f>★仕訳帳!A600</f>
        <v>597</v>
      </c>
      <c r="C636" s="64" t="str">
        <f>IF(★仕訳帳!B600&lt;&gt;"",★仕訳帳!B600,"")</f>
        <v/>
      </c>
      <c r="D636" s="65" t="str">
        <f>IF(★仕訳帳!C600&lt;&gt;"",★仕訳帳!C600,"")</f>
        <v/>
      </c>
      <c r="E636" s="66" t="str">
        <f>IF(★仕訳帳!D600&lt;&gt;"",★仕訳帳!D600,"")</f>
        <v/>
      </c>
      <c r="F636" s="30" t="str">
        <f t="shared" si="22"/>
        <v/>
      </c>
      <c r="G636" s="68">
        <f>★仕訳帳!E600</f>
        <v>0</v>
      </c>
      <c r="H636" s="68">
        <f>★仕訳帳!F600</f>
        <v>0</v>
      </c>
      <c r="I636" s="67">
        <f>IF($E636&lt;&gt;"",IF(OR(AND($E636&gt;=200,$E636&lt;300),AND($E636&gt;=400,$E636&lt;600)),-SUBTOTAL(9,K$4:K636),SUBTOTAL(9,K$4:K636)),0)</f>
        <v>0</v>
      </c>
      <c r="J636" s="32"/>
      <c r="K636" s="33">
        <f t="shared" si="23"/>
        <v>0</v>
      </c>
    </row>
    <row r="637" spans="1:11" x14ac:dyDescent="0.4">
      <c r="A637" s="17" t="str">
        <f>IF(E637&lt;&gt;"",VLOOKUP(E637,科目一覧!$A$4:$G$76,7,FALSE),"")</f>
        <v/>
      </c>
      <c r="B637" s="18">
        <f>★仕訳帳!A601</f>
        <v>598</v>
      </c>
      <c r="C637" s="64" t="str">
        <f>IF(★仕訳帳!B601&lt;&gt;"",★仕訳帳!B601,"")</f>
        <v/>
      </c>
      <c r="D637" s="65" t="str">
        <f>IF(★仕訳帳!C601&lt;&gt;"",★仕訳帳!C601,"")</f>
        <v/>
      </c>
      <c r="E637" s="66" t="str">
        <f>IF(★仕訳帳!D601&lt;&gt;"",★仕訳帳!D601,"")</f>
        <v/>
      </c>
      <c r="F637" s="30" t="str">
        <f t="shared" si="22"/>
        <v/>
      </c>
      <c r="G637" s="68">
        <f>★仕訳帳!E601</f>
        <v>0</v>
      </c>
      <c r="H637" s="68">
        <f>★仕訳帳!F601</f>
        <v>0</v>
      </c>
      <c r="I637" s="67">
        <f>IF($E637&lt;&gt;"",IF(OR(AND($E637&gt;=200,$E637&lt;300),AND($E637&gt;=400,$E637&lt;600)),-SUBTOTAL(9,K$4:K637),SUBTOTAL(9,K$4:K637)),0)</f>
        <v>0</v>
      </c>
      <c r="J637" s="32"/>
      <c r="K637" s="33">
        <f t="shared" si="23"/>
        <v>0</v>
      </c>
    </row>
    <row r="638" spans="1:11" x14ac:dyDescent="0.4">
      <c r="A638" s="17" t="str">
        <f>IF(E638&lt;&gt;"",VLOOKUP(E638,科目一覧!$A$4:$G$76,7,FALSE),"")</f>
        <v/>
      </c>
      <c r="B638" s="18">
        <f>★仕訳帳!A602</f>
        <v>599</v>
      </c>
      <c r="C638" s="64" t="str">
        <f>IF(★仕訳帳!B602&lt;&gt;"",★仕訳帳!B602,"")</f>
        <v/>
      </c>
      <c r="D638" s="65" t="str">
        <f>IF(★仕訳帳!C602&lt;&gt;"",★仕訳帳!C602,"")</f>
        <v/>
      </c>
      <c r="E638" s="66" t="str">
        <f>IF(★仕訳帳!D602&lt;&gt;"",★仕訳帳!D602,"")</f>
        <v/>
      </c>
      <c r="F638" s="30" t="str">
        <f t="shared" si="22"/>
        <v/>
      </c>
      <c r="G638" s="68">
        <f>★仕訳帳!E602</f>
        <v>0</v>
      </c>
      <c r="H638" s="68">
        <f>★仕訳帳!F602</f>
        <v>0</v>
      </c>
      <c r="I638" s="67">
        <f>IF($E638&lt;&gt;"",IF(OR(AND($E638&gt;=200,$E638&lt;300),AND($E638&gt;=400,$E638&lt;600)),-SUBTOTAL(9,K$4:K638),SUBTOTAL(9,K$4:K638)),0)</f>
        <v>0</v>
      </c>
      <c r="J638" s="32"/>
      <c r="K638" s="33">
        <f t="shared" si="23"/>
        <v>0</v>
      </c>
    </row>
    <row r="639" spans="1:11" x14ac:dyDescent="0.4">
      <c r="A639" s="17" t="str">
        <f>IF(E639&lt;&gt;"",VLOOKUP(E639,科目一覧!$A$4:$G$76,7,FALSE),"")</f>
        <v/>
      </c>
      <c r="B639" s="18">
        <f>★仕訳帳!A603</f>
        <v>600</v>
      </c>
      <c r="C639" s="64" t="str">
        <f>IF(★仕訳帳!B603&lt;&gt;"",★仕訳帳!B603,"")</f>
        <v/>
      </c>
      <c r="D639" s="65" t="str">
        <f>IF(★仕訳帳!C603&lt;&gt;"",★仕訳帳!C603,"")</f>
        <v/>
      </c>
      <c r="E639" s="66" t="str">
        <f>IF(★仕訳帳!D603&lt;&gt;"",★仕訳帳!D603,"")</f>
        <v/>
      </c>
      <c r="F639" s="30" t="str">
        <f t="shared" si="22"/>
        <v/>
      </c>
      <c r="G639" s="68">
        <f>★仕訳帳!E603</f>
        <v>0</v>
      </c>
      <c r="H639" s="68">
        <f>★仕訳帳!F603</f>
        <v>0</v>
      </c>
      <c r="I639" s="67">
        <f>IF($E639&lt;&gt;"",IF(OR(AND($E639&gt;=200,$E639&lt;300),AND($E639&gt;=400,$E639&lt;600)),-SUBTOTAL(9,K$4:K639),SUBTOTAL(9,K$4:K639)),0)</f>
        <v>0</v>
      </c>
      <c r="J639" s="32"/>
      <c r="K639" s="33">
        <f t="shared" si="23"/>
        <v>0</v>
      </c>
    </row>
    <row r="640" spans="1:11" x14ac:dyDescent="0.4">
      <c r="A640" s="17" t="str">
        <f>IF(E640&lt;&gt;"",VLOOKUP(E640,科目一覧!$A$4:$G$76,7,FALSE),"")</f>
        <v/>
      </c>
      <c r="B640" s="18">
        <f>★仕訳帳!A604</f>
        <v>601</v>
      </c>
      <c r="C640" s="64" t="str">
        <f>IF(★仕訳帳!B604&lt;&gt;"",★仕訳帳!B604,"")</f>
        <v/>
      </c>
      <c r="D640" s="65" t="str">
        <f>IF(★仕訳帳!C604&lt;&gt;"",★仕訳帳!C604,"")</f>
        <v/>
      </c>
      <c r="E640" s="66" t="str">
        <f>IF(★仕訳帳!D604&lt;&gt;"",★仕訳帳!D604,"")</f>
        <v/>
      </c>
      <c r="F640" s="30" t="str">
        <f t="shared" si="22"/>
        <v/>
      </c>
      <c r="G640" s="68">
        <f>★仕訳帳!E604</f>
        <v>0</v>
      </c>
      <c r="H640" s="68">
        <f>★仕訳帳!F604</f>
        <v>0</v>
      </c>
      <c r="I640" s="67">
        <f>IF($E640&lt;&gt;"",IF(OR(AND($E640&gt;=200,$E640&lt;300),AND($E640&gt;=400,$E640&lt;600)),-SUBTOTAL(9,K$4:K640),SUBTOTAL(9,K$4:K640)),0)</f>
        <v>0</v>
      </c>
      <c r="J640" s="32"/>
      <c r="K640" s="33">
        <f t="shared" si="23"/>
        <v>0</v>
      </c>
    </row>
    <row r="641" spans="1:11" x14ac:dyDescent="0.4">
      <c r="A641" s="17" t="str">
        <f>IF(E641&lt;&gt;"",VLOOKUP(E641,科目一覧!$A$4:$G$76,7,FALSE),"")</f>
        <v/>
      </c>
      <c r="B641" s="18">
        <f>★仕訳帳!A605</f>
        <v>602</v>
      </c>
      <c r="C641" s="64" t="str">
        <f>IF(★仕訳帳!B605&lt;&gt;"",★仕訳帳!B605,"")</f>
        <v/>
      </c>
      <c r="D641" s="65" t="str">
        <f>IF(★仕訳帳!C605&lt;&gt;"",★仕訳帳!C605,"")</f>
        <v/>
      </c>
      <c r="E641" s="66" t="str">
        <f>IF(★仕訳帳!D605&lt;&gt;"",★仕訳帳!D605,"")</f>
        <v/>
      </c>
      <c r="F641" s="30" t="str">
        <f t="shared" si="22"/>
        <v/>
      </c>
      <c r="G641" s="68">
        <f>★仕訳帳!E605</f>
        <v>0</v>
      </c>
      <c r="H641" s="68">
        <f>★仕訳帳!F605</f>
        <v>0</v>
      </c>
      <c r="I641" s="67">
        <f>IF($E641&lt;&gt;"",IF(OR(AND($E641&gt;=200,$E641&lt;300),AND($E641&gt;=400,$E641&lt;600)),-SUBTOTAL(9,K$4:K641),SUBTOTAL(9,K$4:K641)),0)</f>
        <v>0</v>
      </c>
      <c r="J641" s="32"/>
      <c r="K641" s="33">
        <f t="shared" si="23"/>
        <v>0</v>
      </c>
    </row>
    <row r="642" spans="1:11" x14ac:dyDescent="0.4">
      <c r="A642" s="17" t="str">
        <f>IF(E642&lt;&gt;"",VLOOKUP(E642,科目一覧!$A$4:$G$76,7,FALSE),"")</f>
        <v/>
      </c>
      <c r="B642" s="18">
        <f>★仕訳帳!A606</f>
        <v>603</v>
      </c>
      <c r="C642" s="64" t="str">
        <f>IF(★仕訳帳!B606&lt;&gt;"",★仕訳帳!B606,"")</f>
        <v/>
      </c>
      <c r="D642" s="65" t="str">
        <f>IF(★仕訳帳!C606&lt;&gt;"",★仕訳帳!C606,"")</f>
        <v/>
      </c>
      <c r="E642" s="66" t="str">
        <f>IF(★仕訳帳!D606&lt;&gt;"",★仕訳帳!D606,"")</f>
        <v/>
      </c>
      <c r="F642" s="30" t="str">
        <f t="shared" si="22"/>
        <v/>
      </c>
      <c r="G642" s="68">
        <f>★仕訳帳!E606</f>
        <v>0</v>
      </c>
      <c r="H642" s="68">
        <f>★仕訳帳!F606</f>
        <v>0</v>
      </c>
      <c r="I642" s="67">
        <f>IF($E642&lt;&gt;"",IF(OR(AND($E642&gt;=200,$E642&lt;300),AND($E642&gt;=400,$E642&lt;600)),-SUBTOTAL(9,K$4:K642),SUBTOTAL(9,K$4:K642)),0)</f>
        <v>0</v>
      </c>
      <c r="J642" s="32"/>
      <c r="K642" s="33">
        <f t="shared" si="23"/>
        <v>0</v>
      </c>
    </row>
    <row r="643" spans="1:11" x14ac:dyDescent="0.4">
      <c r="A643" s="17" t="str">
        <f>IF(E643&lt;&gt;"",VLOOKUP(E643,科目一覧!$A$4:$G$76,7,FALSE),"")</f>
        <v/>
      </c>
      <c r="B643" s="18">
        <f>★仕訳帳!A607</f>
        <v>604</v>
      </c>
      <c r="C643" s="64" t="str">
        <f>IF(★仕訳帳!B607&lt;&gt;"",★仕訳帳!B607,"")</f>
        <v/>
      </c>
      <c r="D643" s="65" t="str">
        <f>IF(★仕訳帳!C607&lt;&gt;"",★仕訳帳!C607,"")</f>
        <v/>
      </c>
      <c r="E643" s="66" t="str">
        <f>IF(★仕訳帳!D607&lt;&gt;"",★仕訳帳!D607,"")</f>
        <v/>
      </c>
      <c r="F643" s="30" t="str">
        <f t="shared" si="22"/>
        <v/>
      </c>
      <c r="G643" s="68">
        <f>★仕訳帳!E607</f>
        <v>0</v>
      </c>
      <c r="H643" s="68">
        <f>★仕訳帳!F607</f>
        <v>0</v>
      </c>
      <c r="I643" s="67">
        <f>IF($E643&lt;&gt;"",IF(OR(AND($E643&gt;=200,$E643&lt;300),AND($E643&gt;=400,$E643&lt;600)),-SUBTOTAL(9,K$4:K643),SUBTOTAL(9,K$4:K643)),0)</f>
        <v>0</v>
      </c>
      <c r="J643" s="32"/>
      <c r="K643" s="33">
        <f t="shared" si="23"/>
        <v>0</v>
      </c>
    </row>
    <row r="644" spans="1:11" x14ac:dyDescent="0.4">
      <c r="A644" s="17" t="str">
        <f>IF(E644&lt;&gt;"",VLOOKUP(E644,科目一覧!$A$4:$G$76,7,FALSE),"")</f>
        <v/>
      </c>
      <c r="B644" s="18">
        <f>★仕訳帳!A608</f>
        <v>605</v>
      </c>
      <c r="C644" s="64" t="str">
        <f>IF(★仕訳帳!B608&lt;&gt;"",★仕訳帳!B608,"")</f>
        <v/>
      </c>
      <c r="D644" s="65" t="str">
        <f>IF(★仕訳帳!C608&lt;&gt;"",★仕訳帳!C608,"")</f>
        <v/>
      </c>
      <c r="E644" s="66" t="str">
        <f>IF(★仕訳帳!D608&lt;&gt;"",★仕訳帳!D608,"")</f>
        <v/>
      </c>
      <c r="F644" s="30" t="str">
        <f t="shared" si="22"/>
        <v/>
      </c>
      <c r="G644" s="68">
        <f>★仕訳帳!E608</f>
        <v>0</v>
      </c>
      <c r="H644" s="68">
        <f>★仕訳帳!F608</f>
        <v>0</v>
      </c>
      <c r="I644" s="67">
        <f>IF($E644&lt;&gt;"",IF(OR(AND($E644&gt;=200,$E644&lt;300),AND($E644&gt;=400,$E644&lt;600)),-SUBTOTAL(9,K$4:K644),SUBTOTAL(9,K$4:K644)),0)</f>
        <v>0</v>
      </c>
      <c r="J644" s="32"/>
      <c r="K644" s="33">
        <f t="shared" si="23"/>
        <v>0</v>
      </c>
    </row>
    <row r="645" spans="1:11" x14ac:dyDescent="0.4">
      <c r="A645" s="17" t="str">
        <f>IF(E645&lt;&gt;"",VLOOKUP(E645,科目一覧!$A$4:$G$76,7,FALSE),"")</f>
        <v/>
      </c>
      <c r="B645" s="18">
        <f>★仕訳帳!A609</f>
        <v>606</v>
      </c>
      <c r="C645" s="64" t="str">
        <f>IF(★仕訳帳!B609&lt;&gt;"",★仕訳帳!B609,"")</f>
        <v/>
      </c>
      <c r="D645" s="65" t="str">
        <f>IF(★仕訳帳!C609&lt;&gt;"",★仕訳帳!C609,"")</f>
        <v/>
      </c>
      <c r="E645" s="66" t="str">
        <f>IF(★仕訳帳!D609&lt;&gt;"",★仕訳帳!D609,"")</f>
        <v/>
      </c>
      <c r="F645" s="30" t="str">
        <f t="shared" ref="F645:F708" si="24">IF(C645&lt;&gt;"",MONTH(C645)&amp;"_"&amp;E645,"")</f>
        <v/>
      </c>
      <c r="G645" s="68">
        <f>★仕訳帳!E609</f>
        <v>0</v>
      </c>
      <c r="H645" s="68">
        <f>★仕訳帳!F609</f>
        <v>0</v>
      </c>
      <c r="I645" s="67">
        <f>IF($E645&lt;&gt;"",IF(OR(AND($E645&gt;=200,$E645&lt;300),AND($E645&gt;=400,$E645&lt;600)),-SUBTOTAL(9,K$4:K645),SUBTOTAL(9,K$4:K645)),0)</f>
        <v>0</v>
      </c>
      <c r="J645" s="32"/>
      <c r="K645" s="33">
        <f t="shared" si="23"/>
        <v>0</v>
      </c>
    </row>
    <row r="646" spans="1:11" x14ac:dyDescent="0.4">
      <c r="A646" s="17" t="str">
        <f>IF(E646&lt;&gt;"",VLOOKUP(E646,科目一覧!$A$4:$G$76,7,FALSE),"")</f>
        <v/>
      </c>
      <c r="B646" s="18">
        <f>★仕訳帳!A610</f>
        <v>607</v>
      </c>
      <c r="C646" s="64" t="str">
        <f>IF(★仕訳帳!B610&lt;&gt;"",★仕訳帳!B610,"")</f>
        <v/>
      </c>
      <c r="D646" s="65" t="str">
        <f>IF(★仕訳帳!C610&lt;&gt;"",★仕訳帳!C610,"")</f>
        <v/>
      </c>
      <c r="E646" s="66" t="str">
        <f>IF(★仕訳帳!D610&lt;&gt;"",★仕訳帳!D610,"")</f>
        <v/>
      </c>
      <c r="F646" s="30" t="str">
        <f t="shared" si="24"/>
        <v/>
      </c>
      <c r="G646" s="68">
        <f>★仕訳帳!E610</f>
        <v>0</v>
      </c>
      <c r="H646" s="68">
        <f>★仕訳帳!F610</f>
        <v>0</v>
      </c>
      <c r="I646" s="67">
        <f>IF($E646&lt;&gt;"",IF(OR(AND($E646&gt;=200,$E646&lt;300),AND($E646&gt;=400,$E646&lt;600)),-SUBTOTAL(9,K$4:K646),SUBTOTAL(9,K$4:K646)),0)</f>
        <v>0</v>
      </c>
      <c r="J646" s="32"/>
      <c r="K646" s="33">
        <f t="shared" si="23"/>
        <v>0</v>
      </c>
    </row>
    <row r="647" spans="1:11" x14ac:dyDescent="0.4">
      <c r="A647" s="17" t="str">
        <f>IF(E647&lt;&gt;"",VLOOKUP(E647,科目一覧!$A$4:$G$76,7,FALSE),"")</f>
        <v/>
      </c>
      <c r="B647" s="18">
        <f>★仕訳帳!A611</f>
        <v>608</v>
      </c>
      <c r="C647" s="64" t="str">
        <f>IF(★仕訳帳!B611&lt;&gt;"",★仕訳帳!B611,"")</f>
        <v/>
      </c>
      <c r="D647" s="65" t="str">
        <f>IF(★仕訳帳!C611&lt;&gt;"",★仕訳帳!C611,"")</f>
        <v/>
      </c>
      <c r="E647" s="66" t="str">
        <f>IF(★仕訳帳!D611&lt;&gt;"",★仕訳帳!D611,"")</f>
        <v/>
      </c>
      <c r="F647" s="30" t="str">
        <f t="shared" si="24"/>
        <v/>
      </c>
      <c r="G647" s="68">
        <f>★仕訳帳!E611</f>
        <v>0</v>
      </c>
      <c r="H647" s="68">
        <f>★仕訳帳!F611</f>
        <v>0</v>
      </c>
      <c r="I647" s="67">
        <f>IF($E647&lt;&gt;"",IF(OR(AND($E647&gt;=200,$E647&lt;300),AND($E647&gt;=400,$E647&lt;600)),-SUBTOTAL(9,K$4:K647),SUBTOTAL(9,K$4:K647)),0)</f>
        <v>0</v>
      </c>
      <c r="J647" s="32"/>
      <c r="K647" s="33">
        <f t="shared" si="23"/>
        <v>0</v>
      </c>
    </row>
    <row r="648" spans="1:11" x14ac:dyDescent="0.4">
      <c r="A648" s="17" t="str">
        <f>IF(E648&lt;&gt;"",VLOOKUP(E648,科目一覧!$A$4:$G$76,7,FALSE),"")</f>
        <v/>
      </c>
      <c r="B648" s="18">
        <f>★仕訳帳!A612</f>
        <v>609</v>
      </c>
      <c r="C648" s="64" t="str">
        <f>IF(★仕訳帳!B612&lt;&gt;"",★仕訳帳!B612,"")</f>
        <v/>
      </c>
      <c r="D648" s="65" t="str">
        <f>IF(★仕訳帳!C612&lt;&gt;"",★仕訳帳!C612,"")</f>
        <v/>
      </c>
      <c r="E648" s="66" t="str">
        <f>IF(★仕訳帳!D612&lt;&gt;"",★仕訳帳!D612,"")</f>
        <v/>
      </c>
      <c r="F648" s="30" t="str">
        <f t="shared" si="24"/>
        <v/>
      </c>
      <c r="G648" s="68">
        <f>★仕訳帳!E612</f>
        <v>0</v>
      </c>
      <c r="H648" s="68">
        <f>★仕訳帳!F612</f>
        <v>0</v>
      </c>
      <c r="I648" s="67">
        <f>IF($E648&lt;&gt;"",IF(OR(AND($E648&gt;=200,$E648&lt;300),AND($E648&gt;=400,$E648&lt;600)),-SUBTOTAL(9,K$4:K648),SUBTOTAL(9,K$4:K648)),0)</f>
        <v>0</v>
      </c>
      <c r="J648" s="32"/>
      <c r="K648" s="33">
        <f t="shared" si="23"/>
        <v>0</v>
      </c>
    </row>
    <row r="649" spans="1:11" x14ac:dyDescent="0.4">
      <c r="A649" s="17" t="str">
        <f>IF(E649&lt;&gt;"",VLOOKUP(E649,科目一覧!$A$4:$G$76,7,FALSE),"")</f>
        <v/>
      </c>
      <c r="B649" s="18">
        <f>★仕訳帳!A613</f>
        <v>610</v>
      </c>
      <c r="C649" s="64" t="str">
        <f>IF(★仕訳帳!B613&lt;&gt;"",★仕訳帳!B613,"")</f>
        <v/>
      </c>
      <c r="D649" s="65" t="str">
        <f>IF(★仕訳帳!C613&lt;&gt;"",★仕訳帳!C613,"")</f>
        <v/>
      </c>
      <c r="E649" s="66" t="str">
        <f>IF(★仕訳帳!D613&lt;&gt;"",★仕訳帳!D613,"")</f>
        <v/>
      </c>
      <c r="F649" s="30" t="str">
        <f t="shared" si="24"/>
        <v/>
      </c>
      <c r="G649" s="68">
        <f>★仕訳帳!E613</f>
        <v>0</v>
      </c>
      <c r="H649" s="68">
        <f>★仕訳帳!F613</f>
        <v>0</v>
      </c>
      <c r="I649" s="67">
        <f>IF($E649&lt;&gt;"",IF(OR(AND($E649&gt;=200,$E649&lt;300),AND($E649&gt;=400,$E649&lt;600)),-SUBTOTAL(9,K$4:K649),SUBTOTAL(9,K$4:K649)),0)</f>
        <v>0</v>
      </c>
      <c r="J649" s="32"/>
      <c r="K649" s="33">
        <f t="shared" si="23"/>
        <v>0</v>
      </c>
    </row>
    <row r="650" spans="1:11" x14ac:dyDescent="0.4">
      <c r="A650" s="17" t="str">
        <f>IF(E650&lt;&gt;"",VLOOKUP(E650,科目一覧!$A$4:$G$76,7,FALSE),"")</f>
        <v/>
      </c>
      <c r="B650" s="18">
        <f>★仕訳帳!A614</f>
        <v>611</v>
      </c>
      <c r="C650" s="64" t="str">
        <f>IF(★仕訳帳!B614&lt;&gt;"",★仕訳帳!B614,"")</f>
        <v/>
      </c>
      <c r="D650" s="65" t="str">
        <f>IF(★仕訳帳!C614&lt;&gt;"",★仕訳帳!C614,"")</f>
        <v/>
      </c>
      <c r="E650" s="66" t="str">
        <f>IF(★仕訳帳!D614&lt;&gt;"",★仕訳帳!D614,"")</f>
        <v/>
      </c>
      <c r="F650" s="30" t="str">
        <f t="shared" si="24"/>
        <v/>
      </c>
      <c r="G650" s="68">
        <f>★仕訳帳!E614</f>
        <v>0</v>
      </c>
      <c r="H650" s="68">
        <f>★仕訳帳!F614</f>
        <v>0</v>
      </c>
      <c r="I650" s="67">
        <f>IF($E650&lt;&gt;"",IF(OR(AND($E650&gt;=200,$E650&lt;300),AND($E650&gt;=400,$E650&lt;600)),-SUBTOTAL(9,K$4:K650),SUBTOTAL(9,K$4:K650)),0)</f>
        <v>0</v>
      </c>
      <c r="J650" s="32"/>
      <c r="K650" s="33">
        <f t="shared" si="23"/>
        <v>0</v>
      </c>
    </row>
    <row r="651" spans="1:11" x14ac:dyDescent="0.4">
      <c r="A651" s="17" t="str">
        <f>IF(E651&lt;&gt;"",VLOOKUP(E651,科目一覧!$A$4:$G$76,7,FALSE),"")</f>
        <v/>
      </c>
      <c r="B651" s="18">
        <f>★仕訳帳!A615</f>
        <v>612</v>
      </c>
      <c r="C651" s="64" t="str">
        <f>IF(★仕訳帳!B615&lt;&gt;"",★仕訳帳!B615,"")</f>
        <v/>
      </c>
      <c r="D651" s="65" t="str">
        <f>IF(★仕訳帳!C615&lt;&gt;"",★仕訳帳!C615,"")</f>
        <v/>
      </c>
      <c r="E651" s="66" t="str">
        <f>IF(★仕訳帳!D615&lt;&gt;"",★仕訳帳!D615,"")</f>
        <v/>
      </c>
      <c r="F651" s="30" t="str">
        <f t="shared" si="24"/>
        <v/>
      </c>
      <c r="G651" s="68">
        <f>★仕訳帳!E615</f>
        <v>0</v>
      </c>
      <c r="H651" s="68">
        <f>★仕訳帳!F615</f>
        <v>0</v>
      </c>
      <c r="I651" s="67">
        <f>IF($E651&lt;&gt;"",IF(OR(AND($E651&gt;=200,$E651&lt;300),AND($E651&gt;=400,$E651&lt;600)),-SUBTOTAL(9,K$4:K651),SUBTOTAL(9,K$4:K651)),0)</f>
        <v>0</v>
      </c>
      <c r="J651" s="32"/>
      <c r="K651" s="33">
        <f t="shared" si="23"/>
        <v>0</v>
      </c>
    </row>
    <row r="652" spans="1:11" x14ac:dyDescent="0.4">
      <c r="A652" s="17" t="str">
        <f>IF(E652&lt;&gt;"",VLOOKUP(E652,科目一覧!$A$4:$G$76,7,FALSE),"")</f>
        <v/>
      </c>
      <c r="B652" s="18">
        <f>★仕訳帳!A616</f>
        <v>613</v>
      </c>
      <c r="C652" s="64" t="str">
        <f>IF(★仕訳帳!B616&lt;&gt;"",★仕訳帳!B616,"")</f>
        <v/>
      </c>
      <c r="D652" s="65" t="str">
        <f>IF(★仕訳帳!C616&lt;&gt;"",★仕訳帳!C616,"")</f>
        <v/>
      </c>
      <c r="E652" s="66" t="str">
        <f>IF(★仕訳帳!D616&lt;&gt;"",★仕訳帳!D616,"")</f>
        <v/>
      </c>
      <c r="F652" s="30" t="str">
        <f t="shared" si="24"/>
        <v/>
      </c>
      <c r="G652" s="68">
        <f>★仕訳帳!E616</f>
        <v>0</v>
      </c>
      <c r="H652" s="68">
        <f>★仕訳帳!F616</f>
        <v>0</v>
      </c>
      <c r="I652" s="67">
        <f>IF($E652&lt;&gt;"",IF(OR(AND($E652&gt;=200,$E652&lt;300),AND($E652&gt;=400,$E652&lt;600)),-SUBTOTAL(9,K$4:K652),SUBTOTAL(9,K$4:K652)),0)</f>
        <v>0</v>
      </c>
      <c r="J652" s="32"/>
      <c r="K652" s="33">
        <f t="shared" si="23"/>
        <v>0</v>
      </c>
    </row>
    <row r="653" spans="1:11" x14ac:dyDescent="0.4">
      <c r="A653" s="17" t="str">
        <f>IF(E653&lt;&gt;"",VLOOKUP(E653,科目一覧!$A$4:$G$76,7,FALSE),"")</f>
        <v/>
      </c>
      <c r="B653" s="18">
        <f>★仕訳帳!A617</f>
        <v>614</v>
      </c>
      <c r="C653" s="64" t="str">
        <f>IF(★仕訳帳!B617&lt;&gt;"",★仕訳帳!B617,"")</f>
        <v/>
      </c>
      <c r="D653" s="65" t="str">
        <f>IF(★仕訳帳!C617&lt;&gt;"",★仕訳帳!C617,"")</f>
        <v/>
      </c>
      <c r="E653" s="66" t="str">
        <f>IF(★仕訳帳!D617&lt;&gt;"",★仕訳帳!D617,"")</f>
        <v/>
      </c>
      <c r="F653" s="30" t="str">
        <f t="shared" si="24"/>
        <v/>
      </c>
      <c r="G653" s="68">
        <f>★仕訳帳!E617</f>
        <v>0</v>
      </c>
      <c r="H653" s="68">
        <f>★仕訳帳!F617</f>
        <v>0</v>
      </c>
      <c r="I653" s="67">
        <f>IF($E653&lt;&gt;"",IF(OR(AND($E653&gt;=200,$E653&lt;300),AND($E653&gt;=400,$E653&lt;600)),-SUBTOTAL(9,K$4:K653),SUBTOTAL(9,K$4:K653)),0)</f>
        <v>0</v>
      </c>
      <c r="J653" s="32"/>
      <c r="K653" s="33">
        <f t="shared" si="23"/>
        <v>0</v>
      </c>
    </row>
    <row r="654" spans="1:11" x14ac:dyDescent="0.4">
      <c r="A654" s="17" t="str">
        <f>IF(E654&lt;&gt;"",VLOOKUP(E654,科目一覧!$A$4:$G$76,7,FALSE),"")</f>
        <v/>
      </c>
      <c r="B654" s="18">
        <f>★仕訳帳!A618</f>
        <v>615</v>
      </c>
      <c r="C654" s="64" t="str">
        <f>IF(★仕訳帳!B618&lt;&gt;"",★仕訳帳!B618,"")</f>
        <v/>
      </c>
      <c r="D654" s="65" t="str">
        <f>IF(★仕訳帳!C618&lt;&gt;"",★仕訳帳!C618,"")</f>
        <v/>
      </c>
      <c r="E654" s="66" t="str">
        <f>IF(★仕訳帳!D618&lt;&gt;"",★仕訳帳!D618,"")</f>
        <v/>
      </c>
      <c r="F654" s="30" t="str">
        <f t="shared" si="24"/>
        <v/>
      </c>
      <c r="G654" s="68">
        <f>★仕訳帳!E618</f>
        <v>0</v>
      </c>
      <c r="H654" s="68">
        <f>★仕訳帳!F618</f>
        <v>0</v>
      </c>
      <c r="I654" s="67">
        <f>IF($E654&lt;&gt;"",IF(OR(AND($E654&gt;=200,$E654&lt;300),AND($E654&gt;=400,$E654&lt;600)),-SUBTOTAL(9,K$4:K654),SUBTOTAL(9,K$4:K654)),0)</f>
        <v>0</v>
      </c>
      <c r="J654" s="32"/>
      <c r="K654" s="33">
        <f t="shared" si="23"/>
        <v>0</v>
      </c>
    </row>
    <row r="655" spans="1:11" x14ac:dyDescent="0.4">
      <c r="A655" s="17" t="str">
        <f>IF(E655&lt;&gt;"",VLOOKUP(E655,科目一覧!$A$4:$G$76,7,FALSE),"")</f>
        <v/>
      </c>
      <c r="B655" s="18">
        <f>★仕訳帳!A619</f>
        <v>616</v>
      </c>
      <c r="C655" s="64" t="str">
        <f>IF(★仕訳帳!B619&lt;&gt;"",★仕訳帳!B619,"")</f>
        <v/>
      </c>
      <c r="D655" s="65" t="str">
        <f>IF(★仕訳帳!C619&lt;&gt;"",★仕訳帳!C619,"")</f>
        <v/>
      </c>
      <c r="E655" s="66" t="str">
        <f>IF(★仕訳帳!D619&lt;&gt;"",★仕訳帳!D619,"")</f>
        <v/>
      </c>
      <c r="F655" s="30" t="str">
        <f t="shared" si="24"/>
        <v/>
      </c>
      <c r="G655" s="68">
        <f>★仕訳帳!E619</f>
        <v>0</v>
      </c>
      <c r="H655" s="68">
        <f>★仕訳帳!F619</f>
        <v>0</v>
      </c>
      <c r="I655" s="67">
        <f>IF($E655&lt;&gt;"",IF(OR(AND($E655&gt;=200,$E655&lt;300),AND($E655&gt;=400,$E655&lt;600)),-SUBTOTAL(9,K$4:K655),SUBTOTAL(9,K$4:K655)),0)</f>
        <v>0</v>
      </c>
      <c r="J655" s="32"/>
      <c r="K655" s="33">
        <f t="shared" si="23"/>
        <v>0</v>
      </c>
    </row>
    <row r="656" spans="1:11" x14ac:dyDescent="0.4">
      <c r="A656" s="17" t="str">
        <f>IF(E656&lt;&gt;"",VLOOKUP(E656,科目一覧!$A$4:$G$76,7,FALSE),"")</f>
        <v/>
      </c>
      <c r="B656" s="18">
        <f>★仕訳帳!A620</f>
        <v>617</v>
      </c>
      <c r="C656" s="64" t="str">
        <f>IF(★仕訳帳!B620&lt;&gt;"",★仕訳帳!B620,"")</f>
        <v/>
      </c>
      <c r="D656" s="65" t="str">
        <f>IF(★仕訳帳!C620&lt;&gt;"",★仕訳帳!C620,"")</f>
        <v/>
      </c>
      <c r="E656" s="66" t="str">
        <f>IF(★仕訳帳!D620&lt;&gt;"",★仕訳帳!D620,"")</f>
        <v/>
      </c>
      <c r="F656" s="30" t="str">
        <f t="shared" si="24"/>
        <v/>
      </c>
      <c r="G656" s="68">
        <f>★仕訳帳!E620</f>
        <v>0</v>
      </c>
      <c r="H656" s="68">
        <f>★仕訳帳!F620</f>
        <v>0</v>
      </c>
      <c r="I656" s="67">
        <f>IF($E656&lt;&gt;"",IF(OR(AND($E656&gt;=200,$E656&lt;300),AND($E656&gt;=400,$E656&lt;600)),-SUBTOTAL(9,K$4:K656),SUBTOTAL(9,K$4:K656)),0)</f>
        <v>0</v>
      </c>
      <c r="J656" s="32"/>
      <c r="K656" s="33">
        <f t="shared" si="23"/>
        <v>0</v>
      </c>
    </row>
    <row r="657" spans="1:11" x14ac:dyDescent="0.4">
      <c r="A657" s="17" t="str">
        <f>IF(E657&lt;&gt;"",VLOOKUP(E657,科目一覧!$A$4:$G$76,7,FALSE),"")</f>
        <v/>
      </c>
      <c r="B657" s="18">
        <f>★仕訳帳!A621</f>
        <v>618</v>
      </c>
      <c r="C657" s="64" t="str">
        <f>IF(★仕訳帳!B621&lt;&gt;"",★仕訳帳!B621,"")</f>
        <v/>
      </c>
      <c r="D657" s="65" t="str">
        <f>IF(★仕訳帳!C621&lt;&gt;"",★仕訳帳!C621,"")</f>
        <v/>
      </c>
      <c r="E657" s="66" t="str">
        <f>IF(★仕訳帳!D621&lt;&gt;"",★仕訳帳!D621,"")</f>
        <v/>
      </c>
      <c r="F657" s="30" t="str">
        <f t="shared" si="24"/>
        <v/>
      </c>
      <c r="G657" s="68">
        <f>★仕訳帳!E621</f>
        <v>0</v>
      </c>
      <c r="H657" s="68">
        <f>★仕訳帳!F621</f>
        <v>0</v>
      </c>
      <c r="I657" s="67">
        <f>IF($E657&lt;&gt;"",IF(OR(AND($E657&gt;=200,$E657&lt;300),AND($E657&gt;=400,$E657&lt;600)),-SUBTOTAL(9,K$4:K657),SUBTOTAL(9,K$4:K657)),0)</f>
        <v>0</v>
      </c>
      <c r="J657" s="32"/>
      <c r="K657" s="33">
        <f t="shared" si="23"/>
        <v>0</v>
      </c>
    </row>
    <row r="658" spans="1:11" x14ac:dyDescent="0.4">
      <c r="A658" s="17" t="str">
        <f>IF(E658&lt;&gt;"",VLOOKUP(E658,科目一覧!$A$4:$G$76,7,FALSE),"")</f>
        <v/>
      </c>
      <c r="B658" s="18">
        <f>★仕訳帳!A622</f>
        <v>619</v>
      </c>
      <c r="C658" s="64" t="str">
        <f>IF(★仕訳帳!B622&lt;&gt;"",★仕訳帳!B622,"")</f>
        <v/>
      </c>
      <c r="D658" s="65" t="str">
        <f>IF(★仕訳帳!C622&lt;&gt;"",★仕訳帳!C622,"")</f>
        <v/>
      </c>
      <c r="E658" s="66" t="str">
        <f>IF(★仕訳帳!D622&lt;&gt;"",★仕訳帳!D622,"")</f>
        <v/>
      </c>
      <c r="F658" s="30" t="str">
        <f t="shared" si="24"/>
        <v/>
      </c>
      <c r="G658" s="68">
        <f>★仕訳帳!E622</f>
        <v>0</v>
      </c>
      <c r="H658" s="68">
        <f>★仕訳帳!F622</f>
        <v>0</v>
      </c>
      <c r="I658" s="67">
        <f>IF($E658&lt;&gt;"",IF(OR(AND($E658&gt;=200,$E658&lt;300),AND($E658&gt;=400,$E658&lt;600)),-SUBTOTAL(9,K$4:K658),SUBTOTAL(9,K$4:K658)),0)</f>
        <v>0</v>
      </c>
      <c r="J658" s="32"/>
      <c r="K658" s="33">
        <f t="shared" si="23"/>
        <v>0</v>
      </c>
    </row>
    <row r="659" spans="1:11" x14ac:dyDescent="0.4">
      <c r="A659" s="17" t="str">
        <f>IF(E659&lt;&gt;"",VLOOKUP(E659,科目一覧!$A$4:$G$76,7,FALSE),"")</f>
        <v/>
      </c>
      <c r="B659" s="18">
        <f>★仕訳帳!A623</f>
        <v>620</v>
      </c>
      <c r="C659" s="64" t="str">
        <f>IF(★仕訳帳!B623&lt;&gt;"",★仕訳帳!B623,"")</f>
        <v/>
      </c>
      <c r="D659" s="65" t="str">
        <f>IF(★仕訳帳!C623&lt;&gt;"",★仕訳帳!C623,"")</f>
        <v/>
      </c>
      <c r="E659" s="66" t="str">
        <f>IF(★仕訳帳!D623&lt;&gt;"",★仕訳帳!D623,"")</f>
        <v/>
      </c>
      <c r="F659" s="30" t="str">
        <f t="shared" si="24"/>
        <v/>
      </c>
      <c r="G659" s="68">
        <f>★仕訳帳!E623</f>
        <v>0</v>
      </c>
      <c r="H659" s="68">
        <f>★仕訳帳!F623</f>
        <v>0</v>
      </c>
      <c r="I659" s="67">
        <f>IF($E659&lt;&gt;"",IF(OR(AND($E659&gt;=200,$E659&lt;300),AND($E659&gt;=400,$E659&lt;600)),-SUBTOTAL(9,K$4:K659),SUBTOTAL(9,K$4:K659)),0)</f>
        <v>0</v>
      </c>
      <c r="J659" s="32"/>
      <c r="K659" s="33">
        <f t="shared" si="23"/>
        <v>0</v>
      </c>
    </row>
    <row r="660" spans="1:11" x14ac:dyDescent="0.4">
      <c r="A660" s="17" t="str">
        <f>IF(E660&lt;&gt;"",VLOOKUP(E660,科目一覧!$A$4:$G$76,7,FALSE),"")</f>
        <v/>
      </c>
      <c r="B660" s="18">
        <f>★仕訳帳!A624</f>
        <v>621</v>
      </c>
      <c r="C660" s="64" t="str">
        <f>IF(★仕訳帳!B624&lt;&gt;"",★仕訳帳!B624,"")</f>
        <v/>
      </c>
      <c r="D660" s="65" t="str">
        <f>IF(★仕訳帳!C624&lt;&gt;"",★仕訳帳!C624,"")</f>
        <v/>
      </c>
      <c r="E660" s="66" t="str">
        <f>IF(★仕訳帳!D624&lt;&gt;"",★仕訳帳!D624,"")</f>
        <v/>
      </c>
      <c r="F660" s="30" t="str">
        <f t="shared" si="24"/>
        <v/>
      </c>
      <c r="G660" s="68">
        <f>★仕訳帳!E624</f>
        <v>0</v>
      </c>
      <c r="H660" s="68">
        <f>★仕訳帳!F624</f>
        <v>0</v>
      </c>
      <c r="I660" s="67">
        <f>IF($E660&lt;&gt;"",IF(OR(AND($E660&gt;=200,$E660&lt;300),AND($E660&gt;=400,$E660&lt;600)),-SUBTOTAL(9,K$4:K660),SUBTOTAL(9,K$4:K660)),0)</f>
        <v>0</v>
      </c>
      <c r="J660" s="32"/>
      <c r="K660" s="33">
        <f t="shared" si="23"/>
        <v>0</v>
      </c>
    </row>
    <row r="661" spans="1:11" x14ac:dyDescent="0.4">
      <c r="A661" s="17" t="str">
        <f>IF(E661&lt;&gt;"",VLOOKUP(E661,科目一覧!$A$4:$G$76,7,FALSE),"")</f>
        <v/>
      </c>
      <c r="B661" s="18">
        <f>★仕訳帳!A625</f>
        <v>622</v>
      </c>
      <c r="C661" s="64" t="str">
        <f>IF(★仕訳帳!B625&lt;&gt;"",★仕訳帳!B625,"")</f>
        <v/>
      </c>
      <c r="D661" s="65" t="str">
        <f>IF(★仕訳帳!C625&lt;&gt;"",★仕訳帳!C625,"")</f>
        <v/>
      </c>
      <c r="E661" s="66" t="str">
        <f>IF(★仕訳帳!D625&lt;&gt;"",★仕訳帳!D625,"")</f>
        <v/>
      </c>
      <c r="F661" s="30" t="str">
        <f t="shared" si="24"/>
        <v/>
      </c>
      <c r="G661" s="68">
        <f>★仕訳帳!E625</f>
        <v>0</v>
      </c>
      <c r="H661" s="68">
        <f>★仕訳帳!F625</f>
        <v>0</v>
      </c>
      <c r="I661" s="67">
        <f>IF($E661&lt;&gt;"",IF(OR(AND($E661&gt;=200,$E661&lt;300),AND($E661&gt;=400,$E661&lt;600)),-SUBTOTAL(9,K$4:K661),SUBTOTAL(9,K$4:K661)),0)</f>
        <v>0</v>
      </c>
      <c r="J661" s="32"/>
      <c r="K661" s="33">
        <f t="shared" si="23"/>
        <v>0</v>
      </c>
    </row>
    <row r="662" spans="1:11" x14ac:dyDescent="0.4">
      <c r="A662" s="17" t="str">
        <f>IF(E662&lt;&gt;"",VLOOKUP(E662,科目一覧!$A$4:$G$76,7,FALSE),"")</f>
        <v/>
      </c>
      <c r="B662" s="18">
        <f>★仕訳帳!A626</f>
        <v>623</v>
      </c>
      <c r="C662" s="64" t="str">
        <f>IF(★仕訳帳!B626&lt;&gt;"",★仕訳帳!B626,"")</f>
        <v/>
      </c>
      <c r="D662" s="65" t="str">
        <f>IF(★仕訳帳!C626&lt;&gt;"",★仕訳帳!C626,"")</f>
        <v/>
      </c>
      <c r="E662" s="66" t="str">
        <f>IF(★仕訳帳!D626&lt;&gt;"",★仕訳帳!D626,"")</f>
        <v/>
      </c>
      <c r="F662" s="30" t="str">
        <f t="shared" si="24"/>
        <v/>
      </c>
      <c r="G662" s="68">
        <f>★仕訳帳!E626</f>
        <v>0</v>
      </c>
      <c r="H662" s="68">
        <f>★仕訳帳!F626</f>
        <v>0</v>
      </c>
      <c r="I662" s="67">
        <f>IF($E662&lt;&gt;"",IF(OR(AND($E662&gt;=200,$E662&lt;300),AND($E662&gt;=400,$E662&lt;600)),-SUBTOTAL(9,K$4:K662),SUBTOTAL(9,K$4:K662)),0)</f>
        <v>0</v>
      </c>
      <c r="J662" s="32"/>
      <c r="K662" s="33">
        <f t="shared" si="23"/>
        <v>0</v>
      </c>
    </row>
    <row r="663" spans="1:11" x14ac:dyDescent="0.4">
      <c r="A663" s="17" t="str">
        <f>IF(E663&lt;&gt;"",VLOOKUP(E663,科目一覧!$A$4:$G$76,7,FALSE),"")</f>
        <v/>
      </c>
      <c r="B663" s="18">
        <f>★仕訳帳!A627</f>
        <v>624</v>
      </c>
      <c r="C663" s="64" t="str">
        <f>IF(★仕訳帳!B627&lt;&gt;"",★仕訳帳!B627,"")</f>
        <v/>
      </c>
      <c r="D663" s="65" t="str">
        <f>IF(★仕訳帳!C627&lt;&gt;"",★仕訳帳!C627,"")</f>
        <v/>
      </c>
      <c r="E663" s="66" t="str">
        <f>IF(★仕訳帳!D627&lt;&gt;"",★仕訳帳!D627,"")</f>
        <v/>
      </c>
      <c r="F663" s="30" t="str">
        <f t="shared" si="24"/>
        <v/>
      </c>
      <c r="G663" s="68">
        <f>★仕訳帳!E627</f>
        <v>0</v>
      </c>
      <c r="H663" s="68">
        <f>★仕訳帳!F627</f>
        <v>0</v>
      </c>
      <c r="I663" s="67">
        <f>IF($E663&lt;&gt;"",IF(OR(AND($E663&gt;=200,$E663&lt;300),AND($E663&gt;=400,$E663&lt;600)),-SUBTOTAL(9,K$4:K663),SUBTOTAL(9,K$4:K663)),0)</f>
        <v>0</v>
      </c>
      <c r="J663" s="32"/>
      <c r="K663" s="33">
        <f t="shared" si="23"/>
        <v>0</v>
      </c>
    </row>
    <row r="664" spans="1:11" x14ac:dyDescent="0.4">
      <c r="A664" s="17" t="str">
        <f>IF(E664&lt;&gt;"",VLOOKUP(E664,科目一覧!$A$4:$G$76,7,FALSE),"")</f>
        <v/>
      </c>
      <c r="B664" s="18">
        <f>★仕訳帳!A628</f>
        <v>625</v>
      </c>
      <c r="C664" s="64" t="str">
        <f>IF(★仕訳帳!B628&lt;&gt;"",★仕訳帳!B628,"")</f>
        <v/>
      </c>
      <c r="D664" s="65" t="str">
        <f>IF(★仕訳帳!C628&lt;&gt;"",★仕訳帳!C628,"")</f>
        <v/>
      </c>
      <c r="E664" s="66" t="str">
        <f>IF(★仕訳帳!D628&lt;&gt;"",★仕訳帳!D628,"")</f>
        <v/>
      </c>
      <c r="F664" s="30" t="str">
        <f t="shared" si="24"/>
        <v/>
      </c>
      <c r="G664" s="68">
        <f>★仕訳帳!E628</f>
        <v>0</v>
      </c>
      <c r="H664" s="68">
        <f>★仕訳帳!F628</f>
        <v>0</v>
      </c>
      <c r="I664" s="67">
        <f>IF($E664&lt;&gt;"",IF(OR(AND($E664&gt;=200,$E664&lt;300),AND($E664&gt;=400,$E664&lt;600)),-SUBTOTAL(9,K$4:K664),SUBTOTAL(9,K$4:K664)),0)</f>
        <v>0</v>
      </c>
      <c r="J664" s="32"/>
      <c r="K664" s="33">
        <f t="shared" si="23"/>
        <v>0</v>
      </c>
    </row>
    <row r="665" spans="1:11" x14ac:dyDescent="0.4">
      <c r="A665" s="17" t="str">
        <f>IF(E665&lt;&gt;"",VLOOKUP(E665,科目一覧!$A$4:$G$76,7,FALSE),"")</f>
        <v/>
      </c>
      <c r="B665" s="18">
        <f>★仕訳帳!A629</f>
        <v>626</v>
      </c>
      <c r="C665" s="64" t="str">
        <f>IF(★仕訳帳!B629&lt;&gt;"",★仕訳帳!B629,"")</f>
        <v/>
      </c>
      <c r="D665" s="65" t="str">
        <f>IF(★仕訳帳!C629&lt;&gt;"",★仕訳帳!C629,"")</f>
        <v/>
      </c>
      <c r="E665" s="66" t="str">
        <f>IF(★仕訳帳!D629&lt;&gt;"",★仕訳帳!D629,"")</f>
        <v/>
      </c>
      <c r="F665" s="30" t="str">
        <f t="shared" si="24"/>
        <v/>
      </c>
      <c r="G665" s="68">
        <f>★仕訳帳!E629</f>
        <v>0</v>
      </c>
      <c r="H665" s="68">
        <f>★仕訳帳!F629</f>
        <v>0</v>
      </c>
      <c r="I665" s="67">
        <f>IF($E665&lt;&gt;"",IF(OR(AND($E665&gt;=200,$E665&lt;300),AND($E665&gt;=400,$E665&lt;600)),-SUBTOTAL(9,K$4:K665),SUBTOTAL(9,K$4:K665)),0)</f>
        <v>0</v>
      </c>
      <c r="J665" s="32"/>
      <c r="K665" s="33">
        <f t="shared" si="23"/>
        <v>0</v>
      </c>
    </row>
    <row r="666" spans="1:11" x14ac:dyDescent="0.4">
      <c r="A666" s="17" t="str">
        <f>IF(E666&lt;&gt;"",VLOOKUP(E666,科目一覧!$A$4:$G$76,7,FALSE),"")</f>
        <v/>
      </c>
      <c r="B666" s="18">
        <f>★仕訳帳!A630</f>
        <v>627</v>
      </c>
      <c r="C666" s="64" t="str">
        <f>IF(★仕訳帳!B630&lt;&gt;"",★仕訳帳!B630,"")</f>
        <v/>
      </c>
      <c r="D666" s="65" t="str">
        <f>IF(★仕訳帳!C630&lt;&gt;"",★仕訳帳!C630,"")</f>
        <v/>
      </c>
      <c r="E666" s="66" t="str">
        <f>IF(★仕訳帳!D630&lt;&gt;"",★仕訳帳!D630,"")</f>
        <v/>
      </c>
      <c r="F666" s="30" t="str">
        <f t="shared" si="24"/>
        <v/>
      </c>
      <c r="G666" s="68">
        <f>★仕訳帳!E630</f>
        <v>0</v>
      </c>
      <c r="H666" s="68">
        <f>★仕訳帳!F630</f>
        <v>0</v>
      </c>
      <c r="I666" s="67">
        <f>IF($E666&lt;&gt;"",IF(OR(AND($E666&gt;=200,$E666&lt;300),AND($E666&gt;=400,$E666&lt;600)),-SUBTOTAL(9,K$4:K666),SUBTOTAL(9,K$4:K666)),0)</f>
        <v>0</v>
      </c>
      <c r="J666" s="32"/>
      <c r="K666" s="33">
        <f t="shared" si="23"/>
        <v>0</v>
      </c>
    </row>
    <row r="667" spans="1:11" x14ac:dyDescent="0.4">
      <c r="A667" s="17" t="str">
        <f>IF(E667&lt;&gt;"",VLOOKUP(E667,科目一覧!$A$4:$G$76,7,FALSE),"")</f>
        <v/>
      </c>
      <c r="B667" s="18">
        <f>★仕訳帳!A631</f>
        <v>628</v>
      </c>
      <c r="C667" s="64" t="str">
        <f>IF(★仕訳帳!B631&lt;&gt;"",★仕訳帳!B631,"")</f>
        <v/>
      </c>
      <c r="D667" s="65" t="str">
        <f>IF(★仕訳帳!C631&lt;&gt;"",★仕訳帳!C631,"")</f>
        <v/>
      </c>
      <c r="E667" s="66" t="str">
        <f>IF(★仕訳帳!D631&lt;&gt;"",★仕訳帳!D631,"")</f>
        <v/>
      </c>
      <c r="F667" s="30" t="str">
        <f t="shared" si="24"/>
        <v/>
      </c>
      <c r="G667" s="68">
        <f>★仕訳帳!E631</f>
        <v>0</v>
      </c>
      <c r="H667" s="68">
        <f>★仕訳帳!F631</f>
        <v>0</v>
      </c>
      <c r="I667" s="67">
        <f>IF($E667&lt;&gt;"",IF(OR(AND($E667&gt;=200,$E667&lt;300),AND($E667&gt;=400,$E667&lt;600)),-SUBTOTAL(9,K$4:K667),SUBTOTAL(9,K$4:K667)),0)</f>
        <v>0</v>
      </c>
      <c r="J667" s="32"/>
      <c r="K667" s="33">
        <f t="shared" si="23"/>
        <v>0</v>
      </c>
    </row>
    <row r="668" spans="1:11" x14ac:dyDescent="0.4">
      <c r="A668" s="17" t="str">
        <f>IF(E668&lt;&gt;"",VLOOKUP(E668,科目一覧!$A$4:$G$76,7,FALSE),"")</f>
        <v/>
      </c>
      <c r="B668" s="18">
        <f>★仕訳帳!A632</f>
        <v>629</v>
      </c>
      <c r="C668" s="64" t="str">
        <f>IF(★仕訳帳!B632&lt;&gt;"",★仕訳帳!B632,"")</f>
        <v/>
      </c>
      <c r="D668" s="65" t="str">
        <f>IF(★仕訳帳!C632&lt;&gt;"",★仕訳帳!C632,"")</f>
        <v/>
      </c>
      <c r="E668" s="66" t="str">
        <f>IF(★仕訳帳!D632&lt;&gt;"",★仕訳帳!D632,"")</f>
        <v/>
      </c>
      <c r="F668" s="30" t="str">
        <f t="shared" si="24"/>
        <v/>
      </c>
      <c r="G668" s="68">
        <f>★仕訳帳!E632</f>
        <v>0</v>
      </c>
      <c r="H668" s="68">
        <f>★仕訳帳!F632</f>
        <v>0</v>
      </c>
      <c r="I668" s="67">
        <f>IF($E668&lt;&gt;"",IF(OR(AND($E668&gt;=200,$E668&lt;300),AND($E668&gt;=400,$E668&lt;600)),-SUBTOTAL(9,K$4:K668),SUBTOTAL(9,K$4:K668)),0)</f>
        <v>0</v>
      </c>
      <c r="J668" s="32"/>
      <c r="K668" s="33">
        <f t="shared" si="23"/>
        <v>0</v>
      </c>
    </row>
    <row r="669" spans="1:11" x14ac:dyDescent="0.4">
      <c r="A669" s="17" t="str">
        <f>IF(E669&lt;&gt;"",VLOOKUP(E669,科目一覧!$A$4:$G$76,7,FALSE),"")</f>
        <v/>
      </c>
      <c r="B669" s="18">
        <f>★仕訳帳!A633</f>
        <v>630</v>
      </c>
      <c r="C669" s="64" t="str">
        <f>IF(★仕訳帳!B633&lt;&gt;"",★仕訳帳!B633,"")</f>
        <v/>
      </c>
      <c r="D669" s="65" t="str">
        <f>IF(★仕訳帳!C633&lt;&gt;"",★仕訳帳!C633,"")</f>
        <v/>
      </c>
      <c r="E669" s="66" t="str">
        <f>IF(★仕訳帳!D633&lt;&gt;"",★仕訳帳!D633,"")</f>
        <v/>
      </c>
      <c r="F669" s="30" t="str">
        <f t="shared" si="24"/>
        <v/>
      </c>
      <c r="G669" s="68">
        <f>★仕訳帳!E633</f>
        <v>0</v>
      </c>
      <c r="H669" s="68">
        <f>★仕訳帳!F633</f>
        <v>0</v>
      </c>
      <c r="I669" s="67">
        <f>IF($E669&lt;&gt;"",IF(OR(AND($E669&gt;=200,$E669&lt;300),AND($E669&gt;=400,$E669&lt;600)),-SUBTOTAL(9,K$4:K669),SUBTOTAL(9,K$4:K669)),0)</f>
        <v>0</v>
      </c>
      <c r="J669" s="32"/>
      <c r="K669" s="33">
        <f t="shared" si="23"/>
        <v>0</v>
      </c>
    </row>
    <row r="670" spans="1:11" x14ac:dyDescent="0.4">
      <c r="A670" s="17" t="str">
        <f>IF(E670&lt;&gt;"",VLOOKUP(E670,科目一覧!$A$4:$G$76,7,FALSE),"")</f>
        <v/>
      </c>
      <c r="B670" s="18">
        <f>★仕訳帳!A634</f>
        <v>631</v>
      </c>
      <c r="C670" s="64" t="str">
        <f>IF(★仕訳帳!B634&lt;&gt;"",★仕訳帳!B634,"")</f>
        <v/>
      </c>
      <c r="D670" s="65" t="str">
        <f>IF(★仕訳帳!C634&lt;&gt;"",★仕訳帳!C634,"")</f>
        <v/>
      </c>
      <c r="E670" s="66" t="str">
        <f>IF(★仕訳帳!D634&lt;&gt;"",★仕訳帳!D634,"")</f>
        <v/>
      </c>
      <c r="F670" s="30" t="str">
        <f t="shared" si="24"/>
        <v/>
      </c>
      <c r="G670" s="68">
        <f>★仕訳帳!E634</f>
        <v>0</v>
      </c>
      <c r="H670" s="68">
        <f>★仕訳帳!F634</f>
        <v>0</v>
      </c>
      <c r="I670" s="67">
        <f>IF($E670&lt;&gt;"",IF(OR(AND($E670&gt;=200,$E670&lt;300),AND($E670&gt;=400,$E670&lt;600)),-SUBTOTAL(9,K$4:K670),SUBTOTAL(9,K$4:K670)),0)</f>
        <v>0</v>
      </c>
      <c r="J670" s="32"/>
      <c r="K670" s="33">
        <f t="shared" si="23"/>
        <v>0</v>
      </c>
    </row>
    <row r="671" spans="1:11" x14ac:dyDescent="0.4">
      <c r="A671" s="17" t="str">
        <f>IF(E671&lt;&gt;"",VLOOKUP(E671,科目一覧!$A$4:$G$76,7,FALSE),"")</f>
        <v/>
      </c>
      <c r="B671" s="18">
        <f>★仕訳帳!A635</f>
        <v>632</v>
      </c>
      <c r="C671" s="64" t="str">
        <f>IF(★仕訳帳!B635&lt;&gt;"",★仕訳帳!B635,"")</f>
        <v/>
      </c>
      <c r="D671" s="65" t="str">
        <f>IF(★仕訳帳!C635&lt;&gt;"",★仕訳帳!C635,"")</f>
        <v/>
      </c>
      <c r="E671" s="66" t="str">
        <f>IF(★仕訳帳!D635&lt;&gt;"",★仕訳帳!D635,"")</f>
        <v/>
      </c>
      <c r="F671" s="30" t="str">
        <f t="shared" si="24"/>
        <v/>
      </c>
      <c r="G671" s="68">
        <f>★仕訳帳!E635</f>
        <v>0</v>
      </c>
      <c r="H671" s="68">
        <f>★仕訳帳!F635</f>
        <v>0</v>
      </c>
      <c r="I671" s="67">
        <f>IF($E671&lt;&gt;"",IF(OR(AND($E671&gt;=200,$E671&lt;300),AND($E671&gt;=400,$E671&lt;600)),-SUBTOTAL(9,K$4:K671),SUBTOTAL(9,K$4:K671)),0)</f>
        <v>0</v>
      </c>
      <c r="J671" s="32"/>
      <c r="K671" s="33">
        <f t="shared" si="23"/>
        <v>0</v>
      </c>
    </row>
    <row r="672" spans="1:11" x14ac:dyDescent="0.4">
      <c r="A672" s="17" t="str">
        <f>IF(E672&lt;&gt;"",VLOOKUP(E672,科目一覧!$A$4:$G$76,7,FALSE),"")</f>
        <v/>
      </c>
      <c r="B672" s="18">
        <f>★仕訳帳!A636</f>
        <v>633</v>
      </c>
      <c r="C672" s="64" t="str">
        <f>IF(★仕訳帳!B636&lt;&gt;"",★仕訳帳!B636,"")</f>
        <v/>
      </c>
      <c r="D672" s="65" t="str">
        <f>IF(★仕訳帳!C636&lt;&gt;"",★仕訳帳!C636,"")</f>
        <v/>
      </c>
      <c r="E672" s="66" t="str">
        <f>IF(★仕訳帳!D636&lt;&gt;"",★仕訳帳!D636,"")</f>
        <v/>
      </c>
      <c r="F672" s="30" t="str">
        <f t="shared" si="24"/>
        <v/>
      </c>
      <c r="G672" s="68">
        <f>★仕訳帳!E636</f>
        <v>0</v>
      </c>
      <c r="H672" s="68">
        <f>★仕訳帳!F636</f>
        <v>0</v>
      </c>
      <c r="I672" s="67">
        <f>IF($E672&lt;&gt;"",IF(OR(AND($E672&gt;=200,$E672&lt;300),AND($E672&gt;=400,$E672&lt;600)),-SUBTOTAL(9,K$4:K672),SUBTOTAL(9,K$4:K672)),0)</f>
        <v>0</v>
      </c>
      <c r="J672" s="32"/>
      <c r="K672" s="33">
        <f t="shared" si="23"/>
        <v>0</v>
      </c>
    </row>
    <row r="673" spans="1:11" x14ac:dyDescent="0.4">
      <c r="A673" s="17" t="str">
        <f>IF(E673&lt;&gt;"",VLOOKUP(E673,科目一覧!$A$4:$G$76,7,FALSE),"")</f>
        <v/>
      </c>
      <c r="B673" s="18">
        <f>★仕訳帳!A637</f>
        <v>634</v>
      </c>
      <c r="C673" s="64" t="str">
        <f>IF(★仕訳帳!B637&lt;&gt;"",★仕訳帳!B637,"")</f>
        <v/>
      </c>
      <c r="D673" s="65" t="str">
        <f>IF(★仕訳帳!C637&lt;&gt;"",★仕訳帳!C637,"")</f>
        <v/>
      </c>
      <c r="E673" s="66" t="str">
        <f>IF(★仕訳帳!D637&lt;&gt;"",★仕訳帳!D637,"")</f>
        <v/>
      </c>
      <c r="F673" s="30" t="str">
        <f t="shared" si="24"/>
        <v/>
      </c>
      <c r="G673" s="68">
        <f>★仕訳帳!E637</f>
        <v>0</v>
      </c>
      <c r="H673" s="68">
        <f>★仕訳帳!F637</f>
        <v>0</v>
      </c>
      <c r="I673" s="67">
        <f>IF($E673&lt;&gt;"",IF(OR(AND($E673&gt;=200,$E673&lt;300),AND($E673&gt;=400,$E673&lt;600)),-SUBTOTAL(9,K$4:K673),SUBTOTAL(9,K$4:K673)),0)</f>
        <v>0</v>
      </c>
      <c r="J673" s="32"/>
      <c r="K673" s="33">
        <f t="shared" si="23"/>
        <v>0</v>
      </c>
    </row>
    <row r="674" spans="1:11" x14ac:dyDescent="0.4">
      <c r="A674" s="17" t="str">
        <f>IF(E674&lt;&gt;"",VLOOKUP(E674,科目一覧!$A$4:$G$76,7,FALSE),"")</f>
        <v/>
      </c>
      <c r="B674" s="18">
        <f>★仕訳帳!A638</f>
        <v>635</v>
      </c>
      <c r="C674" s="64" t="str">
        <f>IF(★仕訳帳!B638&lt;&gt;"",★仕訳帳!B638,"")</f>
        <v/>
      </c>
      <c r="D674" s="65" t="str">
        <f>IF(★仕訳帳!C638&lt;&gt;"",★仕訳帳!C638,"")</f>
        <v/>
      </c>
      <c r="E674" s="66" t="str">
        <f>IF(★仕訳帳!D638&lt;&gt;"",★仕訳帳!D638,"")</f>
        <v/>
      </c>
      <c r="F674" s="30" t="str">
        <f t="shared" si="24"/>
        <v/>
      </c>
      <c r="G674" s="68">
        <f>★仕訳帳!E638</f>
        <v>0</v>
      </c>
      <c r="H674" s="68">
        <f>★仕訳帳!F638</f>
        <v>0</v>
      </c>
      <c r="I674" s="67">
        <f>IF($E674&lt;&gt;"",IF(OR(AND($E674&gt;=200,$E674&lt;300),AND($E674&gt;=400,$E674&lt;600)),-SUBTOTAL(9,K$4:K674),SUBTOTAL(9,K$4:K674)),0)</f>
        <v>0</v>
      </c>
      <c r="J674" s="32"/>
      <c r="K674" s="33">
        <f t="shared" si="23"/>
        <v>0</v>
      </c>
    </row>
    <row r="675" spans="1:11" x14ac:dyDescent="0.4">
      <c r="A675" s="17" t="str">
        <f>IF(E675&lt;&gt;"",VLOOKUP(E675,科目一覧!$A$4:$G$76,7,FALSE),"")</f>
        <v/>
      </c>
      <c r="B675" s="18">
        <f>★仕訳帳!A639</f>
        <v>636</v>
      </c>
      <c r="C675" s="64" t="str">
        <f>IF(★仕訳帳!B639&lt;&gt;"",★仕訳帳!B639,"")</f>
        <v/>
      </c>
      <c r="D675" s="65" t="str">
        <f>IF(★仕訳帳!C639&lt;&gt;"",★仕訳帳!C639,"")</f>
        <v/>
      </c>
      <c r="E675" s="66" t="str">
        <f>IF(★仕訳帳!D639&lt;&gt;"",★仕訳帳!D639,"")</f>
        <v/>
      </c>
      <c r="F675" s="30" t="str">
        <f t="shared" si="24"/>
        <v/>
      </c>
      <c r="G675" s="68">
        <f>★仕訳帳!E639</f>
        <v>0</v>
      </c>
      <c r="H675" s="68">
        <f>★仕訳帳!F639</f>
        <v>0</v>
      </c>
      <c r="I675" s="67">
        <f>IF($E675&lt;&gt;"",IF(OR(AND($E675&gt;=200,$E675&lt;300),AND($E675&gt;=400,$E675&lt;600)),-SUBTOTAL(9,K$4:K675),SUBTOTAL(9,K$4:K675)),0)</f>
        <v>0</v>
      </c>
      <c r="J675" s="32"/>
      <c r="K675" s="33">
        <f t="shared" si="23"/>
        <v>0</v>
      </c>
    </row>
    <row r="676" spans="1:11" x14ac:dyDescent="0.4">
      <c r="A676" s="17" t="str">
        <f>IF(E676&lt;&gt;"",VLOOKUP(E676,科目一覧!$A$4:$G$76,7,FALSE),"")</f>
        <v/>
      </c>
      <c r="B676" s="18">
        <f>★仕訳帳!A640</f>
        <v>637</v>
      </c>
      <c r="C676" s="64" t="str">
        <f>IF(★仕訳帳!B640&lt;&gt;"",★仕訳帳!B640,"")</f>
        <v/>
      </c>
      <c r="D676" s="65" t="str">
        <f>IF(★仕訳帳!C640&lt;&gt;"",★仕訳帳!C640,"")</f>
        <v/>
      </c>
      <c r="E676" s="66" t="str">
        <f>IF(★仕訳帳!D640&lt;&gt;"",★仕訳帳!D640,"")</f>
        <v/>
      </c>
      <c r="F676" s="30" t="str">
        <f t="shared" si="24"/>
        <v/>
      </c>
      <c r="G676" s="68">
        <f>★仕訳帳!E640</f>
        <v>0</v>
      </c>
      <c r="H676" s="68">
        <f>★仕訳帳!F640</f>
        <v>0</v>
      </c>
      <c r="I676" s="67">
        <f>IF($E676&lt;&gt;"",IF(OR(AND($E676&gt;=200,$E676&lt;300),AND($E676&gt;=400,$E676&lt;600)),-SUBTOTAL(9,K$4:K676),SUBTOTAL(9,K$4:K676)),0)</f>
        <v>0</v>
      </c>
      <c r="J676" s="32"/>
      <c r="K676" s="33">
        <f t="shared" si="23"/>
        <v>0</v>
      </c>
    </row>
    <row r="677" spans="1:11" x14ac:dyDescent="0.4">
      <c r="A677" s="17" t="str">
        <f>IF(E677&lt;&gt;"",VLOOKUP(E677,科目一覧!$A$4:$G$76,7,FALSE),"")</f>
        <v/>
      </c>
      <c r="B677" s="18">
        <f>★仕訳帳!A641</f>
        <v>638</v>
      </c>
      <c r="C677" s="64" t="str">
        <f>IF(★仕訳帳!B641&lt;&gt;"",★仕訳帳!B641,"")</f>
        <v/>
      </c>
      <c r="D677" s="65" t="str">
        <f>IF(★仕訳帳!C641&lt;&gt;"",★仕訳帳!C641,"")</f>
        <v/>
      </c>
      <c r="E677" s="66" t="str">
        <f>IF(★仕訳帳!D641&lt;&gt;"",★仕訳帳!D641,"")</f>
        <v/>
      </c>
      <c r="F677" s="30" t="str">
        <f t="shared" si="24"/>
        <v/>
      </c>
      <c r="G677" s="68">
        <f>★仕訳帳!E641</f>
        <v>0</v>
      </c>
      <c r="H677" s="68">
        <f>★仕訳帳!F641</f>
        <v>0</v>
      </c>
      <c r="I677" s="67">
        <f>IF($E677&lt;&gt;"",IF(OR(AND($E677&gt;=200,$E677&lt;300),AND($E677&gt;=400,$E677&lt;600)),-SUBTOTAL(9,K$4:K677),SUBTOTAL(9,K$4:K677)),0)</f>
        <v>0</v>
      </c>
      <c r="J677" s="32"/>
      <c r="K677" s="33">
        <f t="shared" si="23"/>
        <v>0</v>
      </c>
    </row>
    <row r="678" spans="1:11" x14ac:dyDescent="0.4">
      <c r="A678" s="17" t="str">
        <f>IF(E678&lt;&gt;"",VLOOKUP(E678,科目一覧!$A$4:$G$76,7,FALSE),"")</f>
        <v/>
      </c>
      <c r="B678" s="18">
        <f>★仕訳帳!A642</f>
        <v>639</v>
      </c>
      <c r="C678" s="64" t="str">
        <f>IF(★仕訳帳!B642&lt;&gt;"",★仕訳帳!B642,"")</f>
        <v/>
      </c>
      <c r="D678" s="65" t="str">
        <f>IF(★仕訳帳!C642&lt;&gt;"",★仕訳帳!C642,"")</f>
        <v/>
      </c>
      <c r="E678" s="66" t="str">
        <f>IF(★仕訳帳!D642&lt;&gt;"",★仕訳帳!D642,"")</f>
        <v/>
      </c>
      <c r="F678" s="30" t="str">
        <f t="shared" si="24"/>
        <v/>
      </c>
      <c r="G678" s="68">
        <f>★仕訳帳!E642</f>
        <v>0</v>
      </c>
      <c r="H678" s="68">
        <f>★仕訳帳!F642</f>
        <v>0</v>
      </c>
      <c r="I678" s="67">
        <f>IF($E678&lt;&gt;"",IF(OR(AND($E678&gt;=200,$E678&lt;300),AND($E678&gt;=400,$E678&lt;600)),-SUBTOTAL(9,K$4:K678),SUBTOTAL(9,K$4:K678)),0)</f>
        <v>0</v>
      </c>
      <c r="J678" s="32"/>
      <c r="K678" s="33">
        <f t="shared" si="23"/>
        <v>0</v>
      </c>
    </row>
    <row r="679" spans="1:11" x14ac:dyDescent="0.4">
      <c r="A679" s="17" t="str">
        <f>IF(E679&lt;&gt;"",VLOOKUP(E679,科目一覧!$A$4:$G$76,7,FALSE),"")</f>
        <v/>
      </c>
      <c r="B679" s="18">
        <f>★仕訳帳!A643</f>
        <v>640</v>
      </c>
      <c r="C679" s="64" t="str">
        <f>IF(★仕訳帳!B643&lt;&gt;"",★仕訳帳!B643,"")</f>
        <v/>
      </c>
      <c r="D679" s="65" t="str">
        <f>IF(★仕訳帳!C643&lt;&gt;"",★仕訳帳!C643,"")</f>
        <v/>
      </c>
      <c r="E679" s="66" t="str">
        <f>IF(★仕訳帳!D643&lt;&gt;"",★仕訳帳!D643,"")</f>
        <v/>
      </c>
      <c r="F679" s="30" t="str">
        <f t="shared" si="24"/>
        <v/>
      </c>
      <c r="G679" s="68">
        <f>★仕訳帳!E643</f>
        <v>0</v>
      </c>
      <c r="H679" s="68">
        <f>★仕訳帳!F643</f>
        <v>0</v>
      </c>
      <c r="I679" s="67">
        <f>IF($E679&lt;&gt;"",IF(OR(AND($E679&gt;=200,$E679&lt;300),AND($E679&gt;=400,$E679&lt;600)),-SUBTOTAL(9,K$4:K679),SUBTOTAL(9,K$4:K679)),0)</f>
        <v>0</v>
      </c>
      <c r="J679" s="32"/>
      <c r="K679" s="33">
        <f t="shared" si="23"/>
        <v>0</v>
      </c>
    </row>
    <row r="680" spans="1:11" x14ac:dyDescent="0.4">
      <c r="A680" s="17" t="str">
        <f>IF(E680&lt;&gt;"",VLOOKUP(E680,科目一覧!$A$4:$G$76,7,FALSE),"")</f>
        <v/>
      </c>
      <c r="B680" s="18">
        <f>★仕訳帳!A644</f>
        <v>641</v>
      </c>
      <c r="C680" s="64" t="str">
        <f>IF(★仕訳帳!B644&lt;&gt;"",★仕訳帳!B644,"")</f>
        <v/>
      </c>
      <c r="D680" s="65" t="str">
        <f>IF(★仕訳帳!C644&lt;&gt;"",★仕訳帳!C644,"")</f>
        <v/>
      </c>
      <c r="E680" s="66" t="str">
        <f>IF(★仕訳帳!D644&lt;&gt;"",★仕訳帳!D644,"")</f>
        <v/>
      </c>
      <c r="F680" s="30" t="str">
        <f t="shared" si="24"/>
        <v/>
      </c>
      <c r="G680" s="68">
        <f>★仕訳帳!E644</f>
        <v>0</v>
      </c>
      <c r="H680" s="68">
        <f>★仕訳帳!F644</f>
        <v>0</v>
      </c>
      <c r="I680" s="67">
        <f>IF($E680&lt;&gt;"",IF(OR(AND($E680&gt;=200,$E680&lt;300),AND($E680&gt;=400,$E680&lt;600)),-SUBTOTAL(9,K$4:K680),SUBTOTAL(9,K$4:K680)),0)</f>
        <v>0</v>
      </c>
      <c r="J680" s="32"/>
      <c r="K680" s="33">
        <f t="shared" si="23"/>
        <v>0</v>
      </c>
    </row>
    <row r="681" spans="1:11" x14ac:dyDescent="0.4">
      <c r="A681" s="17" t="str">
        <f>IF(E681&lt;&gt;"",VLOOKUP(E681,科目一覧!$A$4:$G$76,7,FALSE),"")</f>
        <v/>
      </c>
      <c r="B681" s="18">
        <f>★仕訳帳!A645</f>
        <v>642</v>
      </c>
      <c r="C681" s="64" t="str">
        <f>IF(★仕訳帳!B645&lt;&gt;"",★仕訳帳!B645,"")</f>
        <v/>
      </c>
      <c r="D681" s="65" t="str">
        <f>IF(★仕訳帳!C645&lt;&gt;"",★仕訳帳!C645,"")</f>
        <v/>
      </c>
      <c r="E681" s="66" t="str">
        <f>IF(★仕訳帳!D645&lt;&gt;"",★仕訳帳!D645,"")</f>
        <v/>
      </c>
      <c r="F681" s="30" t="str">
        <f t="shared" si="24"/>
        <v/>
      </c>
      <c r="G681" s="68">
        <f>★仕訳帳!E645</f>
        <v>0</v>
      </c>
      <c r="H681" s="68">
        <f>★仕訳帳!F645</f>
        <v>0</v>
      </c>
      <c r="I681" s="67">
        <f>IF($E681&lt;&gt;"",IF(OR(AND($E681&gt;=200,$E681&lt;300),AND($E681&gt;=400,$E681&lt;600)),-SUBTOTAL(9,K$4:K681),SUBTOTAL(9,K$4:K681)),0)</f>
        <v>0</v>
      </c>
      <c r="J681" s="32"/>
      <c r="K681" s="33">
        <f t="shared" si="23"/>
        <v>0</v>
      </c>
    </row>
    <row r="682" spans="1:11" x14ac:dyDescent="0.4">
      <c r="A682" s="17" t="str">
        <f>IF(E682&lt;&gt;"",VLOOKUP(E682,科目一覧!$A$4:$G$76,7,FALSE),"")</f>
        <v/>
      </c>
      <c r="B682" s="18">
        <f>★仕訳帳!A646</f>
        <v>643</v>
      </c>
      <c r="C682" s="64" t="str">
        <f>IF(★仕訳帳!B646&lt;&gt;"",★仕訳帳!B646,"")</f>
        <v/>
      </c>
      <c r="D682" s="65" t="str">
        <f>IF(★仕訳帳!C646&lt;&gt;"",★仕訳帳!C646,"")</f>
        <v/>
      </c>
      <c r="E682" s="66" t="str">
        <f>IF(★仕訳帳!D646&lt;&gt;"",★仕訳帳!D646,"")</f>
        <v/>
      </c>
      <c r="F682" s="30" t="str">
        <f t="shared" si="24"/>
        <v/>
      </c>
      <c r="G682" s="68">
        <f>★仕訳帳!E646</f>
        <v>0</v>
      </c>
      <c r="H682" s="68">
        <f>★仕訳帳!F646</f>
        <v>0</v>
      </c>
      <c r="I682" s="67">
        <f>IF($E682&lt;&gt;"",IF(OR(AND($E682&gt;=200,$E682&lt;300),AND($E682&gt;=400,$E682&lt;600)),-SUBTOTAL(9,K$4:K682),SUBTOTAL(9,K$4:K682)),0)</f>
        <v>0</v>
      </c>
      <c r="J682" s="32"/>
      <c r="K682" s="33">
        <f t="shared" si="23"/>
        <v>0</v>
      </c>
    </row>
    <row r="683" spans="1:11" x14ac:dyDescent="0.4">
      <c r="A683" s="17" t="str">
        <f>IF(E683&lt;&gt;"",VLOOKUP(E683,科目一覧!$A$4:$G$76,7,FALSE),"")</f>
        <v/>
      </c>
      <c r="B683" s="18">
        <f>★仕訳帳!A647</f>
        <v>644</v>
      </c>
      <c r="C683" s="64" t="str">
        <f>IF(★仕訳帳!B647&lt;&gt;"",★仕訳帳!B647,"")</f>
        <v/>
      </c>
      <c r="D683" s="65" t="str">
        <f>IF(★仕訳帳!C647&lt;&gt;"",★仕訳帳!C647,"")</f>
        <v/>
      </c>
      <c r="E683" s="66" t="str">
        <f>IF(★仕訳帳!D647&lt;&gt;"",★仕訳帳!D647,"")</f>
        <v/>
      </c>
      <c r="F683" s="30" t="str">
        <f t="shared" si="24"/>
        <v/>
      </c>
      <c r="G683" s="68">
        <f>★仕訳帳!E647</f>
        <v>0</v>
      </c>
      <c r="H683" s="68">
        <f>★仕訳帳!F647</f>
        <v>0</v>
      </c>
      <c r="I683" s="67">
        <f>IF($E683&lt;&gt;"",IF(OR(AND($E683&gt;=200,$E683&lt;300),AND($E683&gt;=400,$E683&lt;600)),-SUBTOTAL(9,K$4:K683),SUBTOTAL(9,K$4:K683)),0)</f>
        <v>0</v>
      </c>
      <c r="J683" s="32"/>
      <c r="K683" s="33">
        <f t="shared" si="23"/>
        <v>0</v>
      </c>
    </row>
    <row r="684" spans="1:11" x14ac:dyDescent="0.4">
      <c r="A684" s="17" t="str">
        <f>IF(E684&lt;&gt;"",VLOOKUP(E684,科目一覧!$A$4:$G$76,7,FALSE),"")</f>
        <v/>
      </c>
      <c r="B684" s="18">
        <f>★仕訳帳!A648</f>
        <v>645</v>
      </c>
      <c r="C684" s="64" t="str">
        <f>IF(★仕訳帳!B648&lt;&gt;"",★仕訳帳!B648,"")</f>
        <v/>
      </c>
      <c r="D684" s="65" t="str">
        <f>IF(★仕訳帳!C648&lt;&gt;"",★仕訳帳!C648,"")</f>
        <v/>
      </c>
      <c r="E684" s="66" t="str">
        <f>IF(★仕訳帳!D648&lt;&gt;"",★仕訳帳!D648,"")</f>
        <v/>
      </c>
      <c r="F684" s="30" t="str">
        <f t="shared" si="24"/>
        <v/>
      </c>
      <c r="G684" s="68">
        <f>★仕訳帳!E648</f>
        <v>0</v>
      </c>
      <c r="H684" s="68">
        <f>★仕訳帳!F648</f>
        <v>0</v>
      </c>
      <c r="I684" s="67">
        <f>IF($E684&lt;&gt;"",IF(OR(AND($E684&gt;=200,$E684&lt;300),AND($E684&gt;=400,$E684&lt;600)),-SUBTOTAL(9,K$4:K684),SUBTOTAL(9,K$4:K684)),0)</f>
        <v>0</v>
      </c>
      <c r="J684" s="32"/>
      <c r="K684" s="33">
        <f t="shared" si="23"/>
        <v>0</v>
      </c>
    </row>
    <row r="685" spans="1:11" x14ac:dyDescent="0.4">
      <c r="A685" s="17" t="str">
        <f>IF(E685&lt;&gt;"",VLOOKUP(E685,科目一覧!$A$4:$G$76,7,FALSE),"")</f>
        <v/>
      </c>
      <c r="B685" s="18">
        <f>★仕訳帳!A649</f>
        <v>646</v>
      </c>
      <c r="C685" s="64" t="str">
        <f>IF(★仕訳帳!B649&lt;&gt;"",★仕訳帳!B649,"")</f>
        <v/>
      </c>
      <c r="D685" s="65" t="str">
        <f>IF(★仕訳帳!C649&lt;&gt;"",★仕訳帳!C649,"")</f>
        <v/>
      </c>
      <c r="E685" s="66" t="str">
        <f>IF(★仕訳帳!D649&lt;&gt;"",★仕訳帳!D649,"")</f>
        <v/>
      </c>
      <c r="F685" s="30" t="str">
        <f t="shared" si="24"/>
        <v/>
      </c>
      <c r="G685" s="68">
        <f>★仕訳帳!E649</f>
        <v>0</v>
      </c>
      <c r="H685" s="68">
        <f>★仕訳帳!F649</f>
        <v>0</v>
      </c>
      <c r="I685" s="67">
        <f>IF($E685&lt;&gt;"",IF(OR(AND($E685&gt;=200,$E685&lt;300),AND($E685&gt;=400,$E685&lt;600)),-SUBTOTAL(9,K$4:K685),SUBTOTAL(9,K$4:K685)),0)</f>
        <v>0</v>
      </c>
      <c r="J685" s="32"/>
      <c r="K685" s="33">
        <f t="shared" si="23"/>
        <v>0</v>
      </c>
    </row>
    <row r="686" spans="1:11" x14ac:dyDescent="0.4">
      <c r="A686" s="17" t="str">
        <f>IF(E686&lt;&gt;"",VLOOKUP(E686,科目一覧!$A$4:$G$76,7,FALSE),"")</f>
        <v/>
      </c>
      <c r="B686" s="18">
        <f>★仕訳帳!A650</f>
        <v>647</v>
      </c>
      <c r="C686" s="64" t="str">
        <f>IF(★仕訳帳!B650&lt;&gt;"",★仕訳帳!B650,"")</f>
        <v/>
      </c>
      <c r="D686" s="65" t="str">
        <f>IF(★仕訳帳!C650&lt;&gt;"",★仕訳帳!C650,"")</f>
        <v/>
      </c>
      <c r="E686" s="66" t="str">
        <f>IF(★仕訳帳!D650&lt;&gt;"",★仕訳帳!D650,"")</f>
        <v/>
      </c>
      <c r="F686" s="30" t="str">
        <f t="shared" si="24"/>
        <v/>
      </c>
      <c r="G686" s="68">
        <f>★仕訳帳!E650</f>
        <v>0</v>
      </c>
      <c r="H686" s="68">
        <f>★仕訳帳!F650</f>
        <v>0</v>
      </c>
      <c r="I686" s="67">
        <f>IF($E686&lt;&gt;"",IF(OR(AND($E686&gt;=200,$E686&lt;300),AND($E686&gt;=400,$E686&lt;600)),-SUBTOTAL(9,K$4:K686),SUBTOTAL(9,K$4:K686)),0)</f>
        <v>0</v>
      </c>
      <c r="J686" s="32"/>
      <c r="K686" s="33">
        <f t="shared" si="23"/>
        <v>0</v>
      </c>
    </row>
    <row r="687" spans="1:11" x14ac:dyDescent="0.4">
      <c r="A687" s="17" t="str">
        <f>IF(E687&lt;&gt;"",VLOOKUP(E687,科目一覧!$A$4:$G$76,7,FALSE),"")</f>
        <v/>
      </c>
      <c r="B687" s="18">
        <f>★仕訳帳!A651</f>
        <v>648</v>
      </c>
      <c r="C687" s="64" t="str">
        <f>IF(★仕訳帳!B651&lt;&gt;"",★仕訳帳!B651,"")</f>
        <v/>
      </c>
      <c r="D687" s="65" t="str">
        <f>IF(★仕訳帳!C651&lt;&gt;"",★仕訳帳!C651,"")</f>
        <v/>
      </c>
      <c r="E687" s="66" t="str">
        <f>IF(★仕訳帳!D651&lt;&gt;"",★仕訳帳!D651,"")</f>
        <v/>
      </c>
      <c r="F687" s="30" t="str">
        <f t="shared" si="24"/>
        <v/>
      </c>
      <c r="G687" s="68">
        <f>★仕訳帳!E651</f>
        <v>0</v>
      </c>
      <c r="H687" s="68">
        <f>★仕訳帳!F651</f>
        <v>0</v>
      </c>
      <c r="I687" s="67">
        <f>IF($E687&lt;&gt;"",IF(OR(AND($E687&gt;=200,$E687&lt;300),AND($E687&gt;=400,$E687&lt;600)),-SUBTOTAL(9,K$4:K687),SUBTOTAL(9,K$4:K687)),0)</f>
        <v>0</v>
      </c>
      <c r="J687" s="32"/>
      <c r="K687" s="33">
        <f t="shared" ref="K687:K750" si="25">IF(OR(E687=301,E687=401),0,G687-H687)</f>
        <v>0</v>
      </c>
    </row>
    <row r="688" spans="1:11" x14ac:dyDescent="0.4">
      <c r="A688" s="17" t="str">
        <f>IF(E688&lt;&gt;"",VLOOKUP(E688,科目一覧!$A$4:$G$76,7,FALSE),"")</f>
        <v/>
      </c>
      <c r="B688" s="18">
        <f>★仕訳帳!A652</f>
        <v>649</v>
      </c>
      <c r="C688" s="64" t="str">
        <f>IF(★仕訳帳!B652&lt;&gt;"",★仕訳帳!B652,"")</f>
        <v/>
      </c>
      <c r="D688" s="65" t="str">
        <f>IF(★仕訳帳!C652&lt;&gt;"",★仕訳帳!C652,"")</f>
        <v/>
      </c>
      <c r="E688" s="66" t="str">
        <f>IF(★仕訳帳!D652&lt;&gt;"",★仕訳帳!D652,"")</f>
        <v/>
      </c>
      <c r="F688" s="30" t="str">
        <f t="shared" si="24"/>
        <v/>
      </c>
      <c r="G688" s="68">
        <f>★仕訳帳!E652</f>
        <v>0</v>
      </c>
      <c r="H688" s="68">
        <f>★仕訳帳!F652</f>
        <v>0</v>
      </c>
      <c r="I688" s="67">
        <f>IF($E688&lt;&gt;"",IF(OR(AND($E688&gt;=200,$E688&lt;300),AND($E688&gt;=400,$E688&lt;600)),-SUBTOTAL(9,K$4:K688),SUBTOTAL(9,K$4:K688)),0)</f>
        <v>0</v>
      </c>
      <c r="J688" s="32"/>
      <c r="K688" s="33">
        <f t="shared" si="25"/>
        <v>0</v>
      </c>
    </row>
    <row r="689" spans="1:11" x14ac:dyDescent="0.4">
      <c r="A689" s="17" t="str">
        <f>IF(E689&lt;&gt;"",VLOOKUP(E689,科目一覧!$A$4:$G$76,7,FALSE),"")</f>
        <v/>
      </c>
      <c r="B689" s="18">
        <f>★仕訳帳!A653</f>
        <v>650</v>
      </c>
      <c r="C689" s="64" t="str">
        <f>IF(★仕訳帳!B653&lt;&gt;"",★仕訳帳!B653,"")</f>
        <v/>
      </c>
      <c r="D689" s="65" t="str">
        <f>IF(★仕訳帳!C653&lt;&gt;"",★仕訳帳!C653,"")</f>
        <v/>
      </c>
      <c r="E689" s="66" t="str">
        <f>IF(★仕訳帳!D653&lt;&gt;"",★仕訳帳!D653,"")</f>
        <v/>
      </c>
      <c r="F689" s="30" t="str">
        <f t="shared" si="24"/>
        <v/>
      </c>
      <c r="G689" s="68">
        <f>★仕訳帳!E653</f>
        <v>0</v>
      </c>
      <c r="H689" s="68">
        <f>★仕訳帳!F653</f>
        <v>0</v>
      </c>
      <c r="I689" s="67">
        <f>IF($E689&lt;&gt;"",IF(OR(AND($E689&gt;=200,$E689&lt;300),AND($E689&gt;=400,$E689&lt;600)),-SUBTOTAL(9,K$4:K689),SUBTOTAL(9,K$4:K689)),0)</f>
        <v>0</v>
      </c>
      <c r="J689" s="32"/>
      <c r="K689" s="33">
        <f t="shared" si="25"/>
        <v>0</v>
      </c>
    </row>
    <row r="690" spans="1:11" x14ac:dyDescent="0.4">
      <c r="A690" s="17" t="str">
        <f>IF(E690&lt;&gt;"",VLOOKUP(E690,科目一覧!$A$4:$G$76,7,FALSE),"")</f>
        <v/>
      </c>
      <c r="B690" s="18">
        <f>★仕訳帳!A654</f>
        <v>651</v>
      </c>
      <c r="C690" s="64" t="str">
        <f>IF(★仕訳帳!B654&lt;&gt;"",★仕訳帳!B654,"")</f>
        <v/>
      </c>
      <c r="D690" s="65" t="str">
        <f>IF(★仕訳帳!C654&lt;&gt;"",★仕訳帳!C654,"")</f>
        <v/>
      </c>
      <c r="E690" s="66" t="str">
        <f>IF(★仕訳帳!D654&lt;&gt;"",★仕訳帳!D654,"")</f>
        <v/>
      </c>
      <c r="F690" s="30" t="str">
        <f t="shared" si="24"/>
        <v/>
      </c>
      <c r="G690" s="68">
        <f>★仕訳帳!E654</f>
        <v>0</v>
      </c>
      <c r="H690" s="68">
        <f>★仕訳帳!F654</f>
        <v>0</v>
      </c>
      <c r="I690" s="67">
        <f>IF($E690&lt;&gt;"",IF(OR(AND($E690&gt;=200,$E690&lt;300),AND($E690&gt;=400,$E690&lt;600)),-SUBTOTAL(9,K$4:K690),SUBTOTAL(9,K$4:K690)),0)</f>
        <v>0</v>
      </c>
      <c r="J690" s="32"/>
      <c r="K690" s="33">
        <f t="shared" si="25"/>
        <v>0</v>
      </c>
    </row>
    <row r="691" spans="1:11" x14ac:dyDescent="0.4">
      <c r="A691" s="17" t="str">
        <f>IF(E691&lt;&gt;"",VLOOKUP(E691,科目一覧!$A$4:$G$76,7,FALSE),"")</f>
        <v/>
      </c>
      <c r="B691" s="18">
        <f>★仕訳帳!A655</f>
        <v>652</v>
      </c>
      <c r="C691" s="64" t="str">
        <f>IF(★仕訳帳!B655&lt;&gt;"",★仕訳帳!B655,"")</f>
        <v/>
      </c>
      <c r="D691" s="65" t="str">
        <f>IF(★仕訳帳!C655&lt;&gt;"",★仕訳帳!C655,"")</f>
        <v/>
      </c>
      <c r="E691" s="66" t="str">
        <f>IF(★仕訳帳!D655&lt;&gt;"",★仕訳帳!D655,"")</f>
        <v/>
      </c>
      <c r="F691" s="30" t="str">
        <f t="shared" si="24"/>
        <v/>
      </c>
      <c r="G691" s="68">
        <f>★仕訳帳!E655</f>
        <v>0</v>
      </c>
      <c r="H691" s="68">
        <f>★仕訳帳!F655</f>
        <v>0</v>
      </c>
      <c r="I691" s="67">
        <f>IF($E691&lt;&gt;"",IF(OR(AND($E691&gt;=200,$E691&lt;300),AND($E691&gt;=400,$E691&lt;600)),-SUBTOTAL(9,K$4:K691),SUBTOTAL(9,K$4:K691)),0)</f>
        <v>0</v>
      </c>
      <c r="J691" s="32"/>
      <c r="K691" s="33">
        <f t="shared" si="25"/>
        <v>0</v>
      </c>
    </row>
    <row r="692" spans="1:11" x14ac:dyDescent="0.4">
      <c r="A692" s="17" t="str">
        <f>IF(E692&lt;&gt;"",VLOOKUP(E692,科目一覧!$A$4:$G$76,7,FALSE),"")</f>
        <v/>
      </c>
      <c r="B692" s="18">
        <f>★仕訳帳!A656</f>
        <v>653</v>
      </c>
      <c r="C692" s="64" t="str">
        <f>IF(★仕訳帳!B656&lt;&gt;"",★仕訳帳!B656,"")</f>
        <v/>
      </c>
      <c r="D692" s="65" t="str">
        <f>IF(★仕訳帳!C656&lt;&gt;"",★仕訳帳!C656,"")</f>
        <v/>
      </c>
      <c r="E692" s="66" t="str">
        <f>IF(★仕訳帳!D656&lt;&gt;"",★仕訳帳!D656,"")</f>
        <v/>
      </c>
      <c r="F692" s="30" t="str">
        <f t="shared" si="24"/>
        <v/>
      </c>
      <c r="G692" s="68">
        <f>★仕訳帳!E656</f>
        <v>0</v>
      </c>
      <c r="H692" s="68">
        <f>★仕訳帳!F656</f>
        <v>0</v>
      </c>
      <c r="I692" s="67">
        <f>IF($E692&lt;&gt;"",IF(OR(AND($E692&gt;=200,$E692&lt;300),AND($E692&gt;=400,$E692&lt;600)),-SUBTOTAL(9,K$4:K692),SUBTOTAL(9,K$4:K692)),0)</f>
        <v>0</v>
      </c>
      <c r="J692" s="32"/>
      <c r="K692" s="33">
        <f t="shared" si="25"/>
        <v>0</v>
      </c>
    </row>
    <row r="693" spans="1:11" x14ac:dyDescent="0.4">
      <c r="A693" s="17" t="str">
        <f>IF(E693&lt;&gt;"",VLOOKUP(E693,科目一覧!$A$4:$G$76,7,FALSE),"")</f>
        <v/>
      </c>
      <c r="B693" s="18">
        <f>★仕訳帳!A657</f>
        <v>654</v>
      </c>
      <c r="C693" s="64" t="str">
        <f>IF(★仕訳帳!B657&lt;&gt;"",★仕訳帳!B657,"")</f>
        <v/>
      </c>
      <c r="D693" s="65" t="str">
        <f>IF(★仕訳帳!C657&lt;&gt;"",★仕訳帳!C657,"")</f>
        <v/>
      </c>
      <c r="E693" s="66" t="str">
        <f>IF(★仕訳帳!D657&lt;&gt;"",★仕訳帳!D657,"")</f>
        <v/>
      </c>
      <c r="F693" s="30" t="str">
        <f t="shared" si="24"/>
        <v/>
      </c>
      <c r="G693" s="68">
        <f>★仕訳帳!E657</f>
        <v>0</v>
      </c>
      <c r="H693" s="68">
        <f>★仕訳帳!F657</f>
        <v>0</v>
      </c>
      <c r="I693" s="67">
        <f>IF($E693&lt;&gt;"",IF(OR(AND($E693&gt;=200,$E693&lt;300),AND($E693&gt;=400,$E693&lt;600)),-SUBTOTAL(9,K$4:K693),SUBTOTAL(9,K$4:K693)),0)</f>
        <v>0</v>
      </c>
      <c r="J693" s="32"/>
      <c r="K693" s="33">
        <f t="shared" si="25"/>
        <v>0</v>
      </c>
    </row>
    <row r="694" spans="1:11" x14ac:dyDescent="0.4">
      <c r="A694" s="17" t="str">
        <f>IF(E694&lt;&gt;"",VLOOKUP(E694,科目一覧!$A$4:$G$76,7,FALSE),"")</f>
        <v/>
      </c>
      <c r="B694" s="18">
        <f>★仕訳帳!A658</f>
        <v>655</v>
      </c>
      <c r="C694" s="64" t="str">
        <f>IF(★仕訳帳!B658&lt;&gt;"",★仕訳帳!B658,"")</f>
        <v/>
      </c>
      <c r="D694" s="65" t="str">
        <f>IF(★仕訳帳!C658&lt;&gt;"",★仕訳帳!C658,"")</f>
        <v/>
      </c>
      <c r="E694" s="66" t="str">
        <f>IF(★仕訳帳!D658&lt;&gt;"",★仕訳帳!D658,"")</f>
        <v/>
      </c>
      <c r="F694" s="30" t="str">
        <f t="shared" si="24"/>
        <v/>
      </c>
      <c r="G694" s="68">
        <f>★仕訳帳!E658</f>
        <v>0</v>
      </c>
      <c r="H694" s="68">
        <f>★仕訳帳!F658</f>
        <v>0</v>
      </c>
      <c r="I694" s="67">
        <f>IF($E694&lt;&gt;"",IF(OR(AND($E694&gt;=200,$E694&lt;300),AND($E694&gt;=400,$E694&lt;600)),-SUBTOTAL(9,K$4:K694),SUBTOTAL(9,K$4:K694)),0)</f>
        <v>0</v>
      </c>
      <c r="J694" s="32"/>
      <c r="K694" s="33">
        <f t="shared" si="25"/>
        <v>0</v>
      </c>
    </row>
    <row r="695" spans="1:11" x14ac:dyDescent="0.4">
      <c r="A695" s="17" t="str">
        <f>IF(E695&lt;&gt;"",VLOOKUP(E695,科目一覧!$A$4:$G$76,7,FALSE),"")</f>
        <v/>
      </c>
      <c r="B695" s="18">
        <f>★仕訳帳!A659</f>
        <v>656</v>
      </c>
      <c r="C695" s="64" t="str">
        <f>IF(★仕訳帳!B659&lt;&gt;"",★仕訳帳!B659,"")</f>
        <v/>
      </c>
      <c r="D695" s="65" t="str">
        <f>IF(★仕訳帳!C659&lt;&gt;"",★仕訳帳!C659,"")</f>
        <v/>
      </c>
      <c r="E695" s="66" t="str">
        <f>IF(★仕訳帳!D659&lt;&gt;"",★仕訳帳!D659,"")</f>
        <v/>
      </c>
      <c r="F695" s="30" t="str">
        <f t="shared" si="24"/>
        <v/>
      </c>
      <c r="G695" s="68">
        <f>★仕訳帳!E659</f>
        <v>0</v>
      </c>
      <c r="H695" s="68">
        <f>★仕訳帳!F659</f>
        <v>0</v>
      </c>
      <c r="I695" s="67">
        <f>IF($E695&lt;&gt;"",IF(OR(AND($E695&gt;=200,$E695&lt;300),AND($E695&gt;=400,$E695&lt;600)),-SUBTOTAL(9,K$4:K695),SUBTOTAL(9,K$4:K695)),0)</f>
        <v>0</v>
      </c>
      <c r="J695" s="32"/>
      <c r="K695" s="33">
        <f t="shared" si="25"/>
        <v>0</v>
      </c>
    </row>
    <row r="696" spans="1:11" x14ac:dyDescent="0.4">
      <c r="A696" s="17" t="str">
        <f>IF(E696&lt;&gt;"",VLOOKUP(E696,科目一覧!$A$4:$G$76,7,FALSE),"")</f>
        <v/>
      </c>
      <c r="B696" s="18">
        <f>★仕訳帳!A660</f>
        <v>657</v>
      </c>
      <c r="C696" s="64" t="str">
        <f>IF(★仕訳帳!B660&lt;&gt;"",★仕訳帳!B660,"")</f>
        <v/>
      </c>
      <c r="D696" s="65" t="str">
        <f>IF(★仕訳帳!C660&lt;&gt;"",★仕訳帳!C660,"")</f>
        <v/>
      </c>
      <c r="E696" s="66" t="str">
        <f>IF(★仕訳帳!D660&lt;&gt;"",★仕訳帳!D660,"")</f>
        <v/>
      </c>
      <c r="F696" s="30" t="str">
        <f t="shared" si="24"/>
        <v/>
      </c>
      <c r="G696" s="68">
        <f>★仕訳帳!E660</f>
        <v>0</v>
      </c>
      <c r="H696" s="68">
        <f>★仕訳帳!F660</f>
        <v>0</v>
      </c>
      <c r="I696" s="67">
        <f>IF($E696&lt;&gt;"",IF(OR(AND($E696&gt;=200,$E696&lt;300),AND($E696&gt;=400,$E696&lt;600)),-SUBTOTAL(9,K$4:K696),SUBTOTAL(9,K$4:K696)),0)</f>
        <v>0</v>
      </c>
      <c r="J696" s="32"/>
      <c r="K696" s="33">
        <f t="shared" si="25"/>
        <v>0</v>
      </c>
    </row>
    <row r="697" spans="1:11" x14ac:dyDescent="0.4">
      <c r="A697" s="17" t="str">
        <f>IF(E697&lt;&gt;"",VLOOKUP(E697,科目一覧!$A$4:$G$76,7,FALSE),"")</f>
        <v/>
      </c>
      <c r="B697" s="18">
        <f>★仕訳帳!A661</f>
        <v>658</v>
      </c>
      <c r="C697" s="64" t="str">
        <f>IF(★仕訳帳!B661&lt;&gt;"",★仕訳帳!B661,"")</f>
        <v/>
      </c>
      <c r="D697" s="65" t="str">
        <f>IF(★仕訳帳!C661&lt;&gt;"",★仕訳帳!C661,"")</f>
        <v/>
      </c>
      <c r="E697" s="66" t="str">
        <f>IF(★仕訳帳!D661&lt;&gt;"",★仕訳帳!D661,"")</f>
        <v/>
      </c>
      <c r="F697" s="30" t="str">
        <f t="shared" si="24"/>
        <v/>
      </c>
      <c r="G697" s="68">
        <f>★仕訳帳!E661</f>
        <v>0</v>
      </c>
      <c r="H697" s="68">
        <f>★仕訳帳!F661</f>
        <v>0</v>
      </c>
      <c r="I697" s="67">
        <f>IF($E697&lt;&gt;"",IF(OR(AND($E697&gt;=200,$E697&lt;300),AND($E697&gt;=400,$E697&lt;600)),-SUBTOTAL(9,K$4:K697),SUBTOTAL(9,K$4:K697)),0)</f>
        <v>0</v>
      </c>
      <c r="J697" s="32"/>
      <c r="K697" s="33">
        <f t="shared" si="25"/>
        <v>0</v>
      </c>
    </row>
    <row r="698" spans="1:11" x14ac:dyDescent="0.4">
      <c r="A698" s="17" t="str">
        <f>IF(E698&lt;&gt;"",VLOOKUP(E698,科目一覧!$A$4:$G$76,7,FALSE),"")</f>
        <v/>
      </c>
      <c r="B698" s="18">
        <f>★仕訳帳!A662</f>
        <v>659</v>
      </c>
      <c r="C698" s="64" t="str">
        <f>IF(★仕訳帳!B662&lt;&gt;"",★仕訳帳!B662,"")</f>
        <v/>
      </c>
      <c r="D698" s="65" t="str">
        <f>IF(★仕訳帳!C662&lt;&gt;"",★仕訳帳!C662,"")</f>
        <v/>
      </c>
      <c r="E698" s="66" t="str">
        <f>IF(★仕訳帳!D662&lt;&gt;"",★仕訳帳!D662,"")</f>
        <v/>
      </c>
      <c r="F698" s="30" t="str">
        <f t="shared" si="24"/>
        <v/>
      </c>
      <c r="G698" s="68">
        <f>★仕訳帳!E662</f>
        <v>0</v>
      </c>
      <c r="H698" s="68">
        <f>★仕訳帳!F662</f>
        <v>0</v>
      </c>
      <c r="I698" s="67">
        <f>IF($E698&lt;&gt;"",IF(OR(AND($E698&gt;=200,$E698&lt;300),AND($E698&gt;=400,$E698&lt;600)),-SUBTOTAL(9,K$4:K698),SUBTOTAL(9,K$4:K698)),0)</f>
        <v>0</v>
      </c>
      <c r="J698" s="32"/>
      <c r="K698" s="33">
        <f t="shared" si="25"/>
        <v>0</v>
      </c>
    </row>
    <row r="699" spans="1:11" x14ac:dyDescent="0.4">
      <c r="A699" s="17" t="str">
        <f>IF(E699&lt;&gt;"",VLOOKUP(E699,科目一覧!$A$4:$G$76,7,FALSE),"")</f>
        <v/>
      </c>
      <c r="B699" s="18">
        <f>★仕訳帳!A663</f>
        <v>660</v>
      </c>
      <c r="C699" s="64" t="str">
        <f>IF(★仕訳帳!B663&lt;&gt;"",★仕訳帳!B663,"")</f>
        <v/>
      </c>
      <c r="D699" s="65" t="str">
        <f>IF(★仕訳帳!C663&lt;&gt;"",★仕訳帳!C663,"")</f>
        <v/>
      </c>
      <c r="E699" s="66" t="str">
        <f>IF(★仕訳帳!D663&lt;&gt;"",★仕訳帳!D663,"")</f>
        <v/>
      </c>
      <c r="F699" s="30" t="str">
        <f t="shared" si="24"/>
        <v/>
      </c>
      <c r="G699" s="68">
        <f>★仕訳帳!E663</f>
        <v>0</v>
      </c>
      <c r="H699" s="68">
        <f>★仕訳帳!F663</f>
        <v>0</v>
      </c>
      <c r="I699" s="67">
        <f>IF($E699&lt;&gt;"",IF(OR(AND($E699&gt;=200,$E699&lt;300),AND($E699&gt;=400,$E699&lt;600)),-SUBTOTAL(9,K$4:K699),SUBTOTAL(9,K$4:K699)),0)</f>
        <v>0</v>
      </c>
      <c r="J699" s="32"/>
      <c r="K699" s="33">
        <f t="shared" si="25"/>
        <v>0</v>
      </c>
    </row>
    <row r="700" spans="1:11" x14ac:dyDescent="0.4">
      <c r="A700" s="17" t="str">
        <f>IF(E700&lt;&gt;"",VLOOKUP(E700,科目一覧!$A$4:$G$76,7,FALSE),"")</f>
        <v/>
      </c>
      <c r="B700" s="18">
        <f>★仕訳帳!A664</f>
        <v>661</v>
      </c>
      <c r="C700" s="64" t="str">
        <f>IF(★仕訳帳!B664&lt;&gt;"",★仕訳帳!B664,"")</f>
        <v/>
      </c>
      <c r="D700" s="65" t="str">
        <f>IF(★仕訳帳!C664&lt;&gt;"",★仕訳帳!C664,"")</f>
        <v/>
      </c>
      <c r="E700" s="66" t="str">
        <f>IF(★仕訳帳!D664&lt;&gt;"",★仕訳帳!D664,"")</f>
        <v/>
      </c>
      <c r="F700" s="30" t="str">
        <f t="shared" si="24"/>
        <v/>
      </c>
      <c r="G700" s="68">
        <f>★仕訳帳!E664</f>
        <v>0</v>
      </c>
      <c r="H700" s="68">
        <f>★仕訳帳!F664</f>
        <v>0</v>
      </c>
      <c r="I700" s="67">
        <f>IF($E700&lt;&gt;"",IF(OR(AND($E700&gt;=200,$E700&lt;300),AND($E700&gt;=400,$E700&lt;600)),-SUBTOTAL(9,K$4:K700),SUBTOTAL(9,K$4:K700)),0)</f>
        <v>0</v>
      </c>
      <c r="J700" s="32"/>
      <c r="K700" s="33">
        <f t="shared" si="25"/>
        <v>0</v>
      </c>
    </row>
    <row r="701" spans="1:11" x14ac:dyDescent="0.4">
      <c r="A701" s="17" t="str">
        <f>IF(E701&lt;&gt;"",VLOOKUP(E701,科目一覧!$A$4:$G$76,7,FALSE),"")</f>
        <v/>
      </c>
      <c r="B701" s="18">
        <f>★仕訳帳!A665</f>
        <v>662</v>
      </c>
      <c r="C701" s="64" t="str">
        <f>IF(★仕訳帳!B665&lt;&gt;"",★仕訳帳!B665,"")</f>
        <v/>
      </c>
      <c r="D701" s="65" t="str">
        <f>IF(★仕訳帳!C665&lt;&gt;"",★仕訳帳!C665,"")</f>
        <v/>
      </c>
      <c r="E701" s="66" t="str">
        <f>IF(★仕訳帳!D665&lt;&gt;"",★仕訳帳!D665,"")</f>
        <v/>
      </c>
      <c r="F701" s="30" t="str">
        <f t="shared" si="24"/>
        <v/>
      </c>
      <c r="G701" s="68">
        <f>★仕訳帳!E665</f>
        <v>0</v>
      </c>
      <c r="H701" s="68">
        <f>★仕訳帳!F665</f>
        <v>0</v>
      </c>
      <c r="I701" s="67">
        <f>IF($E701&lt;&gt;"",IF(OR(AND($E701&gt;=200,$E701&lt;300),AND($E701&gt;=400,$E701&lt;600)),-SUBTOTAL(9,K$4:K701),SUBTOTAL(9,K$4:K701)),0)</f>
        <v>0</v>
      </c>
      <c r="J701" s="32"/>
      <c r="K701" s="33">
        <f t="shared" si="25"/>
        <v>0</v>
      </c>
    </row>
    <row r="702" spans="1:11" x14ac:dyDescent="0.4">
      <c r="A702" s="17" t="str">
        <f>IF(E702&lt;&gt;"",VLOOKUP(E702,科目一覧!$A$4:$G$76,7,FALSE),"")</f>
        <v/>
      </c>
      <c r="B702" s="18">
        <f>★仕訳帳!A666</f>
        <v>663</v>
      </c>
      <c r="C702" s="64" t="str">
        <f>IF(★仕訳帳!B666&lt;&gt;"",★仕訳帳!B666,"")</f>
        <v/>
      </c>
      <c r="D702" s="65" t="str">
        <f>IF(★仕訳帳!C666&lt;&gt;"",★仕訳帳!C666,"")</f>
        <v/>
      </c>
      <c r="E702" s="66" t="str">
        <f>IF(★仕訳帳!D666&lt;&gt;"",★仕訳帳!D666,"")</f>
        <v/>
      </c>
      <c r="F702" s="30" t="str">
        <f t="shared" si="24"/>
        <v/>
      </c>
      <c r="G702" s="68">
        <f>★仕訳帳!E666</f>
        <v>0</v>
      </c>
      <c r="H702" s="68">
        <f>★仕訳帳!F666</f>
        <v>0</v>
      </c>
      <c r="I702" s="67">
        <f>IF($E702&lt;&gt;"",IF(OR(AND($E702&gt;=200,$E702&lt;300),AND($E702&gt;=400,$E702&lt;600)),-SUBTOTAL(9,K$4:K702),SUBTOTAL(9,K$4:K702)),0)</f>
        <v>0</v>
      </c>
      <c r="J702" s="32"/>
      <c r="K702" s="33">
        <f t="shared" si="25"/>
        <v>0</v>
      </c>
    </row>
    <row r="703" spans="1:11" x14ac:dyDescent="0.4">
      <c r="A703" s="17" t="str">
        <f>IF(E703&lt;&gt;"",VLOOKUP(E703,科目一覧!$A$4:$G$76,7,FALSE),"")</f>
        <v/>
      </c>
      <c r="B703" s="18">
        <f>★仕訳帳!A667</f>
        <v>664</v>
      </c>
      <c r="C703" s="64" t="str">
        <f>IF(★仕訳帳!B667&lt;&gt;"",★仕訳帳!B667,"")</f>
        <v/>
      </c>
      <c r="D703" s="65" t="str">
        <f>IF(★仕訳帳!C667&lt;&gt;"",★仕訳帳!C667,"")</f>
        <v/>
      </c>
      <c r="E703" s="66" t="str">
        <f>IF(★仕訳帳!D667&lt;&gt;"",★仕訳帳!D667,"")</f>
        <v/>
      </c>
      <c r="F703" s="30" t="str">
        <f t="shared" si="24"/>
        <v/>
      </c>
      <c r="G703" s="68">
        <f>★仕訳帳!E667</f>
        <v>0</v>
      </c>
      <c r="H703" s="68">
        <f>★仕訳帳!F667</f>
        <v>0</v>
      </c>
      <c r="I703" s="67">
        <f>IF($E703&lt;&gt;"",IF(OR(AND($E703&gt;=200,$E703&lt;300),AND($E703&gt;=400,$E703&lt;600)),-SUBTOTAL(9,K$4:K703),SUBTOTAL(9,K$4:K703)),0)</f>
        <v>0</v>
      </c>
      <c r="J703" s="32"/>
      <c r="K703" s="33">
        <f t="shared" si="25"/>
        <v>0</v>
      </c>
    </row>
    <row r="704" spans="1:11" x14ac:dyDescent="0.4">
      <c r="A704" s="17" t="str">
        <f>IF(E704&lt;&gt;"",VLOOKUP(E704,科目一覧!$A$4:$G$76,7,FALSE),"")</f>
        <v/>
      </c>
      <c r="B704" s="18">
        <f>★仕訳帳!A668</f>
        <v>665</v>
      </c>
      <c r="C704" s="64" t="str">
        <f>IF(★仕訳帳!B668&lt;&gt;"",★仕訳帳!B668,"")</f>
        <v/>
      </c>
      <c r="D704" s="65" t="str">
        <f>IF(★仕訳帳!C668&lt;&gt;"",★仕訳帳!C668,"")</f>
        <v/>
      </c>
      <c r="E704" s="66" t="str">
        <f>IF(★仕訳帳!D668&lt;&gt;"",★仕訳帳!D668,"")</f>
        <v/>
      </c>
      <c r="F704" s="30" t="str">
        <f t="shared" si="24"/>
        <v/>
      </c>
      <c r="G704" s="68">
        <f>★仕訳帳!E668</f>
        <v>0</v>
      </c>
      <c r="H704" s="68">
        <f>★仕訳帳!F668</f>
        <v>0</v>
      </c>
      <c r="I704" s="67">
        <f>IF($E704&lt;&gt;"",IF(OR(AND($E704&gt;=200,$E704&lt;300),AND($E704&gt;=400,$E704&lt;600)),-SUBTOTAL(9,K$4:K704),SUBTOTAL(9,K$4:K704)),0)</f>
        <v>0</v>
      </c>
      <c r="J704" s="32"/>
      <c r="K704" s="33">
        <f t="shared" si="25"/>
        <v>0</v>
      </c>
    </row>
    <row r="705" spans="1:11" x14ac:dyDescent="0.4">
      <c r="A705" s="17" t="str">
        <f>IF(E705&lt;&gt;"",VLOOKUP(E705,科目一覧!$A$4:$G$76,7,FALSE),"")</f>
        <v/>
      </c>
      <c r="B705" s="18">
        <f>★仕訳帳!A669</f>
        <v>666</v>
      </c>
      <c r="C705" s="64" t="str">
        <f>IF(★仕訳帳!B669&lt;&gt;"",★仕訳帳!B669,"")</f>
        <v/>
      </c>
      <c r="D705" s="65" t="str">
        <f>IF(★仕訳帳!C669&lt;&gt;"",★仕訳帳!C669,"")</f>
        <v/>
      </c>
      <c r="E705" s="66" t="str">
        <f>IF(★仕訳帳!D669&lt;&gt;"",★仕訳帳!D669,"")</f>
        <v/>
      </c>
      <c r="F705" s="30" t="str">
        <f t="shared" si="24"/>
        <v/>
      </c>
      <c r="G705" s="68">
        <f>★仕訳帳!E669</f>
        <v>0</v>
      </c>
      <c r="H705" s="68">
        <f>★仕訳帳!F669</f>
        <v>0</v>
      </c>
      <c r="I705" s="67">
        <f>IF($E705&lt;&gt;"",IF(OR(AND($E705&gt;=200,$E705&lt;300),AND($E705&gt;=400,$E705&lt;600)),-SUBTOTAL(9,K$4:K705),SUBTOTAL(9,K$4:K705)),0)</f>
        <v>0</v>
      </c>
      <c r="J705" s="32"/>
      <c r="K705" s="33">
        <f t="shared" si="25"/>
        <v>0</v>
      </c>
    </row>
    <row r="706" spans="1:11" x14ac:dyDescent="0.4">
      <c r="A706" s="17" t="str">
        <f>IF(E706&lt;&gt;"",VLOOKUP(E706,科目一覧!$A$4:$G$76,7,FALSE),"")</f>
        <v/>
      </c>
      <c r="B706" s="18">
        <f>★仕訳帳!A670</f>
        <v>667</v>
      </c>
      <c r="C706" s="64" t="str">
        <f>IF(★仕訳帳!B670&lt;&gt;"",★仕訳帳!B670,"")</f>
        <v/>
      </c>
      <c r="D706" s="65" t="str">
        <f>IF(★仕訳帳!C670&lt;&gt;"",★仕訳帳!C670,"")</f>
        <v/>
      </c>
      <c r="E706" s="66" t="str">
        <f>IF(★仕訳帳!D670&lt;&gt;"",★仕訳帳!D670,"")</f>
        <v/>
      </c>
      <c r="F706" s="30" t="str">
        <f t="shared" si="24"/>
        <v/>
      </c>
      <c r="G706" s="68">
        <f>★仕訳帳!E670</f>
        <v>0</v>
      </c>
      <c r="H706" s="68">
        <f>★仕訳帳!F670</f>
        <v>0</v>
      </c>
      <c r="I706" s="67">
        <f>IF($E706&lt;&gt;"",IF(OR(AND($E706&gt;=200,$E706&lt;300),AND($E706&gt;=400,$E706&lt;600)),-SUBTOTAL(9,K$4:K706),SUBTOTAL(9,K$4:K706)),0)</f>
        <v>0</v>
      </c>
      <c r="J706" s="32"/>
      <c r="K706" s="33">
        <f t="shared" si="25"/>
        <v>0</v>
      </c>
    </row>
    <row r="707" spans="1:11" x14ac:dyDescent="0.4">
      <c r="A707" s="17" t="str">
        <f>IF(E707&lt;&gt;"",VLOOKUP(E707,科目一覧!$A$4:$G$76,7,FALSE),"")</f>
        <v/>
      </c>
      <c r="B707" s="18">
        <f>★仕訳帳!A671</f>
        <v>668</v>
      </c>
      <c r="C707" s="64" t="str">
        <f>IF(★仕訳帳!B671&lt;&gt;"",★仕訳帳!B671,"")</f>
        <v/>
      </c>
      <c r="D707" s="65" t="str">
        <f>IF(★仕訳帳!C671&lt;&gt;"",★仕訳帳!C671,"")</f>
        <v/>
      </c>
      <c r="E707" s="66" t="str">
        <f>IF(★仕訳帳!D671&lt;&gt;"",★仕訳帳!D671,"")</f>
        <v/>
      </c>
      <c r="F707" s="30" t="str">
        <f t="shared" si="24"/>
        <v/>
      </c>
      <c r="G707" s="68">
        <f>★仕訳帳!E671</f>
        <v>0</v>
      </c>
      <c r="H707" s="68">
        <f>★仕訳帳!F671</f>
        <v>0</v>
      </c>
      <c r="I707" s="67">
        <f>IF($E707&lt;&gt;"",IF(OR(AND($E707&gt;=200,$E707&lt;300),AND($E707&gt;=400,$E707&lt;600)),-SUBTOTAL(9,K$4:K707),SUBTOTAL(9,K$4:K707)),0)</f>
        <v>0</v>
      </c>
      <c r="J707" s="32"/>
      <c r="K707" s="33">
        <f t="shared" si="25"/>
        <v>0</v>
      </c>
    </row>
    <row r="708" spans="1:11" x14ac:dyDescent="0.4">
      <c r="A708" s="17" t="str">
        <f>IF(E708&lt;&gt;"",VLOOKUP(E708,科目一覧!$A$4:$G$76,7,FALSE),"")</f>
        <v/>
      </c>
      <c r="B708" s="18">
        <f>★仕訳帳!A672</f>
        <v>669</v>
      </c>
      <c r="C708" s="64" t="str">
        <f>IF(★仕訳帳!B672&lt;&gt;"",★仕訳帳!B672,"")</f>
        <v/>
      </c>
      <c r="D708" s="65" t="str">
        <f>IF(★仕訳帳!C672&lt;&gt;"",★仕訳帳!C672,"")</f>
        <v/>
      </c>
      <c r="E708" s="66" t="str">
        <f>IF(★仕訳帳!D672&lt;&gt;"",★仕訳帳!D672,"")</f>
        <v/>
      </c>
      <c r="F708" s="30" t="str">
        <f t="shared" si="24"/>
        <v/>
      </c>
      <c r="G708" s="68">
        <f>★仕訳帳!E672</f>
        <v>0</v>
      </c>
      <c r="H708" s="68">
        <f>★仕訳帳!F672</f>
        <v>0</v>
      </c>
      <c r="I708" s="67">
        <f>IF($E708&lt;&gt;"",IF(OR(AND($E708&gt;=200,$E708&lt;300),AND($E708&gt;=400,$E708&lt;600)),-SUBTOTAL(9,K$4:K708),SUBTOTAL(9,K$4:K708)),0)</f>
        <v>0</v>
      </c>
      <c r="J708" s="32"/>
      <c r="K708" s="33">
        <f t="shared" si="25"/>
        <v>0</v>
      </c>
    </row>
    <row r="709" spans="1:11" x14ac:dyDescent="0.4">
      <c r="A709" s="17" t="str">
        <f>IF(E709&lt;&gt;"",VLOOKUP(E709,科目一覧!$A$4:$G$76,7,FALSE),"")</f>
        <v/>
      </c>
      <c r="B709" s="18">
        <f>★仕訳帳!A673</f>
        <v>670</v>
      </c>
      <c r="C709" s="64" t="str">
        <f>IF(★仕訳帳!B673&lt;&gt;"",★仕訳帳!B673,"")</f>
        <v/>
      </c>
      <c r="D709" s="65" t="str">
        <f>IF(★仕訳帳!C673&lt;&gt;"",★仕訳帳!C673,"")</f>
        <v/>
      </c>
      <c r="E709" s="66" t="str">
        <f>IF(★仕訳帳!D673&lt;&gt;"",★仕訳帳!D673,"")</f>
        <v/>
      </c>
      <c r="F709" s="30" t="str">
        <f t="shared" ref="F709:F772" si="26">IF(C709&lt;&gt;"",MONTH(C709)&amp;"_"&amp;E709,"")</f>
        <v/>
      </c>
      <c r="G709" s="68">
        <f>★仕訳帳!E673</f>
        <v>0</v>
      </c>
      <c r="H709" s="68">
        <f>★仕訳帳!F673</f>
        <v>0</v>
      </c>
      <c r="I709" s="67">
        <f>IF($E709&lt;&gt;"",IF(OR(AND($E709&gt;=200,$E709&lt;300),AND($E709&gt;=400,$E709&lt;600)),-SUBTOTAL(9,K$4:K709),SUBTOTAL(9,K$4:K709)),0)</f>
        <v>0</v>
      </c>
      <c r="J709" s="32"/>
      <c r="K709" s="33">
        <f t="shared" si="25"/>
        <v>0</v>
      </c>
    </row>
    <row r="710" spans="1:11" x14ac:dyDescent="0.4">
      <c r="A710" s="17" t="str">
        <f>IF(E710&lt;&gt;"",VLOOKUP(E710,科目一覧!$A$4:$G$76,7,FALSE),"")</f>
        <v/>
      </c>
      <c r="B710" s="18">
        <f>★仕訳帳!A674</f>
        <v>671</v>
      </c>
      <c r="C710" s="64" t="str">
        <f>IF(★仕訳帳!B674&lt;&gt;"",★仕訳帳!B674,"")</f>
        <v/>
      </c>
      <c r="D710" s="65" t="str">
        <f>IF(★仕訳帳!C674&lt;&gt;"",★仕訳帳!C674,"")</f>
        <v/>
      </c>
      <c r="E710" s="66" t="str">
        <f>IF(★仕訳帳!D674&lt;&gt;"",★仕訳帳!D674,"")</f>
        <v/>
      </c>
      <c r="F710" s="30" t="str">
        <f t="shared" si="26"/>
        <v/>
      </c>
      <c r="G710" s="68">
        <f>★仕訳帳!E674</f>
        <v>0</v>
      </c>
      <c r="H710" s="68">
        <f>★仕訳帳!F674</f>
        <v>0</v>
      </c>
      <c r="I710" s="67">
        <f>IF($E710&lt;&gt;"",IF(OR(AND($E710&gt;=200,$E710&lt;300),AND($E710&gt;=400,$E710&lt;600)),-SUBTOTAL(9,K$4:K710),SUBTOTAL(9,K$4:K710)),0)</f>
        <v>0</v>
      </c>
      <c r="J710" s="32"/>
      <c r="K710" s="33">
        <f t="shared" si="25"/>
        <v>0</v>
      </c>
    </row>
    <row r="711" spans="1:11" x14ac:dyDescent="0.4">
      <c r="A711" s="17" t="str">
        <f>IF(E711&lt;&gt;"",VLOOKUP(E711,科目一覧!$A$4:$G$76,7,FALSE),"")</f>
        <v/>
      </c>
      <c r="B711" s="18">
        <f>★仕訳帳!A675</f>
        <v>672</v>
      </c>
      <c r="C711" s="64" t="str">
        <f>IF(★仕訳帳!B675&lt;&gt;"",★仕訳帳!B675,"")</f>
        <v/>
      </c>
      <c r="D711" s="65" t="str">
        <f>IF(★仕訳帳!C675&lt;&gt;"",★仕訳帳!C675,"")</f>
        <v/>
      </c>
      <c r="E711" s="66" t="str">
        <f>IF(★仕訳帳!D675&lt;&gt;"",★仕訳帳!D675,"")</f>
        <v/>
      </c>
      <c r="F711" s="30" t="str">
        <f t="shared" si="26"/>
        <v/>
      </c>
      <c r="G711" s="68">
        <f>★仕訳帳!E675</f>
        <v>0</v>
      </c>
      <c r="H711" s="68">
        <f>★仕訳帳!F675</f>
        <v>0</v>
      </c>
      <c r="I711" s="67">
        <f>IF($E711&lt;&gt;"",IF(OR(AND($E711&gt;=200,$E711&lt;300),AND($E711&gt;=400,$E711&lt;600)),-SUBTOTAL(9,K$4:K711),SUBTOTAL(9,K$4:K711)),0)</f>
        <v>0</v>
      </c>
      <c r="J711" s="32"/>
      <c r="K711" s="33">
        <f t="shared" si="25"/>
        <v>0</v>
      </c>
    </row>
    <row r="712" spans="1:11" x14ac:dyDescent="0.4">
      <c r="A712" s="17" t="str">
        <f>IF(E712&lt;&gt;"",VLOOKUP(E712,科目一覧!$A$4:$G$76,7,FALSE),"")</f>
        <v/>
      </c>
      <c r="B712" s="18">
        <f>★仕訳帳!A676</f>
        <v>673</v>
      </c>
      <c r="C712" s="64" t="str">
        <f>IF(★仕訳帳!B676&lt;&gt;"",★仕訳帳!B676,"")</f>
        <v/>
      </c>
      <c r="D712" s="65" t="str">
        <f>IF(★仕訳帳!C676&lt;&gt;"",★仕訳帳!C676,"")</f>
        <v/>
      </c>
      <c r="E712" s="66" t="str">
        <f>IF(★仕訳帳!D676&lt;&gt;"",★仕訳帳!D676,"")</f>
        <v/>
      </c>
      <c r="F712" s="30" t="str">
        <f t="shared" si="26"/>
        <v/>
      </c>
      <c r="G712" s="68">
        <f>★仕訳帳!E676</f>
        <v>0</v>
      </c>
      <c r="H712" s="68">
        <f>★仕訳帳!F676</f>
        <v>0</v>
      </c>
      <c r="I712" s="67">
        <f>IF($E712&lt;&gt;"",IF(OR(AND($E712&gt;=200,$E712&lt;300),AND($E712&gt;=400,$E712&lt;600)),-SUBTOTAL(9,K$4:K712),SUBTOTAL(9,K$4:K712)),0)</f>
        <v>0</v>
      </c>
      <c r="J712" s="32"/>
      <c r="K712" s="33">
        <f t="shared" si="25"/>
        <v>0</v>
      </c>
    </row>
    <row r="713" spans="1:11" x14ac:dyDescent="0.4">
      <c r="A713" s="17" t="str">
        <f>IF(E713&lt;&gt;"",VLOOKUP(E713,科目一覧!$A$4:$G$76,7,FALSE),"")</f>
        <v/>
      </c>
      <c r="B713" s="18">
        <f>★仕訳帳!A677</f>
        <v>674</v>
      </c>
      <c r="C713" s="64" t="str">
        <f>IF(★仕訳帳!B677&lt;&gt;"",★仕訳帳!B677,"")</f>
        <v/>
      </c>
      <c r="D713" s="65" t="str">
        <f>IF(★仕訳帳!C677&lt;&gt;"",★仕訳帳!C677,"")</f>
        <v/>
      </c>
      <c r="E713" s="66" t="str">
        <f>IF(★仕訳帳!D677&lt;&gt;"",★仕訳帳!D677,"")</f>
        <v/>
      </c>
      <c r="F713" s="30" t="str">
        <f t="shared" si="26"/>
        <v/>
      </c>
      <c r="G713" s="68">
        <f>★仕訳帳!E677</f>
        <v>0</v>
      </c>
      <c r="H713" s="68">
        <f>★仕訳帳!F677</f>
        <v>0</v>
      </c>
      <c r="I713" s="67">
        <f>IF($E713&lt;&gt;"",IF(OR(AND($E713&gt;=200,$E713&lt;300),AND($E713&gt;=400,$E713&lt;600)),-SUBTOTAL(9,K$4:K713),SUBTOTAL(9,K$4:K713)),0)</f>
        <v>0</v>
      </c>
      <c r="J713" s="32"/>
      <c r="K713" s="33">
        <f t="shared" si="25"/>
        <v>0</v>
      </c>
    </row>
    <row r="714" spans="1:11" x14ac:dyDescent="0.4">
      <c r="A714" s="17" t="str">
        <f>IF(E714&lt;&gt;"",VLOOKUP(E714,科目一覧!$A$4:$G$76,7,FALSE),"")</f>
        <v/>
      </c>
      <c r="B714" s="18">
        <f>★仕訳帳!A678</f>
        <v>675</v>
      </c>
      <c r="C714" s="64" t="str">
        <f>IF(★仕訳帳!B678&lt;&gt;"",★仕訳帳!B678,"")</f>
        <v/>
      </c>
      <c r="D714" s="65" t="str">
        <f>IF(★仕訳帳!C678&lt;&gt;"",★仕訳帳!C678,"")</f>
        <v/>
      </c>
      <c r="E714" s="66" t="str">
        <f>IF(★仕訳帳!D678&lt;&gt;"",★仕訳帳!D678,"")</f>
        <v/>
      </c>
      <c r="F714" s="30" t="str">
        <f t="shared" si="26"/>
        <v/>
      </c>
      <c r="G714" s="68">
        <f>★仕訳帳!E678</f>
        <v>0</v>
      </c>
      <c r="H714" s="68">
        <f>★仕訳帳!F678</f>
        <v>0</v>
      </c>
      <c r="I714" s="67">
        <f>IF($E714&lt;&gt;"",IF(OR(AND($E714&gt;=200,$E714&lt;300),AND($E714&gt;=400,$E714&lt;600)),-SUBTOTAL(9,K$4:K714),SUBTOTAL(9,K$4:K714)),0)</f>
        <v>0</v>
      </c>
      <c r="J714" s="32"/>
      <c r="K714" s="33">
        <f t="shared" si="25"/>
        <v>0</v>
      </c>
    </row>
    <row r="715" spans="1:11" x14ac:dyDescent="0.4">
      <c r="A715" s="17" t="str">
        <f>IF(E715&lt;&gt;"",VLOOKUP(E715,科目一覧!$A$4:$G$76,7,FALSE),"")</f>
        <v/>
      </c>
      <c r="B715" s="18">
        <f>★仕訳帳!A679</f>
        <v>676</v>
      </c>
      <c r="C715" s="64" t="str">
        <f>IF(★仕訳帳!B679&lt;&gt;"",★仕訳帳!B679,"")</f>
        <v/>
      </c>
      <c r="D715" s="65" t="str">
        <f>IF(★仕訳帳!C679&lt;&gt;"",★仕訳帳!C679,"")</f>
        <v/>
      </c>
      <c r="E715" s="66" t="str">
        <f>IF(★仕訳帳!D679&lt;&gt;"",★仕訳帳!D679,"")</f>
        <v/>
      </c>
      <c r="F715" s="30" t="str">
        <f t="shared" si="26"/>
        <v/>
      </c>
      <c r="G715" s="68">
        <f>★仕訳帳!E679</f>
        <v>0</v>
      </c>
      <c r="H715" s="68">
        <f>★仕訳帳!F679</f>
        <v>0</v>
      </c>
      <c r="I715" s="67">
        <f>IF($E715&lt;&gt;"",IF(OR(AND($E715&gt;=200,$E715&lt;300),AND($E715&gt;=400,$E715&lt;600)),-SUBTOTAL(9,K$4:K715),SUBTOTAL(9,K$4:K715)),0)</f>
        <v>0</v>
      </c>
      <c r="J715" s="32"/>
      <c r="K715" s="33">
        <f t="shared" si="25"/>
        <v>0</v>
      </c>
    </row>
    <row r="716" spans="1:11" x14ac:dyDescent="0.4">
      <c r="A716" s="17" t="str">
        <f>IF(E716&lt;&gt;"",VLOOKUP(E716,科目一覧!$A$4:$G$76,7,FALSE),"")</f>
        <v/>
      </c>
      <c r="B716" s="18">
        <f>★仕訳帳!A680</f>
        <v>677</v>
      </c>
      <c r="C716" s="64" t="str">
        <f>IF(★仕訳帳!B680&lt;&gt;"",★仕訳帳!B680,"")</f>
        <v/>
      </c>
      <c r="D716" s="65" t="str">
        <f>IF(★仕訳帳!C680&lt;&gt;"",★仕訳帳!C680,"")</f>
        <v/>
      </c>
      <c r="E716" s="66" t="str">
        <f>IF(★仕訳帳!D680&lt;&gt;"",★仕訳帳!D680,"")</f>
        <v/>
      </c>
      <c r="F716" s="30" t="str">
        <f t="shared" si="26"/>
        <v/>
      </c>
      <c r="G716" s="68">
        <f>★仕訳帳!E680</f>
        <v>0</v>
      </c>
      <c r="H716" s="68">
        <f>★仕訳帳!F680</f>
        <v>0</v>
      </c>
      <c r="I716" s="67">
        <f>IF($E716&lt;&gt;"",IF(OR(AND($E716&gt;=200,$E716&lt;300),AND($E716&gt;=400,$E716&lt;600)),-SUBTOTAL(9,K$4:K716),SUBTOTAL(9,K$4:K716)),0)</f>
        <v>0</v>
      </c>
      <c r="J716" s="32"/>
      <c r="K716" s="33">
        <f t="shared" si="25"/>
        <v>0</v>
      </c>
    </row>
    <row r="717" spans="1:11" x14ac:dyDescent="0.4">
      <c r="A717" s="17" t="str">
        <f>IF(E717&lt;&gt;"",VLOOKUP(E717,科目一覧!$A$4:$G$76,7,FALSE),"")</f>
        <v/>
      </c>
      <c r="B717" s="18">
        <f>★仕訳帳!A681</f>
        <v>678</v>
      </c>
      <c r="C717" s="64" t="str">
        <f>IF(★仕訳帳!B681&lt;&gt;"",★仕訳帳!B681,"")</f>
        <v/>
      </c>
      <c r="D717" s="65" t="str">
        <f>IF(★仕訳帳!C681&lt;&gt;"",★仕訳帳!C681,"")</f>
        <v/>
      </c>
      <c r="E717" s="66" t="str">
        <f>IF(★仕訳帳!D681&lt;&gt;"",★仕訳帳!D681,"")</f>
        <v/>
      </c>
      <c r="F717" s="30" t="str">
        <f t="shared" si="26"/>
        <v/>
      </c>
      <c r="G717" s="68">
        <f>★仕訳帳!E681</f>
        <v>0</v>
      </c>
      <c r="H717" s="68">
        <f>★仕訳帳!F681</f>
        <v>0</v>
      </c>
      <c r="I717" s="67">
        <f>IF($E717&lt;&gt;"",IF(OR(AND($E717&gt;=200,$E717&lt;300),AND($E717&gt;=400,$E717&lt;600)),-SUBTOTAL(9,K$4:K717),SUBTOTAL(9,K$4:K717)),0)</f>
        <v>0</v>
      </c>
      <c r="J717" s="32"/>
      <c r="K717" s="33">
        <f t="shared" si="25"/>
        <v>0</v>
      </c>
    </row>
    <row r="718" spans="1:11" x14ac:dyDescent="0.4">
      <c r="A718" s="17" t="str">
        <f>IF(E718&lt;&gt;"",VLOOKUP(E718,科目一覧!$A$4:$G$76,7,FALSE),"")</f>
        <v/>
      </c>
      <c r="B718" s="18">
        <f>★仕訳帳!A682</f>
        <v>679</v>
      </c>
      <c r="C718" s="64" t="str">
        <f>IF(★仕訳帳!B682&lt;&gt;"",★仕訳帳!B682,"")</f>
        <v/>
      </c>
      <c r="D718" s="65" t="str">
        <f>IF(★仕訳帳!C682&lt;&gt;"",★仕訳帳!C682,"")</f>
        <v/>
      </c>
      <c r="E718" s="66" t="str">
        <f>IF(★仕訳帳!D682&lt;&gt;"",★仕訳帳!D682,"")</f>
        <v/>
      </c>
      <c r="F718" s="30" t="str">
        <f t="shared" si="26"/>
        <v/>
      </c>
      <c r="G718" s="68">
        <f>★仕訳帳!E682</f>
        <v>0</v>
      </c>
      <c r="H718" s="68">
        <f>★仕訳帳!F682</f>
        <v>0</v>
      </c>
      <c r="I718" s="67">
        <f>IF($E718&lt;&gt;"",IF(OR(AND($E718&gt;=200,$E718&lt;300),AND($E718&gt;=400,$E718&lt;600)),-SUBTOTAL(9,K$4:K718),SUBTOTAL(9,K$4:K718)),0)</f>
        <v>0</v>
      </c>
      <c r="J718" s="32"/>
      <c r="K718" s="33">
        <f t="shared" si="25"/>
        <v>0</v>
      </c>
    </row>
    <row r="719" spans="1:11" x14ac:dyDescent="0.4">
      <c r="A719" s="17" t="str">
        <f>IF(E719&lt;&gt;"",VLOOKUP(E719,科目一覧!$A$4:$G$76,7,FALSE),"")</f>
        <v/>
      </c>
      <c r="B719" s="18">
        <f>★仕訳帳!A683</f>
        <v>680</v>
      </c>
      <c r="C719" s="64" t="str">
        <f>IF(★仕訳帳!B683&lt;&gt;"",★仕訳帳!B683,"")</f>
        <v/>
      </c>
      <c r="D719" s="65" t="str">
        <f>IF(★仕訳帳!C683&lt;&gt;"",★仕訳帳!C683,"")</f>
        <v/>
      </c>
      <c r="E719" s="66" t="str">
        <f>IF(★仕訳帳!D683&lt;&gt;"",★仕訳帳!D683,"")</f>
        <v/>
      </c>
      <c r="F719" s="30" t="str">
        <f t="shared" si="26"/>
        <v/>
      </c>
      <c r="G719" s="68">
        <f>★仕訳帳!E683</f>
        <v>0</v>
      </c>
      <c r="H719" s="68">
        <f>★仕訳帳!F683</f>
        <v>0</v>
      </c>
      <c r="I719" s="67">
        <f>IF($E719&lt;&gt;"",IF(OR(AND($E719&gt;=200,$E719&lt;300),AND($E719&gt;=400,$E719&lt;600)),-SUBTOTAL(9,K$4:K719),SUBTOTAL(9,K$4:K719)),0)</f>
        <v>0</v>
      </c>
      <c r="J719" s="32"/>
      <c r="K719" s="33">
        <f t="shared" si="25"/>
        <v>0</v>
      </c>
    </row>
    <row r="720" spans="1:11" x14ac:dyDescent="0.4">
      <c r="A720" s="17" t="str">
        <f>IF(E720&lt;&gt;"",VLOOKUP(E720,科目一覧!$A$4:$G$76,7,FALSE),"")</f>
        <v/>
      </c>
      <c r="B720" s="18">
        <f>★仕訳帳!A684</f>
        <v>681</v>
      </c>
      <c r="C720" s="64" t="str">
        <f>IF(★仕訳帳!B684&lt;&gt;"",★仕訳帳!B684,"")</f>
        <v/>
      </c>
      <c r="D720" s="65" t="str">
        <f>IF(★仕訳帳!C684&lt;&gt;"",★仕訳帳!C684,"")</f>
        <v/>
      </c>
      <c r="E720" s="66" t="str">
        <f>IF(★仕訳帳!D684&lt;&gt;"",★仕訳帳!D684,"")</f>
        <v/>
      </c>
      <c r="F720" s="30" t="str">
        <f t="shared" si="26"/>
        <v/>
      </c>
      <c r="G720" s="68">
        <f>★仕訳帳!E684</f>
        <v>0</v>
      </c>
      <c r="H720" s="68">
        <f>★仕訳帳!F684</f>
        <v>0</v>
      </c>
      <c r="I720" s="67">
        <f>IF($E720&lt;&gt;"",IF(OR(AND($E720&gt;=200,$E720&lt;300),AND($E720&gt;=400,$E720&lt;600)),-SUBTOTAL(9,K$4:K720),SUBTOTAL(9,K$4:K720)),0)</f>
        <v>0</v>
      </c>
      <c r="J720" s="32"/>
      <c r="K720" s="33">
        <f t="shared" si="25"/>
        <v>0</v>
      </c>
    </row>
    <row r="721" spans="1:11" x14ac:dyDescent="0.4">
      <c r="A721" s="17" t="str">
        <f>IF(E721&lt;&gt;"",VLOOKUP(E721,科目一覧!$A$4:$G$76,7,FALSE),"")</f>
        <v/>
      </c>
      <c r="B721" s="18">
        <f>★仕訳帳!A685</f>
        <v>682</v>
      </c>
      <c r="C721" s="64" t="str">
        <f>IF(★仕訳帳!B685&lt;&gt;"",★仕訳帳!B685,"")</f>
        <v/>
      </c>
      <c r="D721" s="65" t="str">
        <f>IF(★仕訳帳!C685&lt;&gt;"",★仕訳帳!C685,"")</f>
        <v/>
      </c>
      <c r="E721" s="66" t="str">
        <f>IF(★仕訳帳!D685&lt;&gt;"",★仕訳帳!D685,"")</f>
        <v/>
      </c>
      <c r="F721" s="30" t="str">
        <f t="shared" si="26"/>
        <v/>
      </c>
      <c r="G721" s="68">
        <f>★仕訳帳!E685</f>
        <v>0</v>
      </c>
      <c r="H721" s="68">
        <f>★仕訳帳!F685</f>
        <v>0</v>
      </c>
      <c r="I721" s="67">
        <f>IF($E721&lt;&gt;"",IF(OR(AND($E721&gt;=200,$E721&lt;300),AND($E721&gt;=400,$E721&lt;600)),-SUBTOTAL(9,K$4:K721),SUBTOTAL(9,K$4:K721)),0)</f>
        <v>0</v>
      </c>
      <c r="J721" s="32"/>
      <c r="K721" s="33">
        <f t="shared" si="25"/>
        <v>0</v>
      </c>
    </row>
    <row r="722" spans="1:11" x14ac:dyDescent="0.4">
      <c r="A722" s="17" t="str">
        <f>IF(E722&lt;&gt;"",VLOOKUP(E722,科目一覧!$A$4:$G$76,7,FALSE),"")</f>
        <v/>
      </c>
      <c r="B722" s="18">
        <f>★仕訳帳!A686</f>
        <v>683</v>
      </c>
      <c r="C722" s="64" t="str">
        <f>IF(★仕訳帳!B686&lt;&gt;"",★仕訳帳!B686,"")</f>
        <v/>
      </c>
      <c r="D722" s="65" t="str">
        <f>IF(★仕訳帳!C686&lt;&gt;"",★仕訳帳!C686,"")</f>
        <v/>
      </c>
      <c r="E722" s="66" t="str">
        <f>IF(★仕訳帳!D686&lt;&gt;"",★仕訳帳!D686,"")</f>
        <v/>
      </c>
      <c r="F722" s="30" t="str">
        <f t="shared" si="26"/>
        <v/>
      </c>
      <c r="G722" s="68">
        <f>★仕訳帳!E686</f>
        <v>0</v>
      </c>
      <c r="H722" s="68">
        <f>★仕訳帳!F686</f>
        <v>0</v>
      </c>
      <c r="I722" s="67">
        <f>IF($E722&lt;&gt;"",IF(OR(AND($E722&gt;=200,$E722&lt;300),AND($E722&gt;=400,$E722&lt;600)),-SUBTOTAL(9,K$4:K722),SUBTOTAL(9,K$4:K722)),0)</f>
        <v>0</v>
      </c>
      <c r="J722" s="32"/>
      <c r="K722" s="33">
        <f t="shared" si="25"/>
        <v>0</v>
      </c>
    </row>
    <row r="723" spans="1:11" x14ac:dyDescent="0.4">
      <c r="A723" s="17" t="str">
        <f>IF(E723&lt;&gt;"",VLOOKUP(E723,科目一覧!$A$4:$G$76,7,FALSE),"")</f>
        <v/>
      </c>
      <c r="B723" s="18">
        <f>★仕訳帳!A687</f>
        <v>684</v>
      </c>
      <c r="C723" s="64" t="str">
        <f>IF(★仕訳帳!B687&lt;&gt;"",★仕訳帳!B687,"")</f>
        <v/>
      </c>
      <c r="D723" s="65" t="str">
        <f>IF(★仕訳帳!C687&lt;&gt;"",★仕訳帳!C687,"")</f>
        <v/>
      </c>
      <c r="E723" s="66" t="str">
        <f>IF(★仕訳帳!D687&lt;&gt;"",★仕訳帳!D687,"")</f>
        <v/>
      </c>
      <c r="F723" s="30" t="str">
        <f t="shared" si="26"/>
        <v/>
      </c>
      <c r="G723" s="68">
        <f>★仕訳帳!E687</f>
        <v>0</v>
      </c>
      <c r="H723" s="68">
        <f>★仕訳帳!F687</f>
        <v>0</v>
      </c>
      <c r="I723" s="67">
        <f>IF($E723&lt;&gt;"",IF(OR(AND($E723&gt;=200,$E723&lt;300),AND($E723&gt;=400,$E723&lt;600)),-SUBTOTAL(9,K$4:K723),SUBTOTAL(9,K$4:K723)),0)</f>
        <v>0</v>
      </c>
      <c r="J723" s="32"/>
      <c r="K723" s="33">
        <f t="shared" si="25"/>
        <v>0</v>
      </c>
    </row>
    <row r="724" spans="1:11" x14ac:dyDescent="0.4">
      <c r="A724" s="17" t="str">
        <f>IF(E724&lt;&gt;"",VLOOKUP(E724,科目一覧!$A$4:$G$76,7,FALSE),"")</f>
        <v/>
      </c>
      <c r="B724" s="18">
        <f>★仕訳帳!A688</f>
        <v>685</v>
      </c>
      <c r="C724" s="64" t="str">
        <f>IF(★仕訳帳!B688&lt;&gt;"",★仕訳帳!B688,"")</f>
        <v/>
      </c>
      <c r="D724" s="65" t="str">
        <f>IF(★仕訳帳!C688&lt;&gt;"",★仕訳帳!C688,"")</f>
        <v/>
      </c>
      <c r="E724" s="66" t="str">
        <f>IF(★仕訳帳!D688&lt;&gt;"",★仕訳帳!D688,"")</f>
        <v/>
      </c>
      <c r="F724" s="30" t="str">
        <f t="shared" si="26"/>
        <v/>
      </c>
      <c r="G724" s="68">
        <f>★仕訳帳!E688</f>
        <v>0</v>
      </c>
      <c r="H724" s="68">
        <f>★仕訳帳!F688</f>
        <v>0</v>
      </c>
      <c r="I724" s="67">
        <f>IF($E724&lt;&gt;"",IF(OR(AND($E724&gt;=200,$E724&lt;300),AND($E724&gt;=400,$E724&lt;600)),-SUBTOTAL(9,K$4:K724),SUBTOTAL(9,K$4:K724)),0)</f>
        <v>0</v>
      </c>
      <c r="J724" s="32"/>
      <c r="K724" s="33">
        <f t="shared" si="25"/>
        <v>0</v>
      </c>
    </row>
    <row r="725" spans="1:11" x14ac:dyDescent="0.4">
      <c r="A725" s="17" t="str">
        <f>IF(E725&lt;&gt;"",VLOOKUP(E725,科目一覧!$A$4:$G$76,7,FALSE),"")</f>
        <v/>
      </c>
      <c r="B725" s="18">
        <f>★仕訳帳!A689</f>
        <v>686</v>
      </c>
      <c r="C725" s="64" t="str">
        <f>IF(★仕訳帳!B689&lt;&gt;"",★仕訳帳!B689,"")</f>
        <v/>
      </c>
      <c r="D725" s="65" t="str">
        <f>IF(★仕訳帳!C689&lt;&gt;"",★仕訳帳!C689,"")</f>
        <v/>
      </c>
      <c r="E725" s="66" t="str">
        <f>IF(★仕訳帳!D689&lt;&gt;"",★仕訳帳!D689,"")</f>
        <v/>
      </c>
      <c r="F725" s="30" t="str">
        <f t="shared" si="26"/>
        <v/>
      </c>
      <c r="G725" s="68">
        <f>★仕訳帳!E689</f>
        <v>0</v>
      </c>
      <c r="H725" s="68">
        <f>★仕訳帳!F689</f>
        <v>0</v>
      </c>
      <c r="I725" s="67">
        <f>IF($E725&lt;&gt;"",IF(OR(AND($E725&gt;=200,$E725&lt;300),AND($E725&gt;=400,$E725&lt;600)),-SUBTOTAL(9,K$4:K725),SUBTOTAL(9,K$4:K725)),0)</f>
        <v>0</v>
      </c>
      <c r="J725" s="32"/>
      <c r="K725" s="33">
        <f t="shared" si="25"/>
        <v>0</v>
      </c>
    </row>
    <row r="726" spans="1:11" x14ac:dyDescent="0.4">
      <c r="A726" s="17" t="str">
        <f>IF(E726&lt;&gt;"",VLOOKUP(E726,科目一覧!$A$4:$G$76,7,FALSE),"")</f>
        <v/>
      </c>
      <c r="B726" s="18">
        <f>★仕訳帳!A690</f>
        <v>687</v>
      </c>
      <c r="C726" s="64" t="str">
        <f>IF(★仕訳帳!B690&lt;&gt;"",★仕訳帳!B690,"")</f>
        <v/>
      </c>
      <c r="D726" s="65" t="str">
        <f>IF(★仕訳帳!C690&lt;&gt;"",★仕訳帳!C690,"")</f>
        <v/>
      </c>
      <c r="E726" s="66" t="str">
        <f>IF(★仕訳帳!D690&lt;&gt;"",★仕訳帳!D690,"")</f>
        <v/>
      </c>
      <c r="F726" s="30" t="str">
        <f t="shared" si="26"/>
        <v/>
      </c>
      <c r="G726" s="68">
        <f>★仕訳帳!E690</f>
        <v>0</v>
      </c>
      <c r="H726" s="68">
        <f>★仕訳帳!F690</f>
        <v>0</v>
      </c>
      <c r="I726" s="67">
        <f>IF($E726&lt;&gt;"",IF(OR(AND($E726&gt;=200,$E726&lt;300),AND($E726&gt;=400,$E726&lt;600)),-SUBTOTAL(9,K$4:K726),SUBTOTAL(9,K$4:K726)),0)</f>
        <v>0</v>
      </c>
      <c r="J726" s="32"/>
      <c r="K726" s="33">
        <f t="shared" si="25"/>
        <v>0</v>
      </c>
    </row>
    <row r="727" spans="1:11" x14ac:dyDescent="0.4">
      <c r="A727" s="17" t="str">
        <f>IF(E727&lt;&gt;"",VLOOKUP(E727,科目一覧!$A$4:$G$76,7,FALSE),"")</f>
        <v/>
      </c>
      <c r="B727" s="18">
        <f>★仕訳帳!A691</f>
        <v>688</v>
      </c>
      <c r="C727" s="64" t="str">
        <f>IF(★仕訳帳!B691&lt;&gt;"",★仕訳帳!B691,"")</f>
        <v/>
      </c>
      <c r="D727" s="65" t="str">
        <f>IF(★仕訳帳!C691&lt;&gt;"",★仕訳帳!C691,"")</f>
        <v/>
      </c>
      <c r="E727" s="66" t="str">
        <f>IF(★仕訳帳!D691&lt;&gt;"",★仕訳帳!D691,"")</f>
        <v/>
      </c>
      <c r="F727" s="30" t="str">
        <f t="shared" si="26"/>
        <v/>
      </c>
      <c r="G727" s="68">
        <f>★仕訳帳!E691</f>
        <v>0</v>
      </c>
      <c r="H727" s="68">
        <f>★仕訳帳!F691</f>
        <v>0</v>
      </c>
      <c r="I727" s="67">
        <f>IF($E727&lt;&gt;"",IF(OR(AND($E727&gt;=200,$E727&lt;300),AND($E727&gt;=400,$E727&lt;600)),-SUBTOTAL(9,K$4:K727),SUBTOTAL(9,K$4:K727)),0)</f>
        <v>0</v>
      </c>
      <c r="J727" s="32"/>
      <c r="K727" s="33">
        <f t="shared" si="25"/>
        <v>0</v>
      </c>
    </row>
    <row r="728" spans="1:11" x14ac:dyDescent="0.4">
      <c r="A728" s="17" t="str">
        <f>IF(E728&lt;&gt;"",VLOOKUP(E728,科目一覧!$A$4:$G$76,7,FALSE),"")</f>
        <v/>
      </c>
      <c r="B728" s="18">
        <f>★仕訳帳!A692</f>
        <v>689</v>
      </c>
      <c r="C728" s="64" t="str">
        <f>IF(★仕訳帳!B692&lt;&gt;"",★仕訳帳!B692,"")</f>
        <v/>
      </c>
      <c r="D728" s="65" t="str">
        <f>IF(★仕訳帳!C692&lt;&gt;"",★仕訳帳!C692,"")</f>
        <v/>
      </c>
      <c r="E728" s="66" t="str">
        <f>IF(★仕訳帳!D692&lt;&gt;"",★仕訳帳!D692,"")</f>
        <v/>
      </c>
      <c r="F728" s="30" t="str">
        <f t="shared" si="26"/>
        <v/>
      </c>
      <c r="G728" s="68">
        <f>★仕訳帳!E692</f>
        <v>0</v>
      </c>
      <c r="H728" s="68">
        <f>★仕訳帳!F692</f>
        <v>0</v>
      </c>
      <c r="I728" s="67">
        <f>IF($E728&lt;&gt;"",IF(OR(AND($E728&gt;=200,$E728&lt;300),AND($E728&gt;=400,$E728&lt;600)),-SUBTOTAL(9,K$4:K728),SUBTOTAL(9,K$4:K728)),0)</f>
        <v>0</v>
      </c>
      <c r="J728" s="32"/>
      <c r="K728" s="33">
        <f t="shared" si="25"/>
        <v>0</v>
      </c>
    </row>
    <row r="729" spans="1:11" x14ac:dyDescent="0.4">
      <c r="A729" s="17" t="str">
        <f>IF(E729&lt;&gt;"",VLOOKUP(E729,科目一覧!$A$4:$G$76,7,FALSE),"")</f>
        <v/>
      </c>
      <c r="B729" s="18">
        <f>★仕訳帳!A693</f>
        <v>690</v>
      </c>
      <c r="C729" s="64" t="str">
        <f>IF(★仕訳帳!B693&lt;&gt;"",★仕訳帳!B693,"")</f>
        <v/>
      </c>
      <c r="D729" s="65" t="str">
        <f>IF(★仕訳帳!C693&lt;&gt;"",★仕訳帳!C693,"")</f>
        <v/>
      </c>
      <c r="E729" s="66" t="str">
        <f>IF(★仕訳帳!D693&lt;&gt;"",★仕訳帳!D693,"")</f>
        <v/>
      </c>
      <c r="F729" s="30" t="str">
        <f t="shared" si="26"/>
        <v/>
      </c>
      <c r="G729" s="68">
        <f>★仕訳帳!E693</f>
        <v>0</v>
      </c>
      <c r="H729" s="68">
        <f>★仕訳帳!F693</f>
        <v>0</v>
      </c>
      <c r="I729" s="67">
        <f>IF($E729&lt;&gt;"",IF(OR(AND($E729&gt;=200,$E729&lt;300),AND($E729&gt;=400,$E729&lt;600)),-SUBTOTAL(9,K$4:K729),SUBTOTAL(9,K$4:K729)),0)</f>
        <v>0</v>
      </c>
      <c r="J729" s="32"/>
      <c r="K729" s="33">
        <f t="shared" si="25"/>
        <v>0</v>
      </c>
    </row>
    <row r="730" spans="1:11" x14ac:dyDescent="0.4">
      <c r="A730" s="17" t="str">
        <f>IF(E730&lt;&gt;"",VLOOKUP(E730,科目一覧!$A$4:$G$76,7,FALSE),"")</f>
        <v/>
      </c>
      <c r="B730" s="18">
        <f>★仕訳帳!A694</f>
        <v>691</v>
      </c>
      <c r="C730" s="64" t="str">
        <f>IF(★仕訳帳!B694&lt;&gt;"",★仕訳帳!B694,"")</f>
        <v/>
      </c>
      <c r="D730" s="65" t="str">
        <f>IF(★仕訳帳!C694&lt;&gt;"",★仕訳帳!C694,"")</f>
        <v/>
      </c>
      <c r="E730" s="66" t="str">
        <f>IF(★仕訳帳!D694&lt;&gt;"",★仕訳帳!D694,"")</f>
        <v/>
      </c>
      <c r="F730" s="30" t="str">
        <f t="shared" si="26"/>
        <v/>
      </c>
      <c r="G730" s="68">
        <f>★仕訳帳!E694</f>
        <v>0</v>
      </c>
      <c r="H730" s="68">
        <f>★仕訳帳!F694</f>
        <v>0</v>
      </c>
      <c r="I730" s="67">
        <f>IF($E730&lt;&gt;"",IF(OR(AND($E730&gt;=200,$E730&lt;300),AND($E730&gt;=400,$E730&lt;600)),-SUBTOTAL(9,K$4:K730),SUBTOTAL(9,K$4:K730)),0)</f>
        <v>0</v>
      </c>
      <c r="J730" s="32"/>
      <c r="K730" s="33">
        <f t="shared" si="25"/>
        <v>0</v>
      </c>
    </row>
    <row r="731" spans="1:11" x14ac:dyDescent="0.4">
      <c r="A731" s="17" t="str">
        <f>IF(E731&lt;&gt;"",VLOOKUP(E731,科目一覧!$A$4:$G$76,7,FALSE),"")</f>
        <v/>
      </c>
      <c r="B731" s="18">
        <f>★仕訳帳!A695</f>
        <v>692</v>
      </c>
      <c r="C731" s="64" t="str">
        <f>IF(★仕訳帳!B695&lt;&gt;"",★仕訳帳!B695,"")</f>
        <v/>
      </c>
      <c r="D731" s="65" t="str">
        <f>IF(★仕訳帳!C695&lt;&gt;"",★仕訳帳!C695,"")</f>
        <v/>
      </c>
      <c r="E731" s="66" t="str">
        <f>IF(★仕訳帳!D695&lt;&gt;"",★仕訳帳!D695,"")</f>
        <v/>
      </c>
      <c r="F731" s="30" t="str">
        <f t="shared" si="26"/>
        <v/>
      </c>
      <c r="G731" s="68">
        <f>★仕訳帳!E695</f>
        <v>0</v>
      </c>
      <c r="H731" s="68">
        <f>★仕訳帳!F695</f>
        <v>0</v>
      </c>
      <c r="I731" s="67">
        <f>IF($E731&lt;&gt;"",IF(OR(AND($E731&gt;=200,$E731&lt;300),AND($E731&gt;=400,$E731&lt;600)),-SUBTOTAL(9,K$4:K731),SUBTOTAL(9,K$4:K731)),0)</f>
        <v>0</v>
      </c>
      <c r="J731" s="32"/>
      <c r="K731" s="33">
        <f t="shared" si="25"/>
        <v>0</v>
      </c>
    </row>
    <row r="732" spans="1:11" x14ac:dyDescent="0.4">
      <c r="A732" s="17" t="str">
        <f>IF(E732&lt;&gt;"",VLOOKUP(E732,科目一覧!$A$4:$G$76,7,FALSE),"")</f>
        <v/>
      </c>
      <c r="B732" s="18">
        <f>★仕訳帳!A696</f>
        <v>693</v>
      </c>
      <c r="C732" s="64" t="str">
        <f>IF(★仕訳帳!B696&lt;&gt;"",★仕訳帳!B696,"")</f>
        <v/>
      </c>
      <c r="D732" s="65" t="str">
        <f>IF(★仕訳帳!C696&lt;&gt;"",★仕訳帳!C696,"")</f>
        <v/>
      </c>
      <c r="E732" s="66" t="str">
        <f>IF(★仕訳帳!D696&lt;&gt;"",★仕訳帳!D696,"")</f>
        <v/>
      </c>
      <c r="F732" s="30" t="str">
        <f t="shared" si="26"/>
        <v/>
      </c>
      <c r="G732" s="68">
        <f>★仕訳帳!E696</f>
        <v>0</v>
      </c>
      <c r="H732" s="68">
        <f>★仕訳帳!F696</f>
        <v>0</v>
      </c>
      <c r="I732" s="67">
        <f>IF($E732&lt;&gt;"",IF(OR(AND($E732&gt;=200,$E732&lt;300),AND($E732&gt;=400,$E732&lt;600)),-SUBTOTAL(9,K$4:K732),SUBTOTAL(9,K$4:K732)),0)</f>
        <v>0</v>
      </c>
      <c r="J732" s="32"/>
      <c r="K732" s="33">
        <f t="shared" si="25"/>
        <v>0</v>
      </c>
    </row>
    <row r="733" spans="1:11" x14ac:dyDescent="0.4">
      <c r="A733" s="17" t="str">
        <f>IF(E733&lt;&gt;"",VLOOKUP(E733,科目一覧!$A$4:$G$76,7,FALSE),"")</f>
        <v/>
      </c>
      <c r="B733" s="18">
        <f>★仕訳帳!A697</f>
        <v>694</v>
      </c>
      <c r="C733" s="64" t="str">
        <f>IF(★仕訳帳!B697&lt;&gt;"",★仕訳帳!B697,"")</f>
        <v/>
      </c>
      <c r="D733" s="65" t="str">
        <f>IF(★仕訳帳!C697&lt;&gt;"",★仕訳帳!C697,"")</f>
        <v/>
      </c>
      <c r="E733" s="66" t="str">
        <f>IF(★仕訳帳!D697&lt;&gt;"",★仕訳帳!D697,"")</f>
        <v/>
      </c>
      <c r="F733" s="30" t="str">
        <f t="shared" si="26"/>
        <v/>
      </c>
      <c r="G733" s="68">
        <f>★仕訳帳!E697</f>
        <v>0</v>
      </c>
      <c r="H733" s="68">
        <f>★仕訳帳!F697</f>
        <v>0</v>
      </c>
      <c r="I733" s="67">
        <f>IF($E733&lt;&gt;"",IF(OR(AND($E733&gt;=200,$E733&lt;300),AND($E733&gt;=400,$E733&lt;600)),-SUBTOTAL(9,K$4:K733),SUBTOTAL(9,K$4:K733)),0)</f>
        <v>0</v>
      </c>
      <c r="J733" s="32"/>
      <c r="K733" s="33">
        <f t="shared" si="25"/>
        <v>0</v>
      </c>
    </row>
    <row r="734" spans="1:11" x14ac:dyDescent="0.4">
      <c r="A734" s="17" t="str">
        <f>IF(E734&lt;&gt;"",VLOOKUP(E734,科目一覧!$A$4:$G$76,7,FALSE),"")</f>
        <v/>
      </c>
      <c r="B734" s="18">
        <f>★仕訳帳!A698</f>
        <v>695</v>
      </c>
      <c r="C734" s="64" t="str">
        <f>IF(★仕訳帳!B698&lt;&gt;"",★仕訳帳!B698,"")</f>
        <v/>
      </c>
      <c r="D734" s="65" t="str">
        <f>IF(★仕訳帳!C698&lt;&gt;"",★仕訳帳!C698,"")</f>
        <v/>
      </c>
      <c r="E734" s="66" t="str">
        <f>IF(★仕訳帳!D698&lt;&gt;"",★仕訳帳!D698,"")</f>
        <v/>
      </c>
      <c r="F734" s="30" t="str">
        <f t="shared" si="26"/>
        <v/>
      </c>
      <c r="G734" s="68">
        <f>★仕訳帳!E698</f>
        <v>0</v>
      </c>
      <c r="H734" s="68">
        <f>★仕訳帳!F698</f>
        <v>0</v>
      </c>
      <c r="I734" s="67">
        <f>IF($E734&lt;&gt;"",IF(OR(AND($E734&gt;=200,$E734&lt;300),AND($E734&gt;=400,$E734&lt;600)),-SUBTOTAL(9,K$4:K734),SUBTOTAL(9,K$4:K734)),0)</f>
        <v>0</v>
      </c>
      <c r="J734" s="32"/>
      <c r="K734" s="33">
        <f t="shared" si="25"/>
        <v>0</v>
      </c>
    </row>
    <row r="735" spans="1:11" x14ac:dyDescent="0.4">
      <c r="A735" s="17" t="str">
        <f>IF(E735&lt;&gt;"",VLOOKUP(E735,科目一覧!$A$4:$G$76,7,FALSE),"")</f>
        <v/>
      </c>
      <c r="B735" s="18">
        <f>★仕訳帳!A699</f>
        <v>696</v>
      </c>
      <c r="C735" s="64" t="str">
        <f>IF(★仕訳帳!B699&lt;&gt;"",★仕訳帳!B699,"")</f>
        <v/>
      </c>
      <c r="D735" s="65" t="str">
        <f>IF(★仕訳帳!C699&lt;&gt;"",★仕訳帳!C699,"")</f>
        <v/>
      </c>
      <c r="E735" s="66" t="str">
        <f>IF(★仕訳帳!D699&lt;&gt;"",★仕訳帳!D699,"")</f>
        <v/>
      </c>
      <c r="F735" s="30" t="str">
        <f t="shared" si="26"/>
        <v/>
      </c>
      <c r="G735" s="68">
        <f>★仕訳帳!E699</f>
        <v>0</v>
      </c>
      <c r="H735" s="68">
        <f>★仕訳帳!F699</f>
        <v>0</v>
      </c>
      <c r="I735" s="67">
        <f>IF($E735&lt;&gt;"",IF(OR(AND($E735&gt;=200,$E735&lt;300),AND($E735&gt;=400,$E735&lt;600)),-SUBTOTAL(9,K$4:K735),SUBTOTAL(9,K$4:K735)),0)</f>
        <v>0</v>
      </c>
      <c r="J735" s="32"/>
      <c r="K735" s="33">
        <f t="shared" si="25"/>
        <v>0</v>
      </c>
    </row>
    <row r="736" spans="1:11" x14ac:dyDescent="0.4">
      <c r="A736" s="17" t="str">
        <f>IF(E736&lt;&gt;"",VLOOKUP(E736,科目一覧!$A$4:$G$76,7,FALSE),"")</f>
        <v/>
      </c>
      <c r="B736" s="18">
        <f>★仕訳帳!A700</f>
        <v>697</v>
      </c>
      <c r="C736" s="64" t="str">
        <f>IF(★仕訳帳!B700&lt;&gt;"",★仕訳帳!B700,"")</f>
        <v/>
      </c>
      <c r="D736" s="65" t="str">
        <f>IF(★仕訳帳!C700&lt;&gt;"",★仕訳帳!C700,"")</f>
        <v/>
      </c>
      <c r="E736" s="66" t="str">
        <f>IF(★仕訳帳!D700&lt;&gt;"",★仕訳帳!D700,"")</f>
        <v/>
      </c>
      <c r="F736" s="30" t="str">
        <f t="shared" si="26"/>
        <v/>
      </c>
      <c r="G736" s="68">
        <f>★仕訳帳!E700</f>
        <v>0</v>
      </c>
      <c r="H736" s="68">
        <f>★仕訳帳!F700</f>
        <v>0</v>
      </c>
      <c r="I736" s="67">
        <f>IF($E736&lt;&gt;"",IF(OR(AND($E736&gt;=200,$E736&lt;300),AND($E736&gt;=400,$E736&lt;600)),-SUBTOTAL(9,K$4:K736),SUBTOTAL(9,K$4:K736)),0)</f>
        <v>0</v>
      </c>
      <c r="J736" s="32"/>
      <c r="K736" s="33">
        <f t="shared" si="25"/>
        <v>0</v>
      </c>
    </row>
    <row r="737" spans="1:11" x14ac:dyDescent="0.4">
      <c r="A737" s="17" t="str">
        <f>IF(E737&lt;&gt;"",VLOOKUP(E737,科目一覧!$A$4:$G$76,7,FALSE),"")</f>
        <v/>
      </c>
      <c r="B737" s="18">
        <f>★仕訳帳!A701</f>
        <v>698</v>
      </c>
      <c r="C737" s="64" t="str">
        <f>IF(★仕訳帳!B701&lt;&gt;"",★仕訳帳!B701,"")</f>
        <v/>
      </c>
      <c r="D737" s="65" t="str">
        <f>IF(★仕訳帳!C701&lt;&gt;"",★仕訳帳!C701,"")</f>
        <v/>
      </c>
      <c r="E737" s="66" t="str">
        <f>IF(★仕訳帳!D701&lt;&gt;"",★仕訳帳!D701,"")</f>
        <v/>
      </c>
      <c r="F737" s="30" t="str">
        <f t="shared" si="26"/>
        <v/>
      </c>
      <c r="G737" s="68">
        <f>★仕訳帳!E701</f>
        <v>0</v>
      </c>
      <c r="H737" s="68">
        <f>★仕訳帳!F701</f>
        <v>0</v>
      </c>
      <c r="I737" s="67">
        <f>IF($E737&lt;&gt;"",IF(OR(AND($E737&gt;=200,$E737&lt;300),AND($E737&gt;=400,$E737&lt;600)),-SUBTOTAL(9,K$4:K737),SUBTOTAL(9,K$4:K737)),0)</f>
        <v>0</v>
      </c>
      <c r="J737" s="32"/>
      <c r="K737" s="33">
        <f t="shared" si="25"/>
        <v>0</v>
      </c>
    </row>
    <row r="738" spans="1:11" x14ac:dyDescent="0.4">
      <c r="A738" s="17" t="str">
        <f>IF(E738&lt;&gt;"",VLOOKUP(E738,科目一覧!$A$4:$G$76,7,FALSE),"")</f>
        <v/>
      </c>
      <c r="B738" s="18">
        <f>★仕訳帳!A702</f>
        <v>699</v>
      </c>
      <c r="C738" s="64" t="str">
        <f>IF(★仕訳帳!B702&lt;&gt;"",★仕訳帳!B702,"")</f>
        <v/>
      </c>
      <c r="D738" s="65" t="str">
        <f>IF(★仕訳帳!C702&lt;&gt;"",★仕訳帳!C702,"")</f>
        <v/>
      </c>
      <c r="E738" s="66" t="str">
        <f>IF(★仕訳帳!D702&lt;&gt;"",★仕訳帳!D702,"")</f>
        <v/>
      </c>
      <c r="F738" s="30" t="str">
        <f t="shared" si="26"/>
        <v/>
      </c>
      <c r="G738" s="68">
        <f>★仕訳帳!E702</f>
        <v>0</v>
      </c>
      <c r="H738" s="68">
        <f>★仕訳帳!F702</f>
        <v>0</v>
      </c>
      <c r="I738" s="67">
        <f>IF($E738&lt;&gt;"",IF(OR(AND($E738&gt;=200,$E738&lt;300),AND($E738&gt;=400,$E738&lt;600)),-SUBTOTAL(9,K$4:K738),SUBTOTAL(9,K$4:K738)),0)</f>
        <v>0</v>
      </c>
      <c r="J738" s="32"/>
      <c r="K738" s="33">
        <f t="shared" si="25"/>
        <v>0</v>
      </c>
    </row>
    <row r="739" spans="1:11" x14ac:dyDescent="0.4">
      <c r="A739" s="17" t="str">
        <f>IF(E739&lt;&gt;"",VLOOKUP(E739,科目一覧!$A$4:$G$76,7,FALSE),"")</f>
        <v/>
      </c>
      <c r="B739" s="18">
        <f>★仕訳帳!A703</f>
        <v>700</v>
      </c>
      <c r="C739" s="64" t="str">
        <f>IF(★仕訳帳!B703&lt;&gt;"",★仕訳帳!B703,"")</f>
        <v/>
      </c>
      <c r="D739" s="65" t="str">
        <f>IF(★仕訳帳!C703&lt;&gt;"",★仕訳帳!C703,"")</f>
        <v/>
      </c>
      <c r="E739" s="66" t="str">
        <f>IF(★仕訳帳!D703&lt;&gt;"",★仕訳帳!D703,"")</f>
        <v/>
      </c>
      <c r="F739" s="30" t="str">
        <f t="shared" si="26"/>
        <v/>
      </c>
      <c r="G739" s="68">
        <f>★仕訳帳!E703</f>
        <v>0</v>
      </c>
      <c r="H739" s="68">
        <f>★仕訳帳!F703</f>
        <v>0</v>
      </c>
      <c r="I739" s="67">
        <f>IF($E739&lt;&gt;"",IF(OR(AND($E739&gt;=200,$E739&lt;300),AND($E739&gt;=400,$E739&lt;600)),-SUBTOTAL(9,K$4:K739),SUBTOTAL(9,K$4:K739)),0)</f>
        <v>0</v>
      </c>
      <c r="J739" s="32"/>
      <c r="K739" s="33">
        <f t="shared" si="25"/>
        <v>0</v>
      </c>
    </row>
    <row r="740" spans="1:11" x14ac:dyDescent="0.4">
      <c r="A740" s="17" t="str">
        <f>IF(E740&lt;&gt;"",VLOOKUP(E740,科目一覧!$A$4:$G$76,7,FALSE),"")</f>
        <v/>
      </c>
      <c r="B740" s="18">
        <f>★仕訳帳!A704</f>
        <v>701</v>
      </c>
      <c r="C740" s="64" t="str">
        <f>IF(★仕訳帳!B704&lt;&gt;"",★仕訳帳!B704,"")</f>
        <v/>
      </c>
      <c r="D740" s="65" t="str">
        <f>IF(★仕訳帳!C704&lt;&gt;"",★仕訳帳!C704,"")</f>
        <v/>
      </c>
      <c r="E740" s="66" t="str">
        <f>IF(★仕訳帳!D704&lt;&gt;"",★仕訳帳!D704,"")</f>
        <v/>
      </c>
      <c r="F740" s="30" t="str">
        <f t="shared" si="26"/>
        <v/>
      </c>
      <c r="G740" s="68">
        <f>★仕訳帳!E704</f>
        <v>0</v>
      </c>
      <c r="H740" s="68">
        <f>★仕訳帳!F704</f>
        <v>0</v>
      </c>
      <c r="I740" s="67">
        <f>IF($E740&lt;&gt;"",IF(OR(AND($E740&gt;=200,$E740&lt;300),AND($E740&gt;=400,$E740&lt;600)),-SUBTOTAL(9,K$4:K740),SUBTOTAL(9,K$4:K740)),0)</f>
        <v>0</v>
      </c>
      <c r="J740" s="32"/>
      <c r="K740" s="33">
        <f t="shared" si="25"/>
        <v>0</v>
      </c>
    </row>
    <row r="741" spans="1:11" x14ac:dyDescent="0.4">
      <c r="A741" s="17" t="str">
        <f>IF(E741&lt;&gt;"",VLOOKUP(E741,科目一覧!$A$4:$G$76,7,FALSE),"")</f>
        <v/>
      </c>
      <c r="B741" s="18">
        <f>★仕訳帳!A705</f>
        <v>702</v>
      </c>
      <c r="C741" s="64" t="str">
        <f>IF(★仕訳帳!B705&lt;&gt;"",★仕訳帳!B705,"")</f>
        <v/>
      </c>
      <c r="D741" s="65" t="str">
        <f>IF(★仕訳帳!C705&lt;&gt;"",★仕訳帳!C705,"")</f>
        <v/>
      </c>
      <c r="E741" s="66" t="str">
        <f>IF(★仕訳帳!D705&lt;&gt;"",★仕訳帳!D705,"")</f>
        <v/>
      </c>
      <c r="F741" s="30" t="str">
        <f t="shared" si="26"/>
        <v/>
      </c>
      <c r="G741" s="68">
        <f>★仕訳帳!E705</f>
        <v>0</v>
      </c>
      <c r="H741" s="68">
        <f>★仕訳帳!F705</f>
        <v>0</v>
      </c>
      <c r="I741" s="67">
        <f>IF($E741&lt;&gt;"",IF(OR(AND($E741&gt;=200,$E741&lt;300),AND($E741&gt;=400,$E741&lt;600)),-SUBTOTAL(9,K$4:K741),SUBTOTAL(9,K$4:K741)),0)</f>
        <v>0</v>
      </c>
      <c r="J741" s="32"/>
      <c r="K741" s="33">
        <f t="shared" si="25"/>
        <v>0</v>
      </c>
    </row>
    <row r="742" spans="1:11" x14ac:dyDescent="0.4">
      <c r="A742" s="17" t="str">
        <f>IF(E742&lt;&gt;"",VLOOKUP(E742,科目一覧!$A$4:$G$76,7,FALSE),"")</f>
        <v/>
      </c>
      <c r="B742" s="18">
        <f>★仕訳帳!A706</f>
        <v>703</v>
      </c>
      <c r="C742" s="64" t="str">
        <f>IF(★仕訳帳!B706&lt;&gt;"",★仕訳帳!B706,"")</f>
        <v/>
      </c>
      <c r="D742" s="65" t="str">
        <f>IF(★仕訳帳!C706&lt;&gt;"",★仕訳帳!C706,"")</f>
        <v/>
      </c>
      <c r="E742" s="66" t="str">
        <f>IF(★仕訳帳!D706&lt;&gt;"",★仕訳帳!D706,"")</f>
        <v/>
      </c>
      <c r="F742" s="30" t="str">
        <f t="shared" si="26"/>
        <v/>
      </c>
      <c r="G742" s="68">
        <f>★仕訳帳!E706</f>
        <v>0</v>
      </c>
      <c r="H742" s="68">
        <f>★仕訳帳!F706</f>
        <v>0</v>
      </c>
      <c r="I742" s="67">
        <f>IF($E742&lt;&gt;"",IF(OR(AND($E742&gt;=200,$E742&lt;300),AND($E742&gt;=400,$E742&lt;600)),-SUBTOTAL(9,K$4:K742),SUBTOTAL(9,K$4:K742)),0)</f>
        <v>0</v>
      </c>
      <c r="J742" s="32"/>
      <c r="K742" s="33">
        <f t="shared" si="25"/>
        <v>0</v>
      </c>
    </row>
    <row r="743" spans="1:11" x14ac:dyDescent="0.4">
      <c r="A743" s="17" t="str">
        <f>IF(E743&lt;&gt;"",VLOOKUP(E743,科目一覧!$A$4:$G$76,7,FALSE),"")</f>
        <v/>
      </c>
      <c r="B743" s="18">
        <f>★仕訳帳!A707</f>
        <v>704</v>
      </c>
      <c r="C743" s="64" t="str">
        <f>IF(★仕訳帳!B707&lt;&gt;"",★仕訳帳!B707,"")</f>
        <v/>
      </c>
      <c r="D743" s="65" t="str">
        <f>IF(★仕訳帳!C707&lt;&gt;"",★仕訳帳!C707,"")</f>
        <v/>
      </c>
      <c r="E743" s="66" t="str">
        <f>IF(★仕訳帳!D707&lt;&gt;"",★仕訳帳!D707,"")</f>
        <v/>
      </c>
      <c r="F743" s="30" t="str">
        <f t="shared" si="26"/>
        <v/>
      </c>
      <c r="G743" s="68">
        <f>★仕訳帳!E707</f>
        <v>0</v>
      </c>
      <c r="H743" s="68">
        <f>★仕訳帳!F707</f>
        <v>0</v>
      </c>
      <c r="I743" s="67">
        <f>IF($E743&lt;&gt;"",IF(OR(AND($E743&gt;=200,$E743&lt;300),AND($E743&gt;=400,$E743&lt;600)),-SUBTOTAL(9,K$4:K743),SUBTOTAL(9,K$4:K743)),0)</f>
        <v>0</v>
      </c>
      <c r="J743" s="32"/>
      <c r="K743" s="33">
        <f t="shared" si="25"/>
        <v>0</v>
      </c>
    </row>
    <row r="744" spans="1:11" x14ac:dyDescent="0.4">
      <c r="A744" s="17" t="str">
        <f>IF(E744&lt;&gt;"",VLOOKUP(E744,科目一覧!$A$4:$G$76,7,FALSE),"")</f>
        <v/>
      </c>
      <c r="B744" s="18">
        <f>★仕訳帳!A708</f>
        <v>705</v>
      </c>
      <c r="C744" s="64" t="str">
        <f>IF(★仕訳帳!B708&lt;&gt;"",★仕訳帳!B708,"")</f>
        <v/>
      </c>
      <c r="D744" s="65" t="str">
        <f>IF(★仕訳帳!C708&lt;&gt;"",★仕訳帳!C708,"")</f>
        <v/>
      </c>
      <c r="E744" s="66" t="str">
        <f>IF(★仕訳帳!D708&lt;&gt;"",★仕訳帳!D708,"")</f>
        <v/>
      </c>
      <c r="F744" s="30" t="str">
        <f t="shared" si="26"/>
        <v/>
      </c>
      <c r="G744" s="68">
        <f>★仕訳帳!E708</f>
        <v>0</v>
      </c>
      <c r="H744" s="68">
        <f>★仕訳帳!F708</f>
        <v>0</v>
      </c>
      <c r="I744" s="67">
        <f>IF($E744&lt;&gt;"",IF(OR(AND($E744&gt;=200,$E744&lt;300),AND($E744&gt;=400,$E744&lt;600)),-SUBTOTAL(9,K$4:K744),SUBTOTAL(9,K$4:K744)),0)</f>
        <v>0</v>
      </c>
      <c r="J744" s="32"/>
      <c r="K744" s="33">
        <f t="shared" si="25"/>
        <v>0</v>
      </c>
    </row>
    <row r="745" spans="1:11" x14ac:dyDescent="0.4">
      <c r="A745" s="17" t="str">
        <f>IF(E745&lt;&gt;"",VLOOKUP(E745,科目一覧!$A$4:$G$76,7,FALSE),"")</f>
        <v/>
      </c>
      <c r="B745" s="18">
        <f>★仕訳帳!A709</f>
        <v>706</v>
      </c>
      <c r="C745" s="64" t="str">
        <f>IF(★仕訳帳!B709&lt;&gt;"",★仕訳帳!B709,"")</f>
        <v/>
      </c>
      <c r="D745" s="65" t="str">
        <f>IF(★仕訳帳!C709&lt;&gt;"",★仕訳帳!C709,"")</f>
        <v/>
      </c>
      <c r="E745" s="66" t="str">
        <f>IF(★仕訳帳!D709&lt;&gt;"",★仕訳帳!D709,"")</f>
        <v/>
      </c>
      <c r="F745" s="30" t="str">
        <f t="shared" si="26"/>
        <v/>
      </c>
      <c r="G745" s="68">
        <f>★仕訳帳!E709</f>
        <v>0</v>
      </c>
      <c r="H745" s="68">
        <f>★仕訳帳!F709</f>
        <v>0</v>
      </c>
      <c r="I745" s="67">
        <f>IF($E745&lt;&gt;"",IF(OR(AND($E745&gt;=200,$E745&lt;300),AND($E745&gt;=400,$E745&lt;600)),-SUBTOTAL(9,K$4:K745),SUBTOTAL(9,K$4:K745)),0)</f>
        <v>0</v>
      </c>
      <c r="J745" s="32"/>
      <c r="K745" s="33">
        <f t="shared" si="25"/>
        <v>0</v>
      </c>
    </row>
    <row r="746" spans="1:11" x14ac:dyDescent="0.4">
      <c r="A746" s="17" t="str">
        <f>IF(E746&lt;&gt;"",VLOOKUP(E746,科目一覧!$A$4:$G$76,7,FALSE),"")</f>
        <v/>
      </c>
      <c r="B746" s="18">
        <f>★仕訳帳!A710</f>
        <v>707</v>
      </c>
      <c r="C746" s="64" t="str">
        <f>IF(★仕訳帳!B710&lt;&gt;"",★仕訳帳!B710,"")</f>
        <v/>
      </c>
      <c r="D746" s="65" t="str">
        <f>IF(★仕訳帳!C710&lt;&gt;"",★仕訳帳!C710,"")</f>
        <v/>
      </c>
      <c r="E746" s="66" t="str">
        <f>IF(★仕訳帳!D710&lt;&gt;"",★仕訳帳!D710,"")</f>
        <v/>
      </c>
      <c r="F746" s="30" t="str">
        <f t="shared" si="26"/>
        <v/>
      </c>
      <c r="G746" s="68">
        <f>★仕訳帳!E710</f>
        <v>0</v>
      </c>
      <c r="H746" s="68">
        <f>★仕訳帳!F710</f>
        <v>0</v>
      </c>
      <c r="I746" s="67">
        <f>IF($E746&lt;&gt;"",IF(OR(AND($E746&gt;=200,$E746&lt;300),AND($E746&gt;=400,$E746&lt;600)),-SUBTOTAL(9,K$4:K746),SUBTOTAL(9,K$4:K746)),0)</f>
        <v>0</v>
      </c>
      <c r="J746" s="32"/>
      <c r="K746" s="33">
        <f t="shared" si="25"/>
        <v>0</v>
      </c>
    </row>
    <row r="747" spans="1:11" x14ac:dyDescent="0.4">
      <c r="A747" s="17" t="str">
        <f>IF(E747&lt;&gt;"",VLOOKUP(E747,科目一覧!$A$4:$G$76,7,FALSE),"")</f>
        <v/>
      </c>
      <c r="B747" s="18">
        <f>★仕訳帳!A711</f>
        <v>708</v>
      </c>
      <c r="C747" s="64" t="str">
        <f>IF(★仕訳帳!B711&lt;&gt;"",★仕訳帳!B711,"")</f>
        <v/>
      </c>
      <c r="D747" s="65" t="str">
        <f>IF(★仕訳帳!C711&lt;&gt;"",★仕訳帳!C711,"")</f>
        <v/>
      </c>
      <c r="E747" s="66" t="str">
        <f>IF(★仕訳帳!D711&lt;&gt;"",★仕訳帳!D711,"")</f>
        <v/>
      </c>
      <c r="F747" s="30" t="str">
        <f t="shared" si="26"/>
        <v/>
      </c>
      <c r="G747" s="68">
        <f>★仕訳帳!E711</f>
        <v>0</v>
      </c>
      <c r="H747" s="68">
        <f>★仕訳帳!F711</f>
        <v>0</v>
      </c>
      <c r="I747" s="67">
        <f>IF($E747&lt;&gt;"",IF(OR(AND($E747&gt;=200,$E747&lt;300),AND($E747&gt;=400,$E747&lt;600)),-SUBTOTAL(9,K$4:K747),SUBTOTAL(9,K$4:K747)),0)</f>
        <v>0</v>
      </c>
      <c r="J747" s="32"/>
      <c r="K747" s="33">
        <f t="shared" si="25"/>
        <v>0</v>
      </c>
    </row>
    <row r="748" spans="1:11" x14ac:dyDescent="0.4">
      <c r="A748" s="17" t="str">
        <f>IF(E748&lt;&gt;"",VLOOKUP(E748,科目一覧!$A$4:$G$76,7,FALSE),"")</f>
        <v/>
      </c>
      <c r="B748" s="18">
        <f>★仕訳帳!A712</f>
        <v>709</v>
      </c>
      <c r="C748" s="64" t="str">
        <f>IF(★仕訳帳!B712&lt;&gt;"",★仕訳帳!B712,"")</f>
        <v/>
      </c>
      <c r="D748" s="65" t="str">
        <f>IF(★仕訳帳!C712&lt;&gt;"",★仕訳帳!C712,"")</f>
        <v/>
      </c>
      <c r="E748" s="66" t="str">
        <f>IF(★仕訳帳!D712&lt;&gt;"",★仕訳帳!D712,"")</f>
        <v/>
      </c>
      <c r="F748" s="30" t="str">
        <f t="shared" si="26"/>
        <v/>
      </c>
      <c r="G748" s="68">
        <f>★仕訳帳!E712</f>
        <v>0</v>
      </c>
      <c r="H748" s="68">
        <f>★仕訳帳!F712</f>
        <v>0</v>
      </c>
      <c r="I748" s="67">
        <f>IF($E748&lt;&gt;"",IF(OR(AND($E748&gt;=200,$E748&lt;300),AND($E748&gt;=400,$E748&lt;600)),-SUBTOTAL(9,K$4:K748),SUBTOTAL(9,K$4:K748)),0)</f>
        <v>0</v>
      </c>
      <c r="J748" s="32"/>
      <c r="K748" s="33">
        <f t="shared" si="25"/>
        <v>0</v>
      </c>
    </row>
    <row r="749" spans="1:11" x14ac:dyDescent="0.4">
      <c r="A749" s="17" t="str">
        <f>IF(E749&lt;&gt;"",VLOOKUP(E749,科目一覧!$A$4:$G$76,7,FALSE),"")</f>
        <v/>
      </c>
      <c r="B749" s="18">
        <f>★仕訳帳!A713</f>
        <v>710</v>
      </c>
      <c r="C749" s="64" t="str">
        <f>IF(★仕訳帳!B713&lt;&gt;"",★仕訳帳!B713,"")</f>
        <v/>
      </c>
      <c r="D749" s="65" t="str">
        <f>IF(★仕訳帳!C713&lt;&gt;"",★仕訳帳!C713,"")</f>
        <v/>
      </c>
      <c r="E749" s="66" t="str">
        <f>IF(★仕訳帳!D713&lt;&gt;"",★仕訳帳!D713,"")</f>
        <v/>
      </c>
      <c r="F749" s="30" t="str">
        <f t="shared" si="26"/>
        <v/>
      </c>
      <c r="G749" s="68">
        <f>★仕訳帳!E713</f>
        <v>0</v>
      </c>
      <c r="H749" s="68">
        <f>★仕訳帳!F713</f>
        <v>0</v>
      </c>
      <c r="I749" s="67">
        <f>IF($E749&lt;&gt;"",IF(OR(AND($E749&gt;=200,$E749&lt;300),AND($E749&gt;=400,$E749&lt;600)),-SUBTOTAL(9,K$4:K749),SUBTOTAL(9,K$4:K749)),0)</f>
        <v>0</v>
      </c>
      <c r="J749" s="32"/>
      <c r="K749" s="33">
        <f t="shared" si="25"/>
        <v>0</v>
      </c>
    </row>
    <row r="750" spans="1:11" x14ac:dyDescent="0.4">
      <c r="A750" s="17" t="str">
        <f>IF(E750&lt;&gt;"",VLOOKUP(E750,科目一覧!$A$4:$G$76,7,FALSE),"")</f>
        <v/>
      </c>
      <c r="B750" s="18">
        <f>★仕訳帳!A714</f>
        <v>711</v>
      </c>
      <c r="C750" s="64" t="str">
        <f>IF(★仕訳帳!B714&lt;&gt;"",★仕訳帳!B714,"")</f>
        <v/>
      </c>
      <c r="D750" s="65" t="str">
        <f>IF(★仕訳帳!C714&lt;&gt;"",★仕訳帳!C714,"")</f>
        <v/>
      </c>
      <c r="E750" s="66" t="str">
        <f>IF(★仕訳帳!D714&lt;&gt;"",★仕訳帳!D714,"")</f>
        <v/>
      </c>
      <c r="F750" s="30" t="str">
        <f t="shared" si="26"/>
        <v/>
      </c>
      <c r="G750" s="68">
        <f>★仕訳帳!E714</f>
        <v>0</v>
      </c>
      <c r="H750" s="68">
        <f>★仕訳帳!F714</f>
        <v>0</v>
      </c>
      <c r="I750" s="67">
        <f>IF($E750&lt;&gt;"",IF(OR(AND($E750&gt;=200,$E750&lt;300),AND($E750&gt;=400,$E750&lt;600)),-SUBTOTAL(9,K$4:K750),SUBTOTAL(9,K$4:K750)),0)</f>
        <v>0</v>
      </c>
      <c r="J750" s="32"/>
      <c r="K750" s="33">
        <f t="shared" si="25"/>
        <v>0</v>
      </c>
    </row>
    <row r="751" spans="1:11" x14ac:dyDescent="0.4">
      <c r="A751" s="17" t="str">
        <f>IF(E751&lt;&gt;"",VLOOKUP(E751,科目一覧!$A$4:$G$76,7,FALSE),"")</f>
        <v/>
      </c>
      <c r="B751" s="18">
        <f>★仕訳帳!A715</f>
        <v>712</v>
      </c>
      <c r="C751" s="64" t="str">
        <f>IF(★仕訳帳!B715&lt;&gt;"",★仕訳帳!B715,"")</f>
        <v/>
      </c>
      <c r="D751" s="65" t="str">
        <f>IF(★仕訳帳!C715&lt;&gt;"",★仕訳帳!C715,"")</f>
        <v/>
      </c>
      <c r="E751" s="66" t="str">
        <f>IF(★仕訳帳!D715&lt;&gt;"",★仕訳帳!D715,"")</f>
        <v/>
      </c>
      <c r="F751" s="30" t="str">
        <f t="shared" si="26"/>
        <v/>
      </c>
      <c r="G751" s="68">
        <f>★仕訳帳!E715</f>
        <v>0</v>
      </c>
      <c r="H751" s="68">
        <f>★仕訳帳!F715</f>
        <v>0</v>
      </c>
      <c r="I751" s="67">
        <f>IF($E751&lt;&gt;"",IF(OR(AND($E751&gt;=200,$E751&lt;300),AND($E751&gt;=400,$E751&lt;600)),-SUBTOTAL(9,K$4:K751),SUBTOTAL(9,K$4:K751)),0)</f>
        <v>0</v>
      </c>
      <c r="J751" s="32"/>
      <c r="K751" s="33">
        <f t="shared" ref="K751:K814" si="27">IF(OR(E751=301,E751=401),0,G751-H751)</f>
        <v>0</v>
      </c>
    </row>
    <row r="752" spans="1:11" x14ac:dyDescent="0.4">
      <c r="A752" s="17" t="str">
        <f>IF(E752&lt;&gt;"",VLOOKUP(E752,科目一覧!$A$4:$G$76,7,FALSE),"")</f>
        <v/>
      </c>
      <c r="B752" s="18">
        <f>★仕訳帳!A716</f>
        <v>713</v>
      </c>
      <c r="C752" s="64" t="str">
        <f>IF(★仕訳帳!B716&lt;&gt;"",★仕訳帳!B716,"")</f>
        <v/>
      </c>
      <c r="D752" s="65" t="str">
        <f>IF(★仕訳帳!C716&lt;&gt;"",★仕訳帳!C716,"")</f>
        <v/>
      </c>
      <c r="E752" s="66" t="str">
        <f>IF(★仕訳帳!D716&lt;&gt;"",★仕訳帳!D716,"")</f>
        <v/>
      </c>
      <c r="F752" s="30" t="str">
        <f t="shared" si="26"/>
        <v/>
      </c>
      <c r="G752" s="68">
        <f>★仕訳帳!E716</f>
        <v>0</v>
      </c>
      <c r="H752" s="68">
        <f>★仕訳帳!F716</f>
        <v>0</v>
      </c>
      <c r="I752" s="67">
        <f>IF($E752&lt;&gt;"",IF(OR(AND($E752&gt;=200,$E752&lt;300),AND($E752&gt;=400,$E752&lt;600)),-SUBTOTAL(9,K$4:K752),SUBTOTAL(9,K$4:K752)),0)</f>
        <v>0</v>
      </c>
      <c r="J752" s="32"/>
      <c r="K752" s="33">
        <f t="shared" si="27"/>
        <v>0</v>
      </c>
    </row>
    <row r="753" spans="1:11" x14ac:dyDescent="0.4">
      <c r="A753" s="17" t="str">
        <f>IF(E753&lt;&gt;"",VLOOKUP(E753,科目一覧!$A$4:$G$76,7,FALSE),"")</f>
        <v/>
      </c>
      <c r="B753" s="18">
        <f>★仕訳帳!A717</f>
        <v>714</v>
      </c>
      <c r="C753" s="64" t="str">
        <f>IF(★仕訳帳!B717&lt;&gt;"",★仕訳帳!B717,"")</f>
        <v/>
      </c>
      <c r="D753" s="65" t="str">
        <f>IF(★仕訳帳!C717&lt;&gt;"",★仕訳帳!C717,"")</f>
        <v/>
      </c>
      <c r="E753" s="66" t="str">
        <f>IF(★仕訳帳!D717&lt;&gt;"",★仕訳帳!D717,"")</f>
        <v/>
      </c>
      <c r="F753" s="30" t="str">
        <f t="shared" si="26"/>
        <v/>
      </c>
      <c r="G753" s="68">
        <f>★仕訳帳!E717</f>
        <v>0</v>
      </c>
      <c r="H753" s="68">
        <f>★仕訳帳!F717</f>
        <v>0</v>
      </c>
      <c r="I753" s="67">
        <f>IF($E753&lt;&gt;"",IF(OR(AND($E753&gt;=200,$E753&lt;300),AND($E753&gt;=400,$E753&lt;600)),-SUBTOTAL(9,K$4:K753),SUBTOTAL(9,K$4:K753)),0)</f>
        <v>0</v>
      </c>
      <c r="J753" s="32"/>
      <c r="K753" s="33">
        <f t="shared" si="27"/>
        <v>0</v>
      </c>
    </row>
    <row r="754" spans="1:11" x14ac:dyDescent="0.4">
      <c r="A754" s="17" t="str">
        <f>IF(E754&lt;&gt;"",VLOOKUP(E754,科目一覧!$A$4:$G$76,7,FALSE),"")</f>
        <v/>
      </c>
      <c r="B754" s="18">
        <f>★仕訳帳!A718</f>
        <v>715</v>
      </c>
      <c r="C754" s="64" t="str">
        <f>IF(★仕訳帳!B718&lt;&gt;"",★仕訳帳!B718,"")</f>
        <v/>
      </c>
      <c r="D754" s="65" t="str">
        <f>IF(★仕訳帳!C718&lt;&gt;"",★仕訳帳!C718,"")</f>
        <v/>
      </c>
      <c r="E754" s="66" t="str">
        <f>IF(★仕訳帳!D718&lt;&gt;"",★仕訳帳!D718,"")</f>
        <v/>
      </c>
      <c r="F754" s="30" t="str">
        <f t="shared" si="26"/>
        <v/>
      </c>
      <c r="G754" s="68">
        <f>★仕訳帳!E718</f>
        <v>0</v>
      </c>
      <c r="H754" s="68">
        <f>★仕訳帳!F718</f>
        <v>0</v>
      </c>
      <c r="I754" s="67">
        <f>IF($E754&lt;&gt;"",IF(OR(AND($E754&gt;=200,$E754&lt;300),AND($E754&gt;=400,$E754&lt;600)),-SUBTOTAL(9,K$4:K754),SUBTOTAL(9,K$4:K754)),0)</f>
        <v>0</v>
      </c>
      <c r="J754" s="32"/>
      <c r="K754" s="33">
        <f t="shared" si="27"/>
        <v>0</v>
      </c>
    </row>
    <row r="755" spans="1:11" x14ac:dyDescent="0.4">
      <c r="A755" s="17" t="str">
        <f>IF(E755&lt;&gt;"",VLOOKUP(E755,科目一覧!$A$4:$G$76,7,FALSE),"")</f>
        <v/>
      </c>
      <c r="B755" s="18">
        <f>★仕訳帳!A719</f>
        <v>716</v>
      </c>
      <c r="C755" s="64" t="str">
        <f>IF(★仕訳帳!B719&lt;&gt;"",★仕訳帳!B719,"")</f>
        <v/>
      </c>
      <c r="D755" s="65" t="str">
        <f>IF(★仕訳帳!C719&lt;&gt;"",★仕訳帳!C719,"")</f>
        <v/>
      </c>
      <c r="E755" s="66" t="str">
        <f>IF(★仕訳帳!D719&lt;&gt;"",★仕訳帳!D719,"")</f>
        <v/>
      </c>
      <c r="F755" s="30" t="str">
        <f t="shared" si="26"/>
        <v/>
      </c>
      <c r="G755" s="68">
        <f>★仕訳帳!E719</f>
        <v>0</v>
      </c>
      <c r="H755" s="68">
        <f>★仕訳帳!F719</f>
        <v>0</v>
      </c>
      <c r="I755" s="67">
        <f>IF($E755&lt;&gt;"",IF(OR(AND($E755&gt;=200,$E755&lt;300),AND($E755&gt;=400,$E755&lt;600)),-SUBTOTAL(9,K$4:K755),SUBTOTAL(9,K$4:K755)),0)</f>
        <v>0</v>
      </c>
      <c r="J755" s="32"/>
      <c r="K755" s="33">
        <f t="shared" si="27"/>
        <v>0</v>
      </c>
    </row>
    <row r="756" spans="1:11" x14ac:dyDescent="0.4">
      <c r="A756" s="17" t="str">
        <f>IF(E756&lt;&gt;"",VLOOKUP(E756,科目一覧!$A$4:$G$76,7,FALSE),"")</f>
        <v/>
      </c>
      <c r="B756" s="18">
        <f>★仕訳帳!A720</f>
        <v>717</v>
      </c>
      <c r="C756" s="64" t="str">
        <f>IF(★仕訳帳!B720&lt;&gt;"",★仕訳帳!B720,"")</f>
        <v/>
      </c>
      <c r="D756" s="65" t="str">
        <f>IF(★仕訳帳!C720&lt;&gt;"",★仕訳帳!C720,"")</f>
        <v/>
      </c>
      <c r="E756" s="66" t="str">
        <f>IF(★仕訳帳!D720&lt;&gt;"",★仕訳帳!D720,"")</f>
        <v/>
      </c>
      <c r="F756" s="30" t="str">
        <f t="shared" si="26"/>
        <v/>
      </c>
      <c r="G756" s="68">
        <f>★仕訳帳!E720</f>
        <v>0</v>
      </c>
      <c r="H756" s="68">
        <f>★仕訳帳!F720</f>
        <v>0</v>
      </c>
      <c r="I756" s="67">
        <f>IF($E756&lt;&gt;"",IF(OR(AND($E756&gt;=200,$E756&lt;300),AND($E756&gt;=400,$E756&lt;600)),-SUBTOTAL(9,K$4:K756),SUBTOTAL(9,K$4:K756)),0)</f>
        <v>0</v>
      </c>
      <c r="J756" s="32"/>
      <c r="K756" s="33">
        <f t="shared" si="27"/>
        <v>0</v>
      </c>
    </row>
    <row r="757" spans="1:11" x14ac:dyDescent="0.4">
      <c r="A757" s="17" t="str">
        <f>IF(E757&lt;&gt;"",VLOOKUP(E757,科目一覧!$A$4:$G$76,7,FALSE),"")</f>
        <v/>
      </c>
      <c r="B757" s="18">
        <f>★仕訳帳!A721</f>
        <v>718</v>
      </c>
      <c r="C757" s="64" t="str">
        <f>IF(★仕訳帳!B721&lt;&gt;"",★仕訳帳!B721,"")</f>
        <v/>
      </c>
      <c r="D757" s="65" t="str">
        <f>IF(★仕訳帳!C721&lt;&gt;"",★仕訳帳!C721,"")</f>
        <v/>
      </c>
      <c r="E757" s="66" t="str">
        <f>IF(★仕訳帳!D721&lt;&gt;"",★仕訳帳!D721,"")</f>
        <v/>
      </c>
      <c r="F757" s="30" t="str">
        <f t="shared" si="26"/>
        <v/>
      </c>
      <c r="G757" s="68">
        <f>★仕訳帳!E721</f>
        <v>0</v>
      </c>
      <c r="H757" s="68">
        <f>★仕訳帳!F721</f>
        <v>0</v>
      </c>
      <c r="I757" s="67">
        <f>IF($E757&lt;&gt;"",IF(OR(AND($E757&gt;=200,$E757&lt;300),AND($E757&gt;=400,$E757&lt;600)),-SUBTOTAL(9,K$4:K757),SUBTOTAL(9,K$4:K757)),0)</f>
        <v>0</v>
      </c>
      <c r="J757" s="32"/>
      <c r="K757" s="33">
        <f t="shared" si="27"/>
        <v>0</v>
      </c>
    </row>
    <row r="758" spans="1:11" x14ac:dyDescent="0.4">
      <c r="A758" s="17" t="str">
        <f>IF(E758&lt;&gt;"",VLOOKUP(E758,科目一覧!$A$4:$G$76,7,FALSE),"")</f>
        <v/>
      </c>
      <c r="B758" s="18">
        <f>★仕訳帳!A722</f>
        <v>719</v>
      </c>
      <c r="C758" s="64" t="str">
        <f>IF(★仕訳帳!B722&lt;&gt;"",★仕訳帳!B722,"")</f>
        <v/>
      </c>
      <c r="D758" s="65" t="str">
        <f>IF(★仕訳帳!C722&lt;&gt;"",★仕訳帳!C722,"")</f>
        <v/>
      </c>
      <c r="E758" s="66" t="str">
        <f>IF(★仕訳帳!D722&lt;&gt;"",★仕訳帳!D722,"")</f>
        <v/>
      </c>
      <c r="F758" s="30" t="str">
        <f t="shared" si="26"/>
        <v/>
      </c>
      <c r="G758" s="68">
        <f>★仕訳帳!E722</f>
        <v>0</v>
      </c>
      <c r="H758" s="68">
        <f>★仕訳帳!F722</f>
        <v>0</v>
      </c>
      <c r="I758" s="67">
        <f>IF($E758&lt;&gt;"",IF(OR(AND($E758&gt;=200,$E758&lt;300),AND($E758&gt;=400,$E758&lt;600)),-SUBTOTAL(9,K$4:K758),SUBTOTAL(9,K$4:K758)),0)</f>
        <v>0</v>
      </c>
      <c r="J758" s="32"/>
      <c r="K758" s="33">
        <f t="shared" si="27"/>
        <v>0</v>
      </c>
    </row>
    <row r="759" spans="1:11" x14ac:dyDescent="0.4">
      <c r="A759" s="17" t="str">
        <f>IF(E759&lt;&gt;"",VLOOKUP(E759,科目一覧!$A$4:$G$76,7,FALSE),"")</f>
        <v/>
      </c>
      <c r="B759" s="18">
        <f>★仕訳帳!A723</f>
        <v>720</v>
      </c>
      <c r="C759" s="64" t="str">
        <f>IF(★仕訳帳!B723&lt;&gt;"",★仕訳帳!B723,"")</f>
        <v/>
      </c>
      <c r="D759" s="65" t="str">
        <f>IF(★仕訳帳!C723&lt;&gt;"",★仕訳帳!C723,"")</f>
        <v/>
      </c>
      <c r="E759" s="66" t="str">
        <f>IF(★仕訳帳!D723&lt;&gt;"",★仕訳帳!D723,"")</f>
        <v/>
      </c>
      <c r="F759" s="30" t="str">
        <f t="shared" si="26"/>
        <v/>
      </c>
      <c r="G759" s="68">
        <f>★仕訳帳!E723</f>
        <v>0</v>
      </c>
      <c r="H759" s="68">
        <f>★仕訳帳!F723</f>
        <v>0</v>
      </c>
      <c r="I759" s="67">
        <f>IF($E759&lt;&gt;"",IF(OR(AND($E759&gt;=200,$E759&lt;300),AND($E759&gt;=400,$E759&lt;600)),-SUBTOTAL(9,K$4:K759),SUBTOTAL(9,K$4:K759)),0)</f>
        <v>0</v>
      </c>
      <c r="J759" s="32"/>
      <c r="K759" s="33">
        <f t="shared" si="27"/>
        <v>0</v>
      </c>
    </row>
    <row r="760" spans="1:11" x14ac:dyDescent="0.4">
      <c r="A760" s="17" t="str">
        <f>IF(E760&lt;&gt;"",VLOOKUP(E760,科目一覧!$A$4:$G$76,7,FALSE),"")</f>
        <v/>
      </c>
      <c r="B760" s="18">
        <f>★仕訳帳!A724</f>
        <v>721</v>
      </c>
      <c r="C760" s="64" t="str">
        <f>IF(★仕訳帳!B724&lt;&gt;"",★仕訳帳!B724,"")</f>
        <v/>
      </c>
      <c r="D760" s="65" t="str">
        <f>IF(★仕訳帳!C724&lt;&gt;"",★仕訳帳!C724,"")</f>
        <v/>
      </c>
      <c r="E760" s="66" t="str">
        <f>IF(★仕訳帳!D724&lt;&gt;"",★仕訳帳!D724,"")</f>
        <v/>
      </c>
      <c r="F760" s="30" t="str">
        <f t="shared" si="26"/>
        <v/>
      </c>
      <c r="G760" s="68">
        <f>★仕訳帳!E724</f>
        <v>0</v>
      </c>
      <c r="H760" s="68">
        <f>★仕訳帳!F724</f>
        <v>0</v>
      </c>
      <c r="I760" s="67">
        <f>IF($E760&lt;&gt;"",IF(OR(AND($E760&gt;=200,$E760&lt;300),AND($E760&gt;=400,$E760&lt;600)),-SUBTOTAL(9,K$4:K760),SUBTOTAL(9,K$4:K760)),0)</f>
        <v>0</v>
      </c>
      <c r="J760" s="32"/>
      <c r="K760" s="33">
        <f t="shared" si="27"/>
        <v>0</v>
      </c>
    </row>
    <row r="761" spans="1:11" x14ac:dyDescent="0.4">
      <c r="A761" s="17" t="str">
        <f>IF(E761&lt;&gt;"",VLOOKUP(E761,科目一覧!$A$4:$G$76,7,FALSE),"")</f>
        <v/>
      </c>
      <c r="B761" s="18">
        <f>★仕訳帳!A725</f>
        <v>722</v>
      </c>
      <c r="C761" s="64" t="str">
        <f>IF(★仕訳帳!B725&lt;&gt;"",★仕訳帳!B725,"")</f>
        <v/>
      </c>
      <c r="D761" s="65" t="str">
        <f>IF(★仕訳帳!C725&lt;&gt;"",★仕訳帳!C725,"")</f>
        <v/>
      </c>
      <c r="E761" s="66" t="str">
        <f>IF(★仕訳帳!D725&lt;&gt;"",★仕訳帳!D725,"")</f>
        <v/>
      </c>
      <c r="F761" s="30" t="str">
        <f t="shared" si="26"/>
        <v/>
      </c>
      <c r="G761" s="68">
        <f>★仕訳帳!E725</f>
        <v>0</v>
      </c>
      <c r="H761" s="68">
        <f>★仕訳帳!F725</f>
        <v>0</v>
      </c>
      <c r="I761" s="67">
        <f>IF($E761&lt;&gt;"",IF(OR(AND($E761&gt;=200,$E761&lt;300),AND($E761&gt;=400,$E761&lt;600)),-SUBTOTAL(9,K$4:K761),SUBTOTAL(9,K$4:K761)),0)</f>
        <v>0</v>
      </c>
      <c r="J761" s="32"/>
      <c r="K761" s="33">
        <f t="shared" si="27"/>
        <v>0</v>
      </c>
    </row>
    <row r="762" spans="1:11" x14ac:dyDescent="0.4">
      <c r="A762" s="17" t="str">
        <f>IF(E762&lt;&gt;"",VLOOKUP(E762,科目一覧!$A$4:$G$76,7,FALSE),"")</f>
        <v/>
      </c>
      <c r="B762" s="18">
        <f>★仕訳帳!A726</f>
        <v>723</v>
      </c>
      <c r="C762" s="64" t="str">
        <f>IF(★仕訳帳!B726&lt;&gt;"",★仕訳帳!B726,"")</f>
        <v/>
      </c>
      <c r="D762" s="65" t="str">
        <f>IF(★仕訳帳!C726&lt;&gt;"",★仕訳帳!C726,"")</f>
        <v/>
      </c>
      <c r="E762" s="66" t="str">
        <f>IF(★仕訳帳!D726&lt;&gt;"",★仕訳帳!D726,"")</f>
        <v/>
      </c>
      <c r="F762" s="30" t="str">
        <f t="shared" si="26"/>
        <v/>
      </c>
      <c r="G762" s="68">
        <f>★仕訳帳!E726</f>
        <v>0</v>
      </c>
      <c r="H762" s="68">
        <f>★仕訳帳!F726</f>
        <v>0</v>
      </c>
      <c r="I762" s="67">
        <f>IF($E762&lt;&gt;"",IF(OR(AND($E762&gt;=200,$E762&lt;300),AND($E762&gt;=400,$E762&lt;600)),-SUBTOTAL(9,K$4:K762),SUBTOTAL(9,K$4:K762)),0)</f>
        <v>0</v>
      </c>
      <c r="J762" s="32"/>
      <c r="K762" s="33">
        <f t="shared" si="27"/>
        <v>0</v>
      </c>
    </row>
    <row r="763" spans="1:11" x14ac:dyDescent="0.4">
      <c r="A763" s="17" t="str">
        <f>IF(E763&lt;&gt;"",VLOOKUP(E763,科目一覧!$A$4:$G$76,7,FALSE),"")</f>
        <v/>
      </c>
      <c r="B763" s="18">
        <f>★仕訳帳!A727</f>
        <v>724</v>
      </c>
      <c r="C763" s="64" t="str">
        <f>IF(★仕訳帳!B727&lt;&gt;"",★仕訳帳!B727,"")</f>
        <v/>
      </c>
      <c r="D763" s="65" t="str">
        <f>IF(★仕訳帳!C727&lt;&gt;"",★仕訳帳!C727,"")</f>
        <v/>
      </c>
      <c r="E763" s="66" t="str">
        <f>IF(★仕訳帳!D727&lt;&gt;"",★仕訳帳!D727,"")</f>
        <v/>
      </c>
      <c r="F763" s="30" t="str">
        <f t="shared" si="26"/>
        <v/>
      </c>
      <c r="G763" s="68">
        <f>★仕訳帳!E727</f>
        <v>0</v>
      </c>
      <c r="H763" s="68">
        <f>★仕訳帳!F727</f>
        <v>0</v>
      </c>
      <c r="I763" s="67">
        <f>IF($E763&lt;&gt;"",IF(OR(AND($E763&gt;=200,$E763&lt;300),AND($E763&gt;=400,$E763&lt;600)),-SUBTOTAL(9,K$4:K763),SUBTOTAL(9,K$4:K763)),0)</f>
        <v>0</v>
      </c>
      <c r="J763" s="32"/>
      <c r="K763" s="33">
        <f t="shared" si="27"/>
        <v>0</v>
      </c>
    </row>
    <row r="764" spans="1:11" x14ac:dyDescent="0.4">
      <c r="A764" s="17" t="str">
        <f>IF(E764&lt;&gt;"",VLOOKUP(E764,科目一覧!$A$4:$G$76,7,FALSE),"")</f>
        <v/>
      </c>
      <c r="B764" s="18">
        <f>★仕訳帳!A728</f>
        <v>725</v>
      </c>
      <c r="C764" s="64" t="str">
        <f>IF(★仕訳帳!B728&lt;&gt;"",★仕訳帳!B728,"")</f>
        <v/>
      </c>
      <c r="D764" s="65" t="str">
        <f>IF(★仕訳帳!C728&lt;&gt;"",★仕訳帳!C728,"")</f>
        <v/>
      </c>
      <c r="E764" s="66" t="str">
        <f>IF(★仕訳帳!D728&lt;&gt;"",★仕訳帳!D728,"")</f>
        <v/>
      </c>
      <c r="F764" s="30" t="str">
        <f t="shared" si="26"/>
        <v/>
      </c>
      <c r="G764" s="68">
        <f>★仕訳帳!E728</f>
        <v>0</v>
      </c>
      <c r="H764" s="68">
        <f>★仕訳帳!F728</f>
        <v>0</v>
      </c>
      <c r="I764" s="67">
        <f>IF($E764&lt;&gt;"",IF(OR(AND($E764&gt;=200,$E764&lt;300),AND($E764&gt;=400,$E764&lt;600)),-SUBTOTAL(9,K$4:K764),SUBTOTAL(9,K$4:K764)),0)</f>
        <v>0</v>
      </c>
      <c r="J764" s="32"/>
      <c r="K764" s="33">
        <f t="shared" si="27"/>
        <v>0</v>
      </c>
    </row>
    <row r="765" spans="1:11" x14ac:dyDescent="0.4">
      <c r="A765" s="17" t="str">
        <f>IF(E765&lt;&gt;"",VLOOKUP(E765,科目一覧!$A$4:$G$76,7,FALSE),"")</f>
        <v/>
      </c>
      <c r="B765" s="18">
        <f>★仕訳帳!A729</f>
        <v>726</v>
      </c>
      <c r="C765" s="64" t="str">
        <f>IF(★仕訳帳!B729&lt;&gt;"",★仕訳帳!B729,"")</f>
        <v/>
      </c>
      <c r="D765" s="65" t="str">
        <f>IF(★仕訳帳!C729&lt;&gt;"",★仕訳帳!C729,"")</f>
        <v/>
      </c>
      <c r="E765" s="66" t="str">
        <f>IF(★仕訳帳!D729&lt;&gt;"",★仕訳帳!D729,"")</f>
        <v/>
      </c>
      <c r="F765" s="30" t="str">
        <f t="shared" si="26"/>
        <v/>
      </c>
      <c r="G765" s="68">
        <f>★仕訳帳!E729</f>
        <v>0</v>
      </c>
      <c r="H765" s="68">
        <f>★仕訳帳!F729</f>
        <v>0</v>
      </c>
      <c r="I765" s="67">
        <f>IF($E765&lt;&gt;"",IF(OR(AND($E765&gt;=200,$E765&lt;300),AND($E765&gt;=400,$E765&lt;600)),-SUBTOTAL(9,K$4:K765),SUBTOTAL(9,K$4:K765)),0)</f>
        <v>0</v>
      </c>
      <c r="J765" s="32"/>
      <c r="K765" s="33">
        <f t="shared" si="27"/>
        <v>0</v>
      </c>
    </row>
    <row r="766" spans="1:11" x14ac:dyDescent="0.4">
      <c r="A766" s="17" t="str">
        <f>IF(E766&lt;&gt;"",VLOOKUP(E766,科目一覧!$A$4:$G$76,7,FALSE),"")</f>
        <v/>
      </c>
      <c r="B766" s="18">
        <f>★仕訳帳!A730</f>
        <v>727</v>
      </c>
      <c r="C766" s="64" t="str">
        <f>IF(★仕訳帳!B730&lt;&gt;"",★仕訳帳!B730,"")</f>
        <v/>
      </c>
      <c r="D766" s="65" t="str">
        <f>IF(★仕訳帳!C730&lt;&gt;"",★仕訳帳!C730,"")</f>
        <v/>
      </c>
      <c r="E766" s="66" t="str">
        <f>IF(★仕訳帳!D730&lt;&gt;"",★仕訳帳!D730,"")</f>
        <v/>
      </c>
      <c r="F766" s="30" t="str">
        <f t="shared" si="26"/>
        <v/>
      </c>
      <c r="G766" s="68">
        <f>★仕訳帳!E730</f>
        <v>0</v>
      </c>
      <c r="H766" s="68">
        <f>★仕訳帳!F730</f>
        <v>0</v>
      </c>
      <c r="I766" s="67">
        <f>IF($E766&lt;&gt;"",IF(OR(AND($E766&gt;=200,$E766&lt;300),AND($E766&gt;=400,$E766&lt;600)),-SUBTOTAL(9,K$4:K766),SUBTOTAL(9,K$4:K766)),0)</f>
        <v>0</v>
      </c>
      <c r="J766" s="32"/>
      <c r="K766" s="33">
        <f t="shared" si="27"/>
        <v>0</v>
      </c>
    </row>
    <row r="767" spans="1:11" x14ac:dyDescent="0.4">
      <c r="A767" s="17" t="str">
        <f>IF(E767&lt;&gt;"",VLOOKUP(E767,科目一覧!$A$4:$G$76,7,FALSE),"")</f>
        <v/>
      </c>
      <c r="B767" s="18">
        <f>★仕訳帳!A731</f>
        <v>728</v>
      </c>
      <c r="C767" s="64" t="str">
        <f>IF(★仕訳帳!B731&lt;&gt;"",★仕訳帳!B731,"")</f>
        <v/>
      </c>
      <c r="D767" s="65" t="str">
        <f>IF(★仕訳帳!C731&lt;&gt;"",★仕訳帳!C731,"")</f>
        <v/>
      </c>
      <c r="E767" s="66" t="str">
        <f>IF(★仕訳帳!D731&lt;&gt;"",★仕訳帳!D731,"")</f>
        <v/>
      </c>
      <c r="F767" s="30" t="str">
        <f t="shared" si="26"/>
        <v/>
      </c>
      <c r="G767" s="68">
        <f>★仕訳帳!E731</f>
        <v>0</v>
      </c>
      <c r="H767" s="68">
        <f>★仕訳帳!F731</f>
        <v>0</v>
      </c>
      <c r="I767" s="67">
        <f>IF($E767&lt;&gt;"",IF(OR(AND($E767&gt;=200,$E767&lt;300),AND($E767&gt;=400,$E767&lt;600)),-SUBTOTAL(9,K$4:K767),SUBTOTAL(9,K$4:K767)),0)</f>
        <v>0</v>
      </c>
      <c r="J767" s="32"/>
      <c r="K767" s="33">
        <f t="shared" si="27"/>
        <v>0</v>
      </c>
    </row>
    <row r="768" spans="1:11" x14ac:dyDescent="0.4">
      <c r="A768" s="17" t="str">
        <f>IF(E768&lt;&gt;"",VLOOKUP(E768,科目一覧!$A$4:$G$76,7,FALSE),"")</f>
        <v/>
      </c>
      <c r="B768" s="18">
        <f>★仕訳帳!A732</f>
        <v>729</v>
      </c>
      <c r="C768" s="64" t="str">
        <f>IF(★仕訳帳!B732&lt;&gt;"",★仕訳帳!B732,"")</f>
        <v/>
      </c>
      <c r="D768" s="65" t="str">
        <f>IF(★仕訳帳!C732&lt;&gt;"",★仕訳帳!C732,"")</f>
        <v/>
      </c>
      <c r="E768" s="66" t="str">
        <f>IF(★仕訳帳!D732&lt;&gt;"",★仕訳帳!D732,"")</f>
        <v/>
      </c>
      <c r="F768" s="30" t="str">
        <f t="shared" si="26"/>
        <v/>
      </c>
      <c r="G768" s="68">
        <f>★仕訳帳!E732</f>
        <v>0</v>
      </c>
      <c r="H768" s="68">
        <f>★仕訳帳!F732</f>
        <v>0</v>
      </c>
      <c r="I768" s="67">
        <f>IF($E768&lt;&gt;"",IF(OR(AND($E768&gt;=200,$E768&lt;300),AND($E768&gt;=400,$E768&lt;600)),-SUBTOTAL(9,K$4:K768),SUBTOTAL(9,K$4:K768)),0)</f>
        <v>0</v>
      </c>
      <c r="J768" s="32"/>
      <c r="K768" s="33">
        <f t="shared" si="27"/>
        <v>0</v>
      </c>
    </row>
    <row r="769" spans="1:11" x14ac:dyDescent="0.4">
      <c r="A769" s="17" t="str">
        <f>IF(E769&lt;&gt;"",VLOOKUP(E769,科目一覧!$A$4:$G$76,7,FALSE),"")</f>
        <v/>
      </c>
      <c r="B769" s="18">
        <f>★仕訳帳!A733</f>
        <v>730</v>
      </c>
      <c r="C769" s="64" t="str">
        <f>IF(★仕訳帳!B733&lt;&gt;"",★仕訳帳!B733,"")</f>
        <v/>
      </c>
      <c r="D769" s="65" t="str">
        <f>IF(★仕訳帳!C733&lt;&gt;"",★仕訳帳!C733,"")</f>
        <v/>
      </c>
      <c r="E769" s="66" t="str">
        <f>IF(★仕訳帳!D733&lt;&gt;"",★仕訳帳!D733,"")</f>
        <v/>
      </c>
      <c r="F769" s="30" t="str">
        <f t="shared" si="26"/>
        <v/>
      </c>
      <c r="G769" s="68">
        <f>★仕訳帳!E733</f>
        <v>0</v>
      </c>
      <c r="H769" s="68">
        <f>★仕訳帳!F733</f>
        <v>0</v>
      </c>
      <c r="I769" s="67">
        <f>IF($E769&lt;&gt;"",IF(OR(AND($E769&gt;=200,$E769&lt;300),AND($E769&gt;=400,$E769&lt;600)),-SUBTOTAL(9,K$4:K769),SUBTOTAL(9,K$4:K769)),0)</f>
        <v>0</v>
      </c>
      <c r="J769" s="32"/>
      <c r="K769" s="33">
        <f t="shared" si="27"/>
        <v>0</v>
      </c>
    </row>
    <row r="770" spans="1:11" x14ac:dyDescent="0.4">
      <c r="A770" s="17" t="str">
        <f>IF(E770&lt;&gt;"",VLOOKUP(E770,科目一覧!$A$4:$G$76,7,FALSE),"")</f>
        <v/>
      </c>
      <c r="B770" s="18">
        <f>★仕訳帳!A734</f>
        <v>731</v>
      </c>
      <c r="C770" s="64" t="str">
        <f>IF(★仕訳帳!B734&lt;&gt;"",★仕訳帳!B734,"")</f>
        <v/>
      </c>
      <c r="D770" s="65" t="str">
        <f>IF(★仕訳帳!C734&lt;&gt;"",★仕訳帳!C734,"")</f>
        <v/>
      </c>
      <c r="E770" s="66" t="str">
        <f>IF(★仕訳帳!D734&lt;&gt;"",★仕訳帳!D734,"")</f>
        <v/>
      </c>
      <c r="F770" s="30" t="str">
        <f t="shared" si="26"/>
        <v/>
      </c>
      <c r="G770" s="68">
        <f>★仕訳帳!E734</f>
        <v>0</v>
      </c>
      <c r="H770" s="68">
        <f>★仕訳帳!F734</f>
        <v>0</v>
      </c>
      <c r="I770" s="67">
        <f>IF($E770&lt;&gt;"",IF(OR(AND($E770&gt;=200,$E770&lt;300),AND($E770&gt;=400,$E770&lt;600)),-SUBTOTAL(9,K$4:K770),SUBTOTAL(9,K$4:K770)),0)</f>
        <v>0</v>
      </c>
      <c r="J770" s="32"/>
      <c r="K770" s="33">
        <f t="shared" si="27"/>
        <v>0</v>
      </c>
    </row>
    <row r="771" spans="1:11" x14ac:dyDescent="0.4">
      <c r="A771" s="17" t="str">
        <f>IF(E771&lt;&gt;"",VLOOKUP(E771,科目一覧!$A$4:$G$76,7,FALSE),"")</f>
        <v/>
      </c>
      <c r="B771" s="18">
        <f>★仕訳帳!A735</f>
        <v>732</v>
      </c>
      <c r="C771" s="64" t="str">
        <f>IF(★仕訳帳!B735&lt;&gt;"",★仕訳帳!B735,"")</f>
        <v/>
      </c>
      <c r="D771" s="65" t="str">
        <f>IF(★仕訳帳!C735&lt;&gt;"",★仕訳帳!C735,"")</f>
        <v/>
      </c>
      <c r="E771" s="66" t="str">
        <f>IF(★仕訳帳!D735&lt;&gt;"",★仕訳帳!D735,"")</f>
        <v/>
      </c>
      <c r="F771" s="30" t="str">
        <f t="shared" si="26"/>
        <v/>
      </c>
      <c r="G771" s="68">
        <f>★仕訳帳!E735</f>
        <v>0</v>
      </c>
      <c r="H771" s="68">
        <f>★仕訳帳!F735</f>
        <v>0</v>
      </c>
      <c r="I771" s="67">
        <f>IF($E771&lt;&gt;"",IF(OR(AND($E771&gt;=200,$E771&lt;300),AND($E771&gt;=400,$E771&lt;600)),-SUBTOTAL(9,K$4:K771),SUBTOTAL(9,K$4:K771)),0)</f>
        <v>0</v>
      </c>
      <c r="J771" s="32"/>
      <c r="K771" s="33">
        <f t="shared" si="27"/>
        <v>0</v>
      </c>
    </row>
    <row r="772" spans="1:11" x14ac:dyDescent="0.4">
      <c r="A772" s="17" t="str">
        <f>IF(E772&lt;&gt;"",VLOOKUP(E772,科目一覧!$A$4:$G$76,7,FALSE),"")</f>
        <v/>
      </c>
      <c r="B772" s="18">
        <f>★仕訳帳!A736</f>
        <v>733</v>
      </c>
      <c r="C772" s="64" t="str">
        <f>IF(★仕訳帳!B736&lt;&gt;"",★仕訳帳!B736,"")</f>
        <v/>
      </c>
      <c r="D772" s="65" t="str">
        <f>IF(★仕訳帳!C736&lt;&gt;"",★仕訳帳!C736,"")</f>
        <v/>
      </c>
      <c r="E772" s="66" t="str">
        <f>IF(★仕訳帳!D736&lt;&gt;"",★仕訳帳!D736,"")</f>
        <v/>
      </c>
      <c r="F772" s="30" t="str">
        <f t="shared" si="26"/>
        <v/>
      </c>
      <c r="G772" s="68">
        <f>★仕訳帳!E736</f>
        <v>0</v>
      </c>
      <c r="H772" s="68">
        <f>★仕訳帳!F736</f>
        <v>0</v>
      </c>
      <c r="I772" s="67">
        <f>IF($E772&lt;&gt;"",IF(OR(AND($E772&gt;=200,$E772&lt;300),AND($E772&gt;=400,$E772&lt;600)),-SUBTOTAL(9,K$4:K772),SUBTOTAL(9,K$4:K772)),0)</f>
        <v>0</v>
      </c>
      <c r="J772" s="32"/>
      <c r="K772" s="33">
        <f t="shared" si="27"/>
        <v>0</v>
      </c>
    </row>
    <row r="773" spans="1:11" x14ac:dyDescent="0.4">
      <c r="A773" s="17" t="str">
        <f>IF(E773&lt;&gt;"",VLOOKUP(E773,科目一覧!$A$4:$G$76,7,FALSE),"")</f>
        <v/>
      </c>
      <c r="B773" s="18">
        <f>★仕訳帳!A737</f>
        <v>734</v>
      </c>
      <c r="C773" s="64" t="str">
        <f>IF(★仕訳帳!B737&lt;&gt;"",★仕訳帳!B737,"")</f>
        <v/>
      </c>
      <c r="D773" s="65" t="str">
        <f>IF(★仕訳帳!C737&lt;&gt;"",★仕訳帳!C737,"")</f>
        <v/>
      </c>
      <c r="E773" s="66" t="str">
        <f>IF(★仕訳帳!D737&lt;&gt;"",★仕訳帳!D737,"")</f>
        <v/>
      </c>
      <c r="F773" s="30" t="str">
        <f t="shared" ref="F773:F836" si="28">IF(C773&lt;&gt;"",MONTH(C773)&amp;"_"&amp;E773,"")</f>
        <v/>
      </c>
      <c r="G773" s="68">
        <f>★仕訳帳!E737</f>
        <v>0</v>
      </c>
      <c r="H773" s="68">
        <f>★仕訳帳!F737</f>
        <v>0</v>
      </c>
      <c r="I773" s="67">
        <f>IF($E773&lt;&gt;"",IF(OR(AND($E773&gt;=200,$E773&lt;300),AND($E773&gt;=400,$E773&lt;600)),-SUBTOTAL(9,K$4:K773),SUBTOTAL(9,K$4:K773)),0)</f>
        <v>0</v>
      </c>
      <c r="J773" s="32"/>
      <c r="K773" s="33">
        <f t="shared" si="27"/>
        <v>0</v>
      </c>
    </row>
    <row r="774" spans="1:11" x14ac:dyDescent="0.4">
      <c r="A774" s="17" t="str">
        <f>IF(E774&lt;&gt;"",VLOOKUP(E774,科目一覧!$A$4:$G$76,7,FALSE),"")</f>
        <v/>
      </c>
      <c r="B774" s="18">
        <f>★仕訳帳!A738</f>
        <v>735</v>
      </c>
      <c r="C774" s="64" t="str">
        <f>IF(★仕訳帳!B738&lt;&gt;"",★仕訳帳!B738,"")</f>
        <v/>
      </c>
      <c r="D774" s="65" t="str">
        <f>IF(★仕訳帳!C738&lt;&gt;"",★仕訳帳!C738,"")</f>
        <v/>
      </c>
      <c r="E774" s="66" t="str">
        <f>IF(★仕訳帳!D738&lt;&gt;"",★仕訳帳!D738,"")</f>
        <v/>
      </c>
      <c r="F774" s="30" t="str">
        <f t="shared" si="28"/>
        <v/>
      </c>
      <c r="G774" s="68">
        <f>★仕訳帳!E738</f>
        <v>0</v>
      </c>
      <c r="H774" s="68">
        <f>★仕訳帳!F738</f>
        <v>0</v>
      </c>
      <c r="I774" s="67">
        <f>IF($E774&lt;&gt;"",IF(OR(AND($E774&gt;=200,$E774&lt;300),AND($E774&gt;=400,$E774&lt;600)),-SUBTOTAL(9,K$4:K774),SUBTOTAL(9,K$4:K774)),0)</f>
        <v>0</v>
      </c>
      <c r="J774" s="32"/>
      <c r="K774" s="33">
        <f t="shared" si="27"/>
        <v>0</v>
      </c>
    </row>
    <row r="775" spans="1:11" x14ac:dyDescent="0.4">
      <c r="A775" s="17" t="str">
        <f>IF(E775&lt;&gt;"",VLOOKUP(E775,科目一覧!$A$4:$G$76,7,FALSE),"")</f>
        <v/>
      </c>
      <c r="B775" s="18">
        <f>★仕訳帳!A739</f>
        <v>736</v>
      </c>
      <c r="C775" s="64" t="str">
        <f>IF(★仕訳帳!B739&lt;&gt;"",★仕訳帳!B739,"")</f>
        <v/>
      </c>
      <c r="D775" s="65" t="str">
        <f>IF(★仕訳帳!C739&lt;&gt;"",★仕訳帳!C739,"")</f>
        <v/>
      </c>
      <c r="E775" s="66" t="str">
        <f>IF(★仕訳帳!D739&lt;&gt;"",★仕訳帳!D739,"")</f>
        <v/>
      </c>
      <c r="F775" s="30" t="str">
        <f t="shared" si="28"/>
        <v/>
      </c>
      <c r="G775" s="68">
        <f>★仕訳帳!E739</f>
        <v>0</v>
      </c>
      <c r="H775" s="68">
        <f>★仕訳帳!F739</f>
        <v>0</v>
      </c>
      <c r="I775" s="67">
        <f>IF($E775&lt;&gt;"",IF(OR(AND($E775&gt;=200,$E775&lt;300),AND($E775&gt;=400,$E775&lt;600)),-SUBTOTAL(9,K$4:K775),SUBTOTAL(9,K$4:K775)),0)</f>
        <v>0</v>
      </c>
      <c r="J775" s="32"/>
      <c r="K775" s="33">
        <f t="shared" si="27"/>
        <v>0</v>
      </c>
    </row>
    <row r="776" spans="1:11" x14ac:dyDescent="0.4">
      <c r="A776" s="17" t="str">
        <f>IF(E776&lt;&gt;"",VLOOKUP(E776,科目一覧!$A$4:$G$76,7,FALSE),"")</f>
        <v/>
      </c>
      <c r="B776" s="18">
        <f>★仕訳帳!A740</f>
        <v>737</v>
      </c>
      <c r="C776" s="64" t="str">
        <f>IF(★仕訳帳!B740&lt;&gt;"",★仕訳帳!B740,"")</f>
        <v/>
      </c>
      <c r="D776" s="65" t="str">
        <f>IF(★仕訳帳!C740&lt;&gt;"",★仕訳帳!C740,"")</f>
        <v/>
      </c>
      <c r="E776" s="66" t="str">
        <f>IF(★仕訳帳!D740&lt;&gt;"",★仕訳帳!D740,"")</f>
        <v/>
      </c>
      <c r="F776" s="30" t="str">
        <f t="shared" si="28"/>
        <v/>
      </c>
      <c r="G776" s="68">
        <f>★仕訳帳!E740</f>
        <v>0</v>
      </c>
      <c r="H776" s="68">
        <f>★仕訳帳!F740</f>
        <v>0</v>
      </c>
      <c r="I776" s="67">
        <f>IF($E776&lt;&gt;"",IF(OR(AND($E776&gt;=200,$E776&lt;300),AND($E776&gt;=400,$E776&lt;600)),-SUBTOTAL(9,K$4:K776),SUBTOTAL(9,K$4:K776)),0)</f>
        <v>0</v>
      </c>
      <c r="J776" s="32"/>
      <c r="K776" s="33">
        <f t="shared" si="27"/>
        <v>0</v>
      </c>
    </row>
    <row r="777" spans="1:11" x14ac:dyDescent="0.4">
      <c r="A777" s="17" t="str">
        <f>IF(E777&lt;&gt;"",VLOOKUP(E777,科目一覧!$A$4:$G$76,7,FALSE),"")</f>
        <v/>
      </c>
      <c r="B777" s="18">
        <f>★仕訳帳!A741</f>
        <v>738</v>
      </c>
      <c r="C777" s="64" t="str">
        <f>IF(★仕訳帳!B741&lt;&gt;"",★仕訳帳!B741,"")</f>
        <v/>
      </c>
      <c r="D777" s="65" t="str">
        <f>IF(★仕訳帳!C741&lt;&gt;"",★仕訳帳!C741,"")</f>
        <v/>
      </c>
      <c r="E777" s="66" t="str">
        <f>IF(★仕訳帳!D741&lt;&gt;"",★仕訳帳!D741,"")</f>
        <v/>
      </c>
      <c r="F777" s="30" t="str">
        <f t="shared" si="28"/>
        <v/>
      </c>
      <c r="G777" s="68">
        <f>★仕訳帳!E741</f>
        <v>0</v>
      </c>
      <c r="H777" s="68">
        <f>★仕訳帳!F741</f>
        <v>0</v>
      </c>
      <c r="I777" s="67">
        <f>IF($E777&lt;&gt;"",IF(OR(AND($E777&gt;=200,$E777&lt;300),AND($E777&gt;=400,$E777&lt;600)),-SUBTOTAL(9,K$4:K777),SUBTOTAL(9,K$4:K777)),0)</f>
        <v>0</v>
      </c>
      <c r="J777" s="32"/>
      <c r="K777" s="33">
        <f t="shared" si="27"/>
        <v>0</v>
      </c>
    </row>
    <row r="778" spans="1:11" x14ac:dyDescent="0.4">
      <c r="A778" s="17" t="str">
        <f>IF(E778&lt;&gt;"",VLOOKUP(E778,科目一覧!$A$4:$G$76,7,FALSE),"")</f>
        <v/>
      </c>
      <c r="B778" s="18">
        <f>★仕訳帳!A742</f>
        <v>739</v>
      </c>
      <c r="C778" s="64" t="str">
        <f>IF(★仕訳帳!B742&lt;&gt;"",★仕訳帳!B742,"")</f>
        <v/>
      </c>
      <c r="D778" s="65" t="str">
        <f>IF(★仕訳帳!C742&lt;&gt;"",★仕訳帳!C742,"")</f>
        <v/>
      </c>
      <c r="E778" s="66" t="str">
        <f>IF(★仕訳帳!D742&lt;&gt;"",★仕訳帳!D742,"")</f>
        <v/>
      </c>
      <c r="F778" s="30" t="str">
        <f t="shared" si="28"/>
        <v/>
      </c>
      <c r="G778" s="68">
        <f>★仕訳帳!E742</f>
        <v>0</v>
      </c>
      <c r="H778" s="68">
        <f>★仕訳帳!F742</f>
        <v>0</v>
      </c>
      <c r="I778" s="67">
        <f>IF($E778&lt;&gt;"",IF(OR(AND($E778&gt;=200,$E778&lt;300),AND($E778&gt;=400,$E778&lt;600)),-SUBTOTAL(9,K$4:K778),SUBTOTAL(9,K$4:K778)),0)</f>
        <v>0</v>
      </c>
      <c r="J778" s="32"/>
      <c r="K778" s="33">
        <f t="shared" si="27"/>
        <v>0</v>
      </c>
    </row>
    <row r="779" spans="1:11" x14ac:dyDescent="0.4">
      <c r="A779" s="17" t="str">
        <f>IF(E779&lt;&gt;"",VLOOKUP(E779,科目一覧!$A$4:$G$76,7,FALSE),"")</f>
        <v/>
      </c>
      <c r="B779" s="18">
        <f>★仕訳帳!A743</f>
        <v>740</v>
      </c>
      <c r="C779" s="64" t="str">
        <f>IF(★仕訳帳!B743&lt;&gt;"",★仕訳帳!B743,"")</f>
        <v/>
      </c>
      <c r="D779" s="65" t="str">
        <f>IF(★仕訳帳!C743&lt;&gt;"",★仕訳帳!C743,"")</f>
        <v/>
      </c>
      <c r="E779" s="66" t="str">
        <f>IF(★仕訳帳!D743&lt;&gt;"",★仕訳帳!D743,"")</f>
        <v/>
      </c>
      <c r="F779" s="30" t="str">
        <f t="shared" si="28"/>
        <v/>
      </c>
      <c r="G779" s="68">
        <f>★仕訳帳!E743</f>
        <v>0</v>
      </c>
      <c r="H779" s="68">
        <f>★仕訳帳!F743</f>
        <v>0</v>
      </c>
      <c r="I779" s="67">
        <f>IF($E779&lt;&gt;"",IF(OR(AND($E779&gt;=200,$E779&lt;300),AND($E779&gt;=400,$E779&lt;600)),-SUBTOTAL(9,K$4:K779),SUBTOTAL(9,K$4:K779)),0)</f>
        <v>0</v>
      </c>
      <c r="J779" s="32"/>
      <c r="K779" s="33">
        <f t="shared" si="27"/>
        <v>0</v>
      </c>
    </row>
    <row r="780" spans="1:11" x14ac:dyDescent="0.4">
      <c r="A780" s="17" t="str">
        <f>IF(E780&lt;&gt;"",VLOOKUP(E780,科目一覧!$A$4:$G$76,7,FALSE),"")</f>
        <v/>
      </c>
      <c r="B780" s="18">
        <f>★仕訳帳!A744</f>
        <v>741</v>
      </c>
      <c r="C780" s="64" t="str">
        <f>IF(★仕訳帳!B744&lt;&gt;"",★仕訳帳!B744,"")</f>
        <v/>
      </c>
      <c r="D780" s="65" t="str">
        <f>IF(★仕訳帳!C744&lt;&gt;"",★仕訳帳!C744,"")</f>
        <v/>
      </c>
      <c r="E780" s="66" t="str">
        <f>IF(★仕訳帳!D744&lt;&gt;"",★仕訳帳!D744,"")</f>
        <v/>
      </c>
      <c r="F780" s="30" t="str">
        <f t="shared" si="28"/>
        <v/>
      </c>
      <c r="G780" s="68">
        <f>★仕訳帳!E744</f>
        <v>0</v>
      </c>
      <c r="H780" s="68">
        <f>★仕訳帳!F744</f>
        <v>0</v>
      </c>
      <c r="I780" s="67">
        <f>IF($E780&lt;&gt;"",IF(OR(AND($E780&gt;=200,$E780&lt;300),AND($E780&gt;=400,$E780&lt;600)),-SUBTOTAL(9,K$4:K780),SUBTOTAL(9,K$4:K780)),0)</f>
        <v>0</v>
      </c>
      <c r="J780" s="32"/>
      <c r="K780" s="33">
        <f t="shared" si="27"/>
        <v>0</v>
      </c>
    </row>
    <row r="781" spans="1:11" x14ac:dyDescent="0.4">
      <c r="A781" s="17" t="str">
        <f>IF(E781&lt;&gt;"",VLOOKUP(E781,科目一覧!$A$4:$G$76,7,FALSE),"")</f>
        <v/>
      </c>
      <c r="B781" s="18">
        <f>★仕訳帳!A745</f>
        <v>742</v>
      </c>
      <c r="C781" s="64" t="str">
        <f>IF(★仕訳帳!B745&lt;&gt;"",★仕訳帳!B745,"")</f>
        <v/>
      </c>
      <c r="D781" s="65" t="str">
        <f>IF(★仕訳帳!C745&lt;&gt;"",★仕訳帳!C745,"")</f>
        <v/>
      </c>
      <c r="E781" s="66" t="str">
        <f>IF(★仕訳帳!D745&lt;&gt;"",★仕訳帳!D745,"")</f>
        <v/>
      </c>
      <c r="F781" s="30" t="str">
        <f t="shared" si="28"/>
        <v/>
      </c>
      <c r="G781" s="68">
        <f>★仕訳帳!E745</f>
        <v>0</v>
      </c>
      <c r="H781" s="68">
        <f>★仕訳帳!F745</f>
        <v>0</v>
      </c>
      <c r="I781" s="67">
        <f>IF($E781&lt;&gt;"",IF(OR(AND($E781&gt;=200,$E781&lt;300),AND($E781&gt;=400,$E781&lt;600)),-SUBTOTAL(9,K$4:K781),SUBTOTAL(9,K$4:K781)),0)</f>
        <v>0</v>
      </c>
      <c r="J781" s="32"/>
      <c r="K781" s="33">
        <f t="shared" si="27"/>
        <v>0</v>
      </c>
    </row>
    <row r="782" spans="1:11" x14ac:dyDescent="0.4">
      <c r="A782" s="17" t="str">
        <f>IF(E782&lt;&gt;"",VLOOKUP(E782,科目一覧!$A$4:$G$76,7,FALSE),"")</f>
        <v/>
      </c>
      <c r="B782" s="18">
        <f>★仕訳帳!A746</f>
        <v>743</v>
      </c>
      <c r="C782" s="64" t="str">
        <f>IF(★仕訳帳!B746&lt;&gt;"",★仕訳帳!B746,"")</f>
        <v/>
      </c>
      <c r="D782" s="65" t="str">
        <f>IF(★仕訳帳!C746&lt;&gt;"",★仕訳帳!C746,"")</f>
        <v/>
      </c>
      <c r="E782" s="66" t="str">
        <f>IF(★仕訳帳!D746&lt;&gt;"",★仕訳帳!D746,"")</f>
        <v/>
      </c>
      <c r="F782" s="30" t="str">
        <f t="shared" si="28"/>
        <v/>
      </c>
      <c r="G782" s="68">
        <f>★仕訳帳!E746</f>
        <v>0</v>
      </c>
      <c r="H782" s="68">
        <f>★仕訳帳!F746</f>
        <v>0</v>
      </c>
      <c r="I782" s="67">
        <f>IF($E782&lt;&gt;"",IF(OR(AND($E782&gt;=200,$E782&lt;300),AND($E782&gt;=400,$E782&lt;600)),-SUBTOTAL(9,K$4:K782),SUBTOTAL(9,K$4:K782)),0)</f>
        <v>0</v>
      </c>
      <c r="J782" s="32"/>
      <c r="K782" s="33">
        <f t="shared" si="27"/>
        <v>0</v>
      </c>
    </row>
    <row r="783" spans="1:11" x14ac:dyDescent="0.4">
      <c r="A783" s="17" t="str">
        <f>IF(E783&lt;&gt;"",VLOOKUP(E783,科目一覧!$A$4:$G$76,7,FALSE),"")</f>
        <v/>
      </c>
      <c r="B783" s="18">
        <f>★仕訳帳!A747</f>
        <v>744</v>
      </c>
      <c r="C783" s="64" t="str">
        <f>IF(★仕訳帳!B747&lt;&gt;"",★仕訳帳!B747,"")</f>
        <v/>
      </c>
      <c r="D783" s="65" t="str">
        <f>IF(★仕訳帳!C747&lt;&gt;"",★仕訳帳!C747,"")</f>
        <v/>
      </c>
      <c r="E783" s="66" t="str">
        <f>IF(★仕訳帳!D747&lt;&gt;"",★仕訳帳!D747,"")</f>
        <v/>
      </c>
      <c r="F783" s="30" t="str">
        <f t="shared" si="28"/>
        <v/>
      </c>
      <c r="G783" s="68">
        <f>★仕訳帳!E747</f>
        <v>0</v>
      </c>
      <c r="H783" s="68">
        <f>★仕訳帳!F747</f>
        <v>0</v>
      </c>
      <c r="I783" s="67">
        <f>IF($E783&lt;&gt;"",IF(OR(AND($E783&gt;=200,$E783&lt;300),AND($E783&gt;=400,$E783&lt;600)),-SUBTOTAL(9,K$4:K783),SUBTOTAL(9,K$4:K783)),0)</f>
        <v>0</v>
      </c>
      <c r="J783" s="32"/>
      <c r="K783" s="33">
        <f t="shared" si="27"/>
        <v>0</v>
      </c>
    </row>
    <row r="784" spans="1:11" x14ac:dyDescent="0.4">
      <c r="A784" s="17" t="str">
        <f>IF(E784&lt;&gt;"",VLOOKUP(E784,科目一覧!$A$4:$G$76,7,FALSE),"")</f>
        <v/>
      </c>
      <c r="B784" s="18">
        <f>★仕訳帳!A748</f>
        <v>745</v>
      </c>
      <c r="C784" s="64" t="str">
        <f>IF(★仕訳帳!B748&lt;&gt;"",★仕訳帳!B748,"")</f>
        <v/>
      </c>
      <c r="D784" s="65" t="str">
        <f>IF(★仕訳帳!C748&lt;&gt;"",★仕訳帳!C748,"")</f>
        <v/>
      </c>
      <c r="E784" s="66" t="str">
        <f>IF(★仕訳帳!D748&lt;&gt;"",★仕訳帳!D748,"")</f>
        <v/>
      </c>
      <c r="F784" s="30" t="str">
        <f t="shared" si="28"/>
        <v/>
      </c>
      <c r="G784" s="68">
        <f>★仕訳帳!E748</f>
        <v>0</v>
      </c>
      <c r="H784" s="68">
        <f>★仕訳帳!F748</f>
        <v>0</v>
      </c>
      <c r="I784" s="67">
        <f>IF($E784&lt;&gt;"",IF(OR(AND($E784&gt;=200,$E784&lt;300),AND($E784&gt;=400,$E784&lt;600)),-SUBTOTAL(9,K$4:K784),SUBTOTAL(9,K$4:K784)),0)</f>
        <v>0</v>
      </c>
      <c r="J784" s="32"/>
      <c r="K784" s="33">
        <f t="shared" si="27"/>
        <v>0</v>
      </c>
    </row>
    <row r="785" spans="1:11" x14ac:dyDescent="0.4">
      <c r="A785" s="17" t="str">
        <f>IF(E785&lt;&gt;"",VLOOKUP(E785,科目一覧!$A$4:$G$76,7,FALSE),"")</f>
        <v/>
      </c>
      <c r="B785" s="18">
        <f>★仕訳帳!A749</f>
        <v>746</v>
      </c>
      <c r="C785" s="64" t="str">
        <f>IF(★仕訳帳!B749&lt;&gt;"",★仕訳帳!B749,"")</f>
        <v/>
      </c>
      <c r="D785" s="65" t="str">
        <f>IF(★仕訳帳!C749&lt;&gt;"",★仕訳帳!C749,"")</f>
        <v/>
      </c>
      <c r="E785" s="66" t="str">
        <f>IF(★仕訳帳!D749&lt;&gt;"",★仕訳帳!D749,"")</f>
        <v/>
      </c>
      <c r="F785" s="30" t="str">
        <f t="shared" si="28"/>
        <v/>
      </c>
      <c r="G785" s="68">
        <f>★仕訳帳!E749</f>
        <v>0</v>
      </c>
      <c r="H785" s="68">
        <f>★仕訳帳!F749</f>
        <v>0</v>
      </c>
      <c r="I785" s="67">
        <f>IF($E785&lt;&gt;"",IF(OR(AND($E785&gt;=200,$E785&lt;300),AND($E785&gt;=400,$E785&lt;600)),-SUBTOTAL(9,K$4:K785),SUBTOTAL(9,K$4:K785)),0)</f>
        <v>0</v>
      </c>
      <c r="J785" s="32"/>
      <c r="K785" s="33">
        <f t="shared" si="27"/>
        <v>0</v>
      </c>
    </row>
    <row r="786" spans="1:11" x14ac:dyDescent="0.4">
      <c r="A786" s="17" t="str">
        <f>IF(E786&lt;&gt;"",VLOOKUP(E786,科目一覧!$A$4:$G$76,7,FALSE),"")</f>
        <v/>
      </c>
      <c r="B786" s="18">
        <f>★仕訳帳!A750</f>
        <v>747</v>
      </c>
      <c r="C786" s="64" t="str">
        <f>IF(★仕訳帳!B750&lt;&gt;"",★仕訳帳!B750,"")</f>
        <v/>
      </c>
      <c r="D786" s="65" t="str">
        <f>IF(★仕訳帳!C750&lt;&gt;"",★仕訳帳!C750,"")</f>
        <v/>
      </c>
      <c r="E786" s="66" t="str">
        <f>IF(★仕訳帳!D750&lt;&gt;"",★仕訳帳!D750,"")</f>
        <v/>
      </c>
      <c r="F786" s="30" t="str">
        <f t="shared" si="28"/>
        <v/>
      </c>
      <c r="G786" s="68">
        <f>★仕訳帳!E750</f>
        <v>0</v>
      </c>
      <c r="H786" s="68">
        <f>★仕訳帳!F750</f>
        <v>0</v>
      </c>
      <c r="I786" s="67">
        <f>IF($E786&lt;&gt;"",IF(OR(AND($E786&gt;=200,$E786&lt;300),AND($E786&gt;=400,$E786&lt;600)),-SUBTOTAL(9,K$4:K786),SUBTOTAL(9,K$4:K786)),0)</f>
        <v>0</v>
      </c>
      <c r="J786" s="32"/>
      <c r="K786" s="33">
        <f t="shared" si="27"/>
        <v>0</v>
      </c>
    </row>
    <row r="787" spans="1:11" x14ac:dyDescent="0.4">
      <c r="A787" s="17" t="str">
        <f>IF(E787&lt;&gt;"",VLOOKUP(E787,科目一覧!$A$4:$G$76,7,FALSE),"")</f>
        <v/>
      </c>
      <c r="B787" s="18">
        <f>★仕訳帳!A751</f>
        <v>748</v>
      </c>
      <c r="C787" s="64" t="str">
        <f>IF(★仕訳帳!B751&lt;&gt;"",★仕訳帳!B751,"")</f>
        <v/>
      </c>
      <c r="D787" s="65" t="str">
        <f>IF(★仕訳帳!C751&lt;&gt;"",★仕訳帳!C751,"")</f>
        <v/>
      </c>
      <c r="E787" s="66" t="str">
        <f>IF(★仕訳帳!D751&lt;&gt;"",★仕訳帳!D751,"")</f>
        <v/>
      </c>
      <c r="F787" s="30" t="str">
        <f t="shared" si="28"/>
        <v/>
      </c>
      <c r="G787" s="68">
        <f>★仕訳帳!E751</f>
        <v>0</v>
      </c>
      <c r="H787" s="68">
        <f>★仕訳帳!F751</f>
        <v>0</v>
      </c>
      <c r="I787" s="67">
        <f>IF($E787&lt;&gt;"",IF(OR(AND($E787&gt;=200,$E787&lt;300),AND($E787&gt;=400,$E787&lt;600)),-SUBTOTAL(9,K$4:K787),SUBTOTAL(9,K$4:K787)),0)</f>
        <v>0</v>
      </c>
      <c r="J787" s="32"/>
      <c r="K787" s="33">
        <f t="shared" si="27"/>
        <v>0</v>
      </c>
    </row>
    <row r="788" spans="1:11" x14ac:dyDescent="0.4">
      <c r="A788" s="17" t="str">
        <f>IF(E788&lt;&gt;"",VLOOKUP(E788,科目一覧!$A$4:$G$76,7,FALSE),"")</f>
        <v/>
      </c>
      <c r="B788" s="18">
        <f>★仕訳帳!A752</f>
        <v>749</v>
      </c>
      <c r="C788" s="64" t="str">
        <f>IF(★仕訳帳!B752&lt;&gt;"",★仕訳帳!B752,"")</f>
        <v/>
      </c>
      <c r="D788" s="65" t="str">
        <f>IF(★仕訳帳!C752&lt;&gt;"",★仕訳帳!C752,"")</f>
        <v/>
      </c>
      <c r="E788" s="66" t="str">
        <f>IF(★仕訳帳!D752&lt;&gt;"",★仕訳帳!D752,"")</f>
        <v/>
      </c>
      <c r="F788" s="30" t="str">
        <f t="shared" si="28"/>
        <v/>
      </c>
      <c r="G788" s="68">
        <f>★仕訳帳!E752</f>
        <v>0</v>
      </c>
      <c r="H788" s="68">
        <f>★仕訳帳!F752</f>
        <v>0</v>
      </c>
      <c r="I788" s="67">
        <f>IF($E788&lt;&gt;"",IF(OR(AND($E788&gt;=200,$E788&lt;300),AND($E788&gt;=400,$E788&lt;600)),-SUBTOTAL(9,K$4:K788),SUBTOTAL(9,K$4:K788)),0)</f>
        <v>0</v>
      </c>
      <c r="J788" s="32"/>
      <c r="K788" s="33">
        <f t="shared" si="27"/>
        <v>0</v>
      </c>
    </row>
    <row r="789" spans="1:11" x14ac:dyDescent="0.4">
      <c r="A789" s="17" t="str">
        <f>IF(E789&lt;&gt;"",VLOOKUP(E789,科目一覧!$A$4:$G$76,7,FALSE),"")</f>
        <v/>
      </c>
      <c r="B789" s="18">
        <f>★仕訳帳!A753</f>
        <v>750</v>
      </c>
      <c r="C789" s="64" t="str">
        <f>IF(★仕訳帳!B753&lt;&gt;"",★仕訳帳!B753,"")</f>
        <v/>
      </c>
      <c r="D789" s="65" t="str">
        <f>IF(★仕訳帳!C753&lt;&gt;"",★仕訳帳!C753,"")</f>
        <v/>
      </c>
      <c r="E789" s="66" t="str">
        <f>IF(★仕訳帳!D753&lt;&gt;"",★仕訳帳!D753,"")</f>
        <v/>
      </c>
      <c r="F789" s="30" t="str">
        <f t="shared" si="28"/>
        <v/>
      </c>
      <c r="G789" s="68">
        <f>★仕訳帳!E753</f>
        <v>0</v>
      </c>
      <c r="H789" s="68">
        <f>★仕訳帳!F753</f>
        <v>0</v>
      </c>
      <c r="I789" s="67">
        <f>IF($E789&lt;&gt;"",IF(OR(AND($E789&gt;=200,$E789&lt;300),AND($E789&gt;=400,$E789&lt;600)),-SUBTOTAL(9,K$4:K789),SUBTOTAL(9,K$4:K789)),0)</f>
        <v>0</v>
      </c>
      <c r="J789" s="32"/>
      <c r="K789" s="33">
        <f t="shared" si="27"/>
        <v>0</v>
      </c>
    </row>
    <row r="790" spans="1:11" x14ac:dyDescent="0.4">
      <c r="A790" s="17" t="str">
        <f>IF(E790&lt;&gt;"",VLOOKUP(E790,科目一覧!$A$4:$G$76,7,FALSE),"")</f>
        <v/>
      </c>
      <c r="B790" s="18">
        <f>★仕訳帳!A754</f>
        <v>751</v>
      </c>
      <c r="C790" s="64" t="str">
        <f>IF(★仕訳帳!B754&lt;&gt;"",★仕訳帳!B754,"")</f>
        <v/>
      </c>
      <c r="D790" s="65" t="str">
        <f>IF(★仕訳帳!C754&lt;&gt;"",★仕訳帳!C754,"")</f>
        <v/>
      </c>
      <c r="E790" s="66" t="str">
        <f>IF(★仕訳帳!D754&lt;&gt;"",★仕訳帳!D754,"")</f>
        <v/>
      </c>
      <c r="F790" s="30" t="str">
        <f t="shared" si="28"/>
        <v/>
      </c>
      <c r="G790" s="68">
        <f>★仕訳帳!E754</f>
        <v>0</v>
      </c>
      <c r="H790" s="68">
        <f>★仕訳帳!F754</f>
        <v>0</v>
      </c>
      <c r="I790" s="67">
        <f>IF($E790&lt;&gt;"",IF(OR(AND($E790&gt;=200,$E790&lt;300),AND($E790&gt;=400,$E790&lt;600)),-SUBTOTAL(9,K$4:K790),SUBTOTAL(9,K$4:K790)),0)</f>
        <v>0</v>
      </c>
      <c r="J790" s="32"/>
      <c r="K790" s="33">
        <f t="shared" si="27"/>
        <v>0</v>
      </c>
    </row>
    <row r="791" spans="1:11" x14ac:dyDescent="0.4">
      <c r="A791" s="17" t="str">
        <f>IF(E791&lt;&gt;"",VLOOKUP(E791,科目一覧!$A$4:$G$76,7,FALSE),"")</f>
        <v/>
      </c>
      <c r="B791" s="18">
        <f>★仕訳帳!A755</f>
        <v>752</v>
      </c>
      <c r="C791" s="64" t="str">
        <f>IF(★仕訳帳!B755&lt;&gt;"",★仕訳帳!B755,"")</f>
        <v/>
      </c>
      <c r="D791" s="65" t="str">
        <f>IF(★仕訳帳!C755&lt;&gt;"",★仕訳帳!C755,"")</f>
        <v/>
      </c>
      <c r="E791" s="66" t="str">
        <f>IF(★仕訳帳!D755&lt;&gt;"",★仕訳帳!D755,"")</f>
        <v/>
      </c>
      <c r="F791" s="30" t="str">
        <f t="shared" si="28"/>
        <v/>
      </c>
      <c r="G791" s="68">
        <f>★仕訳帳!E755</f>
        <v>0</v>
      </c>
      <c r="H791" s="68">
        <f>★仕訳帳!F755</f>
        <v>0</v>
      </c>
      <c r="I791" s="67">
        <f>IF($E791&lt;&gt;"",IF(OR(AND($E791&gt;=200,$E791&lt;300),AND($E791&gt;=400,$E791&lt;600)),-SUBTOTAL(9,K$4:K791),SUBTOTAL(9,K$4:K791)),0)</f>
        <v>0</v>
      </c>
      <c r="J791" s="32"/>
      <c r="K791" s="33">
        <f t="shared" si="27"/>
        <v>0</v>
      </c>
    </row>
    <row r="792" spans="1:11" x14ac:dyDescent="0.4">
      <c r="A792" s="17" t="str">
        <f>IF(E792&lt;&gt;"",VLOOKUP(E792,科目一覧!$A$4:$G$76,7,FALSE),"")</f>
        <v/>
      </c>
      <c r="B792" s="18">
        <f>★仕訳帳!A756</f>
        <v>753</v>
      </c>
      <c r="C792" s="64" t="str">
        <f>IF(★仕訳帳!B756&lt;&gt;"",★仕訳帳!B756,"")</f>
        <v/>
      </c>
      <c r="D792" s="65" t="str">
        <f>IF(★仕訳帳!C756&lt;&gt;"",★仕訳帳!C756,"")</f>
        <v/>
      </c>
      <c r="E792" s="66" t="str">
        <f>IF(★仕訳帳!D756&lt;&gt;"",★仕訳帳!D756,"")</f>
        <v/>
      </c>
      <c r="F792" s="30" t="str">
        <f t="shared" si="28"/>
        <v/>
      </c>
      <c r="G792" s="68">
        <f>★仕訳帳!E756</f>
        <v>0</v>
      </c>
      <c r="H792" s="68">
        <f>★仕訳帳!F756</f>
        <v>0</v>
      </c>
      <c r="I792" s="67">
        <f>IF($E792&lt;&gt;"",IF(OR(AND($E792&gt;=200,$E792&lt;300),AND($E792&gt;=400,$E792&lt;600)),-SUBTOTAL(9,K$4:K792),SUBTOTAL(9,K$4:K792)),0)</f>
        <v>0</v>
      </c>
      <c r="J792" s="32"/>
      <c r="K792" s="33">
        <f t="shared" si="27"/>
        <v>0</v>
      </c>
    </row>
    <row r="793" spans="1:11" x14ac:dyDescent="0.4">
      <c r="A793" s="17" t="str">
        <f>IF(E793&lt;&gt;"",VLOOKUP(E793,科目一覧!$A$4:$G$76,7,FALSE),"")</f>
        <v/>
      </c>
      <c r="B793" s="18">
        <f>★仕訳帳!A757</f>
        <v>754</v>
      </c>
      <c r="C793" s="64" t="str">
        <f>IF(★仕訳帳!B757&lt;&gt;"",★仕訳帳!B757,"")</f>
        <v/>
      </c>
      <c r="D793" s="65" t="str">
        <f>IF(★仕訳帳!C757&lt;&gt;"",★仕訳帳!C757,"")</f>
        <v/>
      </c>
      <c r="E793" s="66" t="str">
        <f>IF(★仕訳帳!D757&lt;&gt;"",★仕訳帳!D757,"")</f>
        <v/>
      </c>
      <c r="F793" s="30" t="str">
        <f t="shared" si="28"/>
        <v/>
      </c>
      <c r="G793" s="68">
        <f>★仕訳帳!E757</f>
        <v>0</v>
      </c>
      <c r="H793" s="68">
        <f>★仕訳帳!F757</f>
        <v>0</v>
      </c>
      <c r="I793" s="67">
        <f>IF($E793&lt;&gt;"",IF(OR(AND($E793&gt;=200,$E793&lt;300),AND($E793&gt;=400,$E793&lt;600)),-SUBTOTAL(9,K$4:K793),SUBTOTAL(9,K$4:K793)),0)</f>
        <v>0</v>
      </c>
      <c r="J793" s="32"/>
      <c r="K793" s="33">
        <f t="shared" si="27"/>
        <v>0</v>
      </c>
    </row>
    <row r="794" spans="1:11" x14ac:dyDescent="0.4">
      <c r="A794" s="17" t="str">
        <f>IF(E794&lt;&gt;"",VLOOKUP(E794,科目一覧!$A$4:$G$76,7,FALSE),"")</f>
        <v/>
      </c>
      <c r="B794" s="18">
        <f>★仕訳帳!A758</f>
        <v>755</v>
      </c>
      <c r="C794" s="64" t="str">
        <f>IF(★仕訳帳!B758&lt;&gt;"",★仕訳帳!B758,"")</f>
        <v/>
      </c>
      <c r="D794" s="65" t="str">
        <f>IF(★仕訳帳!C758&lt;&gt;"",★仕訳帳!C758,"")</f>
        <v/>
      </c>
      <c r="E794" s="66" t="str">
        <f>IF(★仕訳帳!D758&lt;&gt;"",★仕訳帳!D758,"")</f>
        <v/>
      </c>
      <c r="F794" s="30" t="str">
        <f t="shared" si="28"/>
        <v/>
      </c>
      <c r="G794" s="68">
        <f>★仕訳帳!E758</f>
        <v>0</v>
      </c>
      <c r="H794" s="68">
        <f>★仕訳帳!F758</f>
        <v>0</v>
      </c>
      <c r="I794" s="67">
        <f>IF($E794&lt;&gt;"",IF(OR(AND($E794&gt;=200,$E794&lt;300),AND($E794&gt;=400,$E794&lt;600)),-SUBTOTAL(9,K$4:K794),SUBTOTAL(9,K$4:K794)),0)</f>
        <v>0</v>
      </c>
      <c r="J794" s="32"/>
      <c r="K794" s="33">
        <f t="shared" si="27"/>
        <v>0</v>
      </c>
    </row>
    <row r="795" spans="1:11" x14ac:dyDescent="0.4">
      <c r="A795" s="17" t="str">
        <f>IF(E795&lt;&gt;"",VLOOKUP(E795,科目一覧!$A$4:$G$76,7,FALSE),"")</f>
        <v/>
      </c>
      <c r="B795" s="18">
        <f>★仕訳帳!A759</f>
        <v>756</v>
      </c>
      <c r="C795" s="64" t="str">
        <f>IF(★仕訳帳!B759&lt;&gt;"",★仕訳帳!B759,"")</f>
        <v/>
      </c>
      <c r="D795" s="65" t="str">
        <f>IF(★仕訳帳!C759&lt;&gt;"",★仕訳帳!C759,"")</f>
        <v/>
      </c>
      <c r="E795" s="66" t="str">
        <f>IF(★仕訳帳!D759&lt;&gt;"",★仕訳帳!D759,"")</f>
        <v/>
      </c>
      <c r="F795" s="30" t="str">
        <f t="shared" si="28"/>
        <v/>
      </c>
      <c r="G795" s="68">
        <f>★仕訳帳!E759</f>
        <v>0</v>
      </c>
      <c r="H795" s="68">
        <f>★仕訳帳!F759</f>
        <v>0</v>
      </c>
      <c r="I795" s="67">
        <f>IF($E795&lt;&gt;"",IF(OR(AND($E795&gt;=200,$E795&lt;300),AND($E795&gt;=400,$E795&lt;600)),-SUBTOTAL(9,K$4:K795),SUBTOTAL(9,K$4:K795)),0)</f>
        <v>0</v>
      </c>
      <c r="J795" s="32"/>
      <c r="K795" s="33">
        <f t="shared" si="27"/>
        <v>0</v>
      </c>
    </row>
    <row r="796" spans="1:11" x14ac:dyDescent="0.4">
      <c r="A796" s="17" t="str">
        <f>IF(E796&lt;&gt;"",VLOOKUP(E796,科目一覧!$A$4:$G$76,7,FALSE),"")</f>
        <v/>
      </c>
      <c r="B796" s="18">
        <f>★仕訳帳!A760</f>
        <v>757</v>
      </c>
      <c r="C796" s="64" t="str">
        <f>IF(★仕訳帳!B760&lt;&gt;"",★仕訳帳!B760,"")</f>
        <v/>
      </c>
      <c r="D796" s="65" t="str">
        <f>IF(★仕訳帳!C760&lt;&gt;"",★仕訳帳!C760,"")</f>
        <v/>
      </c>
      <c r="E796" s="66" t="str">
        <f>IF(★仕訳帳!D760&lt;&gt;"",★仕訳帳!D760,"")</f>
        <v/>
      </c>
      <c r="F796" s="30" t="str">
        <f t="shared" si="28"/>
        <v/>
      </c>
      <c r="G796" s="68">
        <f>★仕訳帳!E760</f>
        <v>0</v>
      </c>
      <c r="H796" s="68">
        <f>★仕訳帳!F760</f>
        <v>0</v>
      </c>
      <c r="I796" s="67">
        <f>IF($E796&lt;&gt;"",IF(OR(AND($E796&gt;=200,$E796&lt;300),AND($E796&gt;=400,$E796&lt;600)),-SUBTOTAL(9,K$4:K796),SUBTOTAL(9,K$4:K796)),0)</f>
        <v>0</v>
      </c>
      <c r="J796" s="32"/>
      <c r="K796" s="33">
        <f t="shared" si="27"/>
        <v>0</v>
      </c>
    </row>
    <row r="797" spans="1:11" x14ac:dyDescent="0.4">
      <c r="A797" s="17" t="str">
        <f>IF(E797&lt;&gt;"",VLOOKUP(E797,科目一覧!$A$4:$G$76,7,FALSE),"")</f>
        <v/>
      </c>
      <c r="B797" s="18">
        <f>★仕訳帳!A761</f>
        <v>758</v>
      </c>
      <c r="C797" s="64" t="str">
        <f>IF(★仕訳帳!B761&lt;&gt;"",★仕訳帳!B761,"")</f>
        <v/>
      </c>
      <c r="D797" s="65" t="str">
        <f>IF(★仕訳帳!C761&lt;&gt;"",★仕訳帳!C761,"")</f>
        <v/>
      </c>
      <c r="E797" s="66" t="str">
        <f>IF(★仕訳帳!D761&lt;&gt;"",★仕訳帳!D761,"")</f>
        <v/>
      </c>
      <c r="F797" s="30" t="str">
        <f t="shared" si="28"/>
        <v/>
      </c>
      <c r="G797" s="68">
        <f>★仕訳帳!E761</f>
        <v>0</v>
      </c>
      <c r="H797" s="68">
        <f>★仕訳帳!F761</f>
        <v>0</v>
      </c>
      <c r="I797" s="67">
        <f>IF($E797&lt;&gt;"",IF(OR(AND($E797&gt;=200,$E797&lt;300),AND($E797&gt;=400,$E797&lt;600)),-SUBTOTAL(9,K$4:K797),SUBTOTAL(9,K$4:K797)),0)</f>
        <v>0</v>
      </c>
      <c r="J797" s="32"/>
      <c r="K797" s="33">
        <f t="shared" si="27"/>
        <v>0</v>
      </c>
    </row>
    <row r="798" spans="1:11" x14ac:dyDescent="0.4">
      <c r="A798" s="17" t="str">
        <f>IF(E798&lt;&gt;"",VLOOKUP(E798,科目一覧!$A$4:$G$76,7,FALSE),"")</f>
        <v/>
      </c>
      <c r="B798" s="18">
        <f>★仕訳帳!A762</f>
        <v>759</v>
      </c>
      <c r="C798" s="64" t="str">
        <f>IF(★仕訳帳!B762&lt;&gt;"",★仕訳帳!B762,"")</f>
        <v/>
      </c>
      <c r="D798" s="65" t="str">
        <f>IF(★仕訳帳!C762&lt;&gt;"",★仕訳帳!C762,"")</f>
        <v/>
      </c>
      <c r="E798" s="66" t="str">
        <f>IF(★仕訳帳!D762&lt;&gt;"",★仕訳帳!D762,"")</f>
        <v/>
      </c>
      <c r="F798" s="30" t="str">
        <f t="shared" si="28"/>
        <v/>
      </c>
      <c r="G798" s="68">
        <f>★仕訳帳!E762</f>
        <v>0</v>
      </c>
      <c r="H798" s="68">
        <f>★仕訳帳!F762</f>
        <v>0</v>
      </c>
      <c r="I798" s="67">
        <f>IF($E798&lt;&gt;"",IF(OR(AND($E798&gt;=200,$E798&lt;300),AND($E798&gt;=400,$E798&lt;600)),-SUBTOTAL(9,K$4:K798),SUBTOTAL(9,K$4:K798)),0)</f>
        <v>0</v>
      </c>
      <c r="J798" s="32"/>
      <c r="K798" s="33">
        <f t="shared" si="27"/>
        <v>0</v>
      </c>
    </row>
    <row r="799" spans="1:11" x14ac:dyDescent="0.4">
      <c r="A799" s="17" t="str">
        <f>IF(E799&lt;&gt;"",VLOOKUP(E799,科目一覧!$A$4:$G$76,7,FALSE),"")</f>
        <v/>
      </c>
      <c r="B799" s="18">
        <f>★仕訳帳!A763</f>
        <v>760</v>
      </c>
      <c r="C799" s="64" t="str">
        <f>IF(★仕訳帳!B763&lt;&gt;"",★仕訳帳!B763,"")</f>
        <v/>
      </c>
      <c r="D799" s="65" t="str">
        <f>IF(★仕訳帳!C763&lt;&gt;"",★仕訳帳!C763,"")</f>
        <v/>
      </c>
      <c r="E799" s="66" t="str">
        <f>IF(★仕訳帳!D763&lt;&gt;"",★仕訳帳!D763,"")</f>
        <v/>
      </c>
      <c r="F799" s="30" t="str">
        <f t="shared" si="28"/>
        <v/>
      </c>
      <c r="G799" s="68">
        <f>★仕訳帳!E763</f>
        <v>0</v>
      </c>
      <c r="H799" s="68">
        <f>★仕訳帳!F763</f>
        <v>0</v>
      </c>
      <c r="I799" s="67">
        <f>IF($E799&lt;&gt;"",IF(OR(AND($E799&gt;=200,$E799&lt;300),AND($E799&gt;=400,$E799&lt;600)),-SUBTOTAL(9,K$4:K799),SUBTOTAL(9,K$4:K799)),0)</f>
        <v>0</v>
      </c>
      <c r="J799" s="32"/>
      <c r="K799" s="33">
        <f t="shared" si="27"/>
        <v>0</v>
      </c>
    </row>
    <row r="800" spans="1:11" x14ac:dyDescent="0.4">
      <c r="A800" s="17" t="str">
        <f>IF(E800&lt;&gt;"",VLOOKUP(E800,科目一覧!$A$4:$G$76,7,FALSE),"")</f>
        <v/>
      </c>
      <c r="B800" s="18">
        <f>★仕訳帳!A764</f>
        <v>761</v>
      </c>
      <c r="C800" s="64" t="str">
        <f>IF(★仕訳帳!B764&lt;&gt;"",★仕訳帳!B764,"")</f>
        <v/>
      </c>
      <c r="D800" s="65" t="str">
        <f>IF(★仕訳帳!C764&lt;&gt;"",★仕訳帳!C764,"")</f>
        <v/>
      </c>
      <c r="E800" s="66" t="str">
        <f>IF(★仕訳帳!D764&lt;&gt;"",★仕訳帳!D764,"")</f>
        <v/>
      </c>
      <c r="F800" s="30" t="str">
        <f t="shared" si="28"/>
        <v/>
      </c>
      <c r="G800" s="68">
        <f>★仕訳帳!E764</f>
        <v>0</v>
      </c>
      <c r="H800" s="68">
        <f>★仕訳帳!F764</f>
        <v>0</v>
      </c>
      <c r="I800" s="67">
        <f>IF($E800&lt;&gt;"",IF(OR(AND($E800&gt;=200,$E800&lt;300),AND($E800&gt;=400,$E800&lt;600)),-SUBTOTAL(9,K$4:K800),SUBTOTAL(9,K$4:K800)),0)</f>
        <v>0</v>
      </c>
      <c r="J800" s="32"/>
      <c r="K800" s="33">
        <f t="shared" si="27"/>
        <v>0</v>
      </c>
    </row>
    <row r="801" spans="1:11" x14ac:dyDescent="0.4">
      <c r="A801" s="17" t="str">
        <f>IF(E801&lt;&gt;"",VLOOKUP(E801,科目一覧!$A$4:$G$76,7,FALSE),"")</f>
        <v/>
      </c>
      <c r="B801" s="18">
        <f>★仕訳帳!A765</f>
        <v>762</v>
      </c>
      <c r="C801" s="64" t="str">
        <f>IF(★仕訳帳!B765&lt;&gt;"",★仕訳帳!B765,"")</f>
        <v/>
      </c>
      <c r="D801" s="65" t="str">
        <f>IF(★仕訳帳!C765&lt;&gt;"",★仕訳帳!C765,"")</f>
        <v/>
      </c>
      <c r="E801" s="66" t="str">
        <f>IF(★仕訳帳!D765&lt;&gt;"",★仕訳帳!D765,"")</f>
        <v/>
      </c>
      <c r="F801" s="30" t="str">
        <f t="shared" si="28"/>
        <v/>
      </c>
      <c r="G801" s="68">
        <f>★仕訳帳!E765</f>
        <v>0</v>
      </c>
      <c r="H801" s="68">
        <f>★仕訳帳!F765</f>
        <v>0</v>
      </c>
      <c r="I801" s="67">
        <f>IF($E801&lt;&gt;"",IF(OR(AND($E801&gt;=200,$E801&lt;300),AND($E801&gt;=400,$E801&lt;600)),-SUBTOTAL(9,K$4:K801),SUBTOTAL(9,K$4:K801)),0)</f>
        <v>0</v>
      </c>
      <c r="J801" s="32"/>
      <c r="K801" s="33">
        <f t="shared" si="27"/>
        <v>0</v>
      </c>
    </row>
    <row r="802" spans="1:11" x14ac:dyDescent="0.4">
      <c r="A802" s="17" t="str">
        <f>IF(E802&lt;&gt;"",VLOOKUP(E802,科目一覧!$A$4:$G$76,7,FALSE),"")</f>
        <v/>
      </c>
      <c r="B802" s="18">
        <f>★仕訳帳!A766</f>
        <v>763</v>
      </c>
      <c r="C802" s="64" t="str">
        <f>IF(★仕訳帳!B766&lt;&gt;"",★仕訳帳!B766,"")</f>
        <v/>
      </c>
      <c r="D802" s="65" t="str">
        <f>IF(★仕訳帳!C766&lt;&gt;"",★仕訳帳!C766,"")</f>
        <v/>
      </c>
      <c r="E802" s="66" t="str">
        <f>IF(★仕訳帳!D766&lt;&gt;"",★仕訳帳!D766,"")</f>
        <v/>
      </c>
      <c r="F802" s="30" t="str">
        <f t="shared" si="28"/>
        <v/>
      </c>
      <c r="G802" s="68">
        <f>★仕訳帳!E766</f>
        <v>0</v>
      </c>
      <c r="H802" s="68">
        <f>★仕訳帳!F766</f>
        <v>0</v>
      </c>
      <c r="I802" s="67">
        <f>IF($E802&lt;&gt;"",IF(OR(AND($E802&gt;=200,$E802&lt;300),AND($E802&gt;=400,$E802&lt;600)),-SUBTOTAL(9,K$4:K802),SUBTOTAL(9,K$4:K802)),0)</f>
        <v>0</v>
      </c>
      <c r="J802" s="32"/>
      <c r="K802" s="33">
        <f t="shared" si="27"/>
        <v>0</v>
      </c>
    </row>
    <row r="803" spans="1:11" x14ac:dyDescent="0.4">
      <c r="A803" s="17" t="str">
        <f>IF(E803&lt;&gt;"",VLOOKUP(E803,科目一覧!$A$4:$G$76,7,FALSE),"")</f>
        <v/>
      </c>
      <c r="B803" s="18">
        <f>★仕訳帳!A767</f>
        <v>764</v>
      </c>
      <c r="C803" s="64" t="str">
        <f>IF(★仕訳帳!B767&lt;&gt;"",★仕訳帳!B767,"")</f>
        <v/>
      </c>
      <c r="D803" s="65" t="str">
        <f>IF(★仕訳帳!C767&lt;&gt;"",★仕訳帳!C767,"")</f>
        <v/>
      </c>
      <c r="E803" s="66" t="str">
        <f>IF(★仕訳帳!D767&lt;&gt;"",★仕訳帳!D767,"")</f>
        <v/>
      </c>
      <c r="F803" s="30" t="str">
        <f t="shared" si="28"/>
        <v/>
      </c>
      <c r="G803" s="68">
        <f>★仕訳帳!E767</f>
        <v>0</v>
      </c>
      <c r="H803" s="68">
        <f>★仕訳帳!F767</f>
        <v>0</v>
      </c>
      <c r="I803" s="67">
        <f>IF($E803&lt;&gt;"",IF(OR(AND($E803&gt;=200,$E803&lt;300),AND($E803&gt;=400,$E803&lt;600)),-SUBTOTAL(9,K$4:K803),SUBTOTAL(9,K$4:K803)),0)</f>
        <v>0</v>
      </c>
      <c r="J803" s="32"/>
      <c r="K803" s="33">
        <f t="shared" si="27"/>
        <v>0</v>
      </c>
    </row>
    <row r="804" spans="1:11" x14ac:dyDescent="0.4">
      <c r="A804" s="17" t="str">
        <f>IF(E804&lt;&gt;"",VLOOKUP(E804,科目一覧!$A$4:$G$76,7,FALSE),"")</f>
        <v/>
      </c>
      <c r="B804" s="18">
        <f>★仕訳帳!A768</f>
        <v>765</v>
      </c>
      <c r="C804" s="64" t="str">
        <f>IF(★仕訳帳!B768&lt;&gt;"",★仕訳帳!B768,"")</f>
        <v/>
      </c>
      <c r="D804" s="65" t="str">
        <f>IF(★仕訳帳!C768&lt;&gt;"",★仕訳帳!C768,"")</f>
        <v/>
      </c>
      <c r="E804" s="66" t="str">
        <f>IF(★仕訳帳!D768&lt;&gt;"",★仕訳帳!D768,"")</f>
        <v/>
      </c>
      <c r="F804" s="30" t="str">
        <f t="shared" si="28"/>
        <v/>
      </c>
      <c r="G804" s="68">
        <f>★仕訳帳!E768</f>
        <v>0</v>
      </c>
      <c r="H804" s="68">
        <f>★仕訳帳!F768</f>
        <v>0</v>
      </c>
      <c r="I804" s="67">
        <f>IF($E804&lt;&gt;"",IF(OR(AND($E804&gt;=200,$E804&lt;300),AND($E804&gt;=400,$E804&lt;600)),-SUBTOTAL(9,K$4:K804),SUBTOTAL(9,K$4:K804)),0)</f>
        <v>0</v>
      </c>
      <c r="J804" s="32"/>
      <c r="K804" s="33">
        <f t="shared" si="27"/>
        <v>0</v>
      </c>
    </row>
    <row r="805" spans="1:11" x14ac:dyDescent="0.4">
      <c r="A805" s="17" t="str">
        <f>IF(E805&lt;&gt;"",VLOOKUP(E805,科目一覧!$A$4:$G$76,7,FALSE),"")</f>
        <v/>
      </c>
      <c r="B805" s="18">
        <f>★仕訳帳!A769</f>
        <v>766</v>
      </c>
      <c r="C805" s="64" t="str">
        <f>IF(★仕訳帳!B769&lt;&gt;"",★仕訳帳!B769,"")</f>
        <v/>
      </c>
      <c r="D805" s="65" t="str">
        <f>IF(★仕訳帳!C769&lt;&gt;"",★仕訳帳!C769,"")</f>
        <v/>
      </c>
      <c r="E805" s="66" t="str">
        <f>IF(★仕訳帳!D769&lt;&gt;"",★仕訳帳!D769,"")</f>
        <v/>
      </c>
      <c r="F805" s="30" t="str">
        <f t="shared" si="28"/>
        <v/>
      </c>
      <c r="G805" s="68">
        <f>★仕訳帳!E769</f>
        <v>0</v>
      </c>
      <c r="H805" s="68">
        <f>★仕訳帳!F769</f>
        <v>0</v>
      </c>
      <c r="I805" s="67">
        <f>IF($E805&lt;&gt;"",IF(OR(AND($E805&gt;=200,$E805&lt;300),AND($E805&gt;=400,$E805&lt;600)),-SUBTOTAL(9,K$4:K805),SUBTOTAL(9,K$4:K805)),0)</f>
        <v>0</v>
      </c>
      <c r="J805" s="32"/>
      <c r="K805" s="33">
        <f t="shared" si="27"/>
        <v>0</v>
      </c>
    </row>
    <row r="806" spans="1:11" x14ac:dyDescent="0.4">
      <c r="A806" s="17" t="str">
        <f>IF(E806&lt;&gt;"",VLOOKUP(E806,科目一覧!$A$4:$G$76,7,FALSE),"")</f>
        <v/>
      </c>
      <c r="B806" s="18">
        <f>★仕訳帳!A770</f>
        <v>767</v>
      </c>
      <c r="C806" s="64" t="str">
        <f>IF(★仕訳帳!B770&lt;&gt;"",★仕訳帳!B770,"")</f>
        <v/>
      </c>
      <c r="D806" s="65" t="str">
        <f>IF(★仕訳帳!C770&lt;&gt;"",★仕訳帳!C770,"")</f>
        <v/>
      </c>
      <c r="E806" s="66" t="str">
        <f>IF(★仕訳帳!D770&lt;&gt;"",★仕訳帳!D770,"")</f>
        <v/>
      </c>
      <c r="F806" s="30" t="str">
        <f t="shared" si="28"/>
        <v/>
      </c>
      <c r="G806" s="68">
        <f>★仕訳帳!E770</f>
        <v>0</v>
      </c>
      <c r="H806" s="68">
        <f>★仕訳帳!F770</f>
        <v>0</v>
      </c>
      <c r="I806" s="67">
        <f>IF($E806&lt;&gt;"",IF(OR(AND($E806&gt;=200,$E806&lt;300),AND($E806&gt;=400,$E806&lt;600)),-SUBTOTAL(9,K$4:K806),SUBTOTAL(9,K$4:K806)),0)</f>
        <v>0</v>
      </c>
      <c r="J806" s="32"/>
      <c r="K806" s="33">
        <f t="shared" si="27"/>
        <v>0</v>
      </c>
    </row>
    <row r="807" spans="1:11" x14ac:dyDescent="0.4">
      <c r="A807" s="17" t="str">
        <f>IF(E807&lt;&gt;"",VLOOKUP(E807,科目一覧!$A$4:$G$76,7,FALSE),"")</f>
        <v/>
      </c>
      <c r="B807" s="18">
        <f>★仕訳帳!A771</f>
        <v>768</v>
      </c>
      <c r="C807" s="64" t="str">
        <f>IF(★仕訳帳!B771&lt;&gt;"",★仕訳帳!B771,"")</f>
        <v/>
      </c>
      <c r="D807" s="65" t="str">
        <f>IF(★仕訳帳!C771&lt;&gt;"",★仕訳帳!C771,"")</f>
        <v/>
      </c>
      <c r="E807" s="66" t="str">
        <f>IF(★仕訳帳!D771&lt;&gt;"",★仕訳帳!D771,"")</f>
        <v/>
      </c>
      <c r="F807" s="30" t="str">
        <f t="shared" si="28"/>
        <v/>
      </c>
      <c r="G807" s="68">
        <f>★仕訳帳!E771</f>
        <v>0</v>
      </c>
      <c r="H807" s="68">
        <f>★仕訳帳!F771</f>
        <v>0</v>
      </c>
      <c r="I807" s="67">
        <f>IF($E807&lt;&gt;"",IF(OR(AND($E807&gt;=200,$E807&lt;300),AND($E807&gt;=400,$E807&lt;600)),-SUBTOTAL(9,K$4:K807),SUBTOTAL(9,K$4:K807)),0)</f>
        <v>0</v>
      </c>
      <c r="J807" s="32"/>
      <c r="K807" s="33">
        <f t="shared" si="27"/>
        <v>0</v>
      </c>
    </row>
    <row r="808" spans="1:11" x14ac:dyDescent="0.4">
      <c r="A808" s="17" t="str">
        <f>IF(E808&lt;&gt;"",VLOOKUP(E808,科目一覧!$A$4:$G$76,7,FALSE),"")</f>
        <v/>
      </c>
      <c r="B808" s="18">
        <f>★仕訳帳!A772</f>
        <v>769</v>
      </c>
      <c r="C808" s="64" t="str">
        <f>IF(★仕訳帳!B772&lt;&gt;"",★仕訳帳!B772,"")</f>
        <v/>
      </c>
      <c r="D808" s="65" t="str">
        <f>IF(★仕訳帳!C772&lt;&gt;"",★仕訳帳!C772,"")</f>
        <v/>
      </c>
      <c r="E808" s="66" t="str">
        <f>IF(★仕訳帳!D772&lt;&gt;"",★仕訳帳!D772,"")</f>
        <v/>
      </c>
      <c r="F808" s="30" t="str">
        <f t="shared" si="28"/>
        <v/>
      </c>
      <c r="G808" s="68">
        <f>★仕訳帳!E772</f>
        <v>0</v>
      </c>
      <c r="H808" s="68">
        <f>★仕訳帳!F772</f>
        <v>0</v>
      </c>
      <c r="I808" s="67">
        <f>IF($E808&lt;&gt;"",IF(OR(AND($E808&gt;=200,$E808&lt;300),AND($E808&gt;=400,$E808&lt;600)),-SUBTOTAL(9,K$4:K808),SUBTOTAL(9,K$4:K808)),0)</f>
        <v>0</v>
      </c>
      <c r="J808" s="32"/>
      <c r="K808" s="33">
        <f t="shared" si="27"/>
        <v>0</v>
      </c>
    </row>
    <row r="809" spans="1:11" x14ac:dyDescent="0.4">
      <c r="A809" s="17" t="str">
        <f>IF(E809&lt;&gt;"",VLOOKUP(E809,科目一覧!$A$4:$G$76,7,FALSE),"")</f>
        <v/>
      </c>
      <c r="B809" s="18">
        <f>★仕訳帳!A773</f>
        <v>770</v>
      </c>
      <c r="C809" s="64" t="str">
        <f>IF(★仕訳帳!B773&lt;&gt;"",★仕訳帳!B773,"")</f>
        <v/>
      </c>
      <c r="D809" s="65" t="str">
        <f>IF(★仕訳帳!C773&lt;&gt;"",★仕訳帳!C773,"")</f>
        <v/>
      </c>
      <c r="E809" s="66" t="str">
        <f>IF(★仕訳帳!D773&lt;&gt;"",★仕訳帳!D773,"")</f>
        <v/>
      </c>
      <c r="F809" s="30" t="str">
        <f t="shared" si="28"/>
        <v/>
      </c>
      <c r="G809" s="68">
        <f>★仕訳帳!E773</f>
        <v>0</v>
      </c>
      <c r="H809" s="68">
        <f>★仕訳帳!F773</f>
        <v>0</v>
      </c>
      <c r="I809" s="67">
        <f>IF($E809&lt;&gt;"",IF(OR(AND($E809&gt;=200,$E809&lt;300),AND($E809&gt;=400,$E809&lt;600)),-SUBTOTAL(9,K$4:K809),SUBTOTAL(9,K$4:K809)),0)</f>
        <v>0</v>
      </c>
      <c r="J809" s="32"/>
      <c r="K809" s="33">
        <f t="shared" si="27"/>
        <v>0</v>
      </c>
    </row>
    <row r="810" spans="1:11" x14ac:dyDescent="0.4">
      <c r="A810" s="17" t="str">
        <f>IF(E810&lt;&gt;"",VLOOKUP(E810,科目一覧!$A$4:$G$76,7,FALSE),"")</f>
        <v/>
      </c>
      <c r="B810" s="18">
        <f>★仕訳帳!A774</f>
        <v>771</v>
      </c>
      <c r="C810" s="64" t="str">
        <f>IF(★仕訳帳!B774&lt;&gt;"",★仕訳帳!B774,"")</f>
        <v/>
      </c>
      <c r="D810" s="65" t="str">
        <f>IF(★仕訳帳!C774&lt;&gt;"",★仕訳帳!C774,"")</f>
        <v/>
      </c>
      <c r="E810" s="66" t="str">
        <f>IF(★仕訳帳!D774&lt;&gt;"",★仕訳帳!D774,"")</f>
        <v/>
      </c>
      <c r="F810" s="30" t="str">
        <f t="shared" si="28"/>
        <v/>
      </c>
      <c r="G810" s="68">
        <f>★仕訳帳!E774</f>
        <v>0</v>
      </c>
      <c r="H810" s="68">
        <f>★仕訳帳!F774</f>
        <v>0</v>
      </c>
      <c r="I810" s="67">
        <f>IF($E810&lt;&gt;"",IF(OR(AND($E810&gt;=200,$E810&lt;300),AND($E810&gt;=400,$E810&lt;600)),-SUBTOTAL(9,K$4:K810),SUBTOTAL(9,K$4:K810)),0)</f>
        <v>0</v>
      </c>
      <c r="J810" s="32"/>
      <c r="K810" s="33">
        <f t="shared" si="27"/>
        <v>0</v>
      </c>
    </row>
    <row r="811" spans="1:11" x14ac:dyDescent="0.4">
      <c r="A811" s="17" t="str">
        <f>IF(E811&lt;&gt;"",VLOOKUP(E811,科目一覧!$A$4:$G$76,7,FALSE),"")</f>
        <v/>
      </c>
      <c r="B811" s="18">
        <f>★仕訳帳!A775</f>
        <v>772</v>
      </c>
      <c r="C811" s="64" t="str">
        <f>IF(★仕訳帳!B775&lt;&gt;"",★仕訳帳!B775,"")</f>
        <v/>
      </c>
      <c r="D811" s="65" t="str">
        <f>IF(★仕訳帳!C775&lt;&gt;"",★仕訳帳!C775,"")</f>
        <v/>
      </c>
      <c r="E811" s="66" t="str">
        <f>IF(★仕訳帳!D775&lt;&gt;"",★仕訳帳!D775,"")</f>
        <v/>
      </c>
      <c r="F811" s="30" t="str">
        <f t="shared" si="28"/>
        <v/>
      </c>
      <c r="G811" s="68">
        <f>★仕訳帳!E775</f>
        <v>0</v>
      </c>
      <c r="H811" s="68">
        <f>★仕訳帳!F775</f>
        <v>0</v>
      </c>
      <c r="I811" s="67">
        <f>IF($E811&lt;&gt;"",IF(OR(AND($E811&gt;=200,$E811&lt;300),AND($E811&gt;=400,$E811&lt;600)),-SUBTOTAL(9,K$4:K811),SUBTOTAL(9,K$4:K811)),0)</f>
        <v>0</v>
      </c>
      <c r="J811" s="32"/>
      <c r="K811" s="33">
        <f t="shared" si="27"/>
        <v>0</v>
      </c>
    </row>
    <row r="812" spans="1:11" x14ac:dyDescent="0.4">
      <c r="A812" s="17" t="str">
        <f>IF(E812&lt;&gt;"",VLOOKUP(E812,科目一覧!$A$4:$G$76,7,FALSE),"")</f>
        <v/>
      </c>
      <c r="B812" s="18">
        <f>★仕訳帳!A776</f>
        <v>773</v>
      </c>
      <c r="C812" s="64" t="str">
        <f>IF(★仕訳帳!B776&lt;&gt;"",★仕訳帳!B776,"")</f>
        <v/>
      </c>
      <c r="D812" s="65" t="str">
        <f>IF(★仕訳帳!C776&lt;&gt;"",★仕訳帳!C776,"")</f>
        <v/>
      </c>
      <c r="E812" s="66" t="str">
        <f>IF(★仕訳帳!D776&lt;&gt;"",★仕訳帳!D776,"")</f>
        <v/>
      </c>
      <c r="F812" s="30" t="str">
        <f t="shared" si="28"/>
        <v/>
      </c>
      <c r="G812" s="68">
        <f>★仕訳帳!E776</f>
        <v>0</v>
      </c>
      <c r="H812" s="68">
        <f>★仕訳帳!F776</f>
        <v>0</v>
      </c>
      <c r="I812" s="67">
        <f>IF($E812&lt;&gt;"",IF(OR(AND($E812&gt;=200,$E812&lt;300),AND($E812&gt;=400,$E812&lt;600)),-SUBTOTAL(9,K$4:K812),SUBTOTAL(9,K$4:K812)),0)</f>
        <v>0</v>
      </c>
      <c r="J812" s="32"/>
      <c r="K812" s="33">
        <f t="shared" si="27"/>
        <v>0</v>
      </c>
    </row>
    <row r="813" spans="1:11" x14ac:dyDescent="0.4">
      <c r="A813" s="17" t="str">
        <f>IF(E813&lt;&gt;"",VLOOKUP(E813,科目一覧!$A$4:$G$76,7,FALSE),"")</f>
        <v/>
      </c>
      <c r="B813" s="18">
        <f>★仕訳帳!A777</f>
        <v>774</v>
      </c>
      <c r="C813" s="64" t="str">
        <f>IF(★仕訳帳!B777&lt;&gt;"",★仕訳帳!B777,"")</f>
        <v/>
      </c>
      <c r="D813" s="65" t="str">
        <f>IF(★仕訳帳!C777&lt;&gt;"",★仕訳帳!C777,"")</f>
        <v/>
      </c>
      <c r="E813" s="66" t="str">
        <f>IF(★仕訳帳!D777&lt;&gt;"",★仕訳帳!D777,"")</f>
        <v/>
      </c>
      <c r="F813" s="30" t="str">
        <f t="shared" si="28"/>
        <v/>
      </c>
      <c r="G813" s="68">
        <f>★仕訳帳!E777</f>
        <v>0</v>
      </c>
      <c r="H813" s="68">
        <f>★仕訳帳!F777</f>
        <v>0</v>
      </c>
      <c r="I813" s="67">
        <f>IF($E813&lt;&gt;"",IF(OR(AND($E813&gt;=200,$E813&lt;300),AND($E813&gt;=400,$E813&lt;600)),-SUBTOTAL(9,K$4:K813),SUBTOTAL(9,K$4:K813)),0)</f>
        <v>0</v>
      </c>
      <c r="J813" s="32"/>
      <c r="K813" s="33">
        <f t="shared" si="27"/>
        <v>0</v>
      </c>
    </row>
    <row r="814" spans="1:11" x14ac:dyDescent="0.4">
      <c r="A814" s="17" t="str">
        <f>IF(E814&lt;&gt;"",VLOOKUP(E814,科目一覧!$A$4:$G$76,7,FALSE),"")</f>
        <v/>
      </c>
      <c r="B814" s="18">
        <f>★仕訳帳!A778</f>
        <v>775</v>
      </c>
      <c r="C814" s="64" t="str">
        <f>IF(★仕訳帳!B778&lt;&gt;"",★仕訳帳!B778,"")</f>
        <v/>
      </c>
      <c r="D814" s="65" t="str">
        <f>IF(★仕訳帳!C778&lt;&gt;"",★仕訳帳!C778,"")</f>
        <v/>
      </c>
      <c r="E814" s="66" t="str">
        <f>IF(★仕訳帳!D778&lt;&gt;"",★仕訳帳!D778,"")</f>
        <v/>
      </c>
      <c r="F814" s="30" t="str">
        <f t="shared" si="28"/>
        <v/>
      </c>
      <c r="G814" s="68">
        <f>★仕訳帳!E778</f>
        <v>0</v>
      </c>
      <c r="H814" s="68">
        <f>★仕訳帳!F778</f>
        <v>0</v>
      </c>
      <c r="I814" s="67">
        <f>IF($E814&lt;&gt;"",IF(OR(AND($E814&gt;=200,$E814&lt;300),AND($E814&gt;=400,$E814&lt;600)),-SUBTOTAL(9,K$4:K814),SUBTOTAL(9,K$4:K814)),0)</f>
        <v>0</v>
      </c>
      <c r="J814" s="32"/>
      <c r="K814" s="33">
        <f t="shared" si="27"/>
        <v>0</v>
      </c>
    </row>
    <row r="815" spans="1:11" x14ac:dyDescent="0.4">
      <c r="A815" s="17" t="str">
        <f>IF(E815&lt;&gt;"",VLOOKUP(E815,科目一覧!$A$4:$G$76,7,FALSE),"")</f>
        <v/>
      </c>
      <c r="B815" s="18">
        <f>★仕訳帳!A779</f>
        <v>776</v>
      </c>
      <c r="C815" s="64" t="str">
        <f>IF(★仕訳帳!B779&lt;&gt;"",★仕訳帳!B779,"")</f>
        <v/>
      </c>
      <c r="D815" s="65" t="str">
        <f>IF(★仕訳帳!C779&lt;&gt;"",★仕訳帳!C779,"")</f>
        <v/>
      </c>
      <c r="E815" s="66" t="str">
        <f>IF(★仕訳帳!D779&lt;&gt;"",★仕訳帳!D779,"")</f>
        <v/>
      </c>
      <c r="F815" s="30" t="str">
        <f t="shared" si="28"/>
        <v/>
      </c>
      <c r="G815" s="68">
        <f>★仕訳帳!E779</f>
        <v>0</v>
      </c>
      <c r="H815" s="68">
        <f>★仕訳帳!F779</f>
        <v>0</v>
      </c>
      <c r="I815" s="67">
        <f>IF($E815&lt;&gt;"",IF(OR(AND($E815&gt;=200,$E815&lt;300),AND($E815&gt;=400,$E815&lt;600)),-SUBTOTAL(9,K$4:K815),SUBTOTAL(9,K$4:K815)),0)</f>
        <v>0</v>
      </c>
      <c r="J815" s="32"/>
      <c r="K815" s="33">
        <f t="shared" ref="K815:K878" si="29">IF(OR(E815=301,E815=401),0,G815-H815)</f>
        <v>0</v>
      </c>
    </row>
    <row r="816" spans="1:11" x14ac:dyDescent="0.4">
      <c r="A816" s="17" t="str">
        <f>IF(E816&lt;&gt;"",VLOOKUP(E816,科目一覧!$A$4:$G$76,7,FALSE),"")</f>
        <v/>
      </c>
      <c r="B816" s="18">
        <f>★仕訳帳!A780</f>
        <v>777</v>
      </c>
      <c r="C816" s="64" t="str">
        <f>IF(★仕訳帳!B780&lt;&gt;"",★仕訳帳!B780,"")</f>
        <v/>
      </c>
      <c r="D816" s="65" t="str">
        <f>IF(★仕訳帳!C780&lt;&gt;"",★仕訳帳!C780,"")</f>
        <v/>
      </c>
      <c r="E816" s="66" t="str">
        <f>IF(★仕訳帳!D780&lt;&gt;"",★仕訳帳!D780,"")</f>
        <v/>
      </c>
      <c r="F816" s="30" t="str">
        <f t="shared" si="28"/>
        <v/>
      </c>
      <c r="G816" s="68">
        <f>★仕訳帳!E780</f>
        <v>0</v>
      </c>
      <c r="H816" s="68">
        <f>★仕訳帳!F780</f>
        <v>0</v>
      </c>
      <c r="I816" s="67">
        <f>IF($E816&lt;&gt;"",IF(OR(AND($E816&gt;=200,$E816&lt;300),AND($E816&gt;=400,$E816&lt;600)),-SUBTOTAL(9,K$4:K816),SUBTOTAL(9,K$4:K816)),0)</f>
        <v>0</v>
      </c>
      <c r="J816" s="32"/>
      <c r="K816" s="33">
        <f t="shared" si="29"/>
        <v>0</v>
      </c>
    </row>
    <row r="817" spans="1:11" x14ac:dyDescent="0.4">
      <c r="A817" s="17" t="str">
        <f>IF(E817&lt;&gt;"",VLOOKUP(E817,科目一覧!$A$4:$G$76,7,FALSE),"")</f>
        <v/>
      </c>
      <c r="B817" s="18">
        <f>★仕訳帳!A781</f>
        <v>778</v>
      </c>
      <c r="C817" s="64" t="str">
        <f>IF(★仕訳帳!B781&lt;&gt;"",★仕訳帳!B781,"")</f>
        <v/>
      </c>
      <c r="D817" s="65" t="str">
        <f>IF(★仕訳帳!C781&lt;&gt;"",★仕訳帳!C781,"")</f>
        <v/>
      </c>
      <c r="E817" s="66" t="str">
        <f>IF(★仕訳帳!D781&lt;&gt;"",★仕訳帳!D781,"")</f>
        <v/>
      </c>
      <c r="F817" s="30" t="str">
        <f t="shared" si="28"/>
        <v/>
      </c>
      <c r="G817" s="68">
        <f>★仕訳帳!E781</f>
        <v>0</v>
      </c>
      <c r="H817" s="68">
        <f>★仕訳帳!F781</f>
        <v>0</v>
      </c>
      <c r="I817" s="67">
        <f>IF($E817&lt;&gt;"",IF(OR(AND($E817&gt;=200,$E817&lt;300),AND($E817&gt;=400,$E817&lt;600)),-SUBTOTAL(9,K$4:K817),SUBTOTAL(9,K$4:K817)),0)</f>
        <v>0</v>
      </c>
      <c r="J817" s="32"/>
      <c r="K817" s="33">
        <f t="shared" si="29"/>
        <v>0</v>
      </c>
    </row>
    <row r="818" spans="1:11" x14ac:dyDescent="0.4">
      <c r="A818" s="17" t="str">
        <f>IF(E818&lt;&gt;"",VLOOKUP(E818,科目一覧!$A$4:$G$76,7,FALSE),"")</f>
        <v/>
      </c>
      <c r="B818" s="18">
        <f>★仕訳帳!A782</f>
        <v>779</v>
      </c>
      <c r="C818" s="64" t="str">
        <f>IF(★仕訳帳!B782&lt;&gt;"",★仕訳帳!B782,"")</f>
        <v/>
      </c>
      <c r="D818" s="65" t="str">
        <f>IF(★仕訳帳!C782&lt;&gt;"",★仕訳帳!C782,"")</f>
        <v/>
      </c>
      <c r="E818" s="66" t="str">
        <f>IF(★仕訳帳!D782&lt;&gt;"",★仕訳帳!D782,"")</f>
        <v/>
      </c>
      <c r="F818" s="30" t="str">
        <f t="shared" si="28"/>
        <v/>
      </c>
      <c r="G818" s="68">
        <f>★仕訳帳!E782</f>
        <v>0</v>
      </c>
      <c r="H818" s="68">
        <f>★仕訳帳!F782</f>
        <v>0</v>
      </c>
      <c r="I818" s="67">
        <f>IF($E818&lt;&gt;"",IF(OR(AND($E818&gt;=200,$E818&lt;300),AND($E818&gt;=400,$E818&lt;600)),-SUBTOTAL(9,K$4:K818),SUBTOTAL(9,K$4:K818)),0)</f>
        <v>0</v>
      </c>
      <c r="J818" s="32"/>
      <c r="K818" s="33">
        <f t="shared" si="29"/>
        <v>0</v>
      </c>
    </row>
    <row r="819" spans="1:11" x14ac:dyDescent="0.4">
      <c r="A819" s="17" t="str">
        <f>IF(E819&lt;&gt;"",VLOOKUP(E819,科目一覧!$A$4:$G$76,7,FALSE),"")</f>
        <v/>
      </c>
      <c r="B819" s="18">
        <f>★仕訳帳!A783</f>
        <v>780</v>
      </c>
      <c r="C819" s="64" t="str">
        <f>IF(★仕訳帳!B783&lt;&gt;"",★仕訳帳!B783,"")</f>
        <v/>
      </c>
      <c r="D819" s="65" t="str">
        <f>IF(★仕訳帳!C783&lt;&gt;"",★仕訳帳!C783,"")</f>
        <v/>
      </c>
      <c r="E819" s="66" t="str">
        <f>IF(★仕訳帳!D783&lt;&gt;"",★仕訳帳!D783,"")</f>
        <v/>
      </c>
      <c r="F819" s="30" t="str">
        <f t="shared" si="28"/>
        <v/>
      </c>
      <c r="G819" s="68">
        <f>★仕訳帳!E783</f>
        <v>0</v>
      </c>
      <c r="H819" s="68">
        <f>★仕訳帳!F783</f>
        <v>0</v>
      </c>
      <c r="I819" s="67">
        <f>IF($E819&lt;&gt;"",IF(OR(AND($E819&gt;=200,$E819&lt;300),AND($E819&gt;=400,$E819&lt;600)),-SUBTOTAL(9,K$4:K819),SUBTOTAL(9,K$4:K819)),0)</f>
        <v>0</v>
      </c>
      <c r="J819" s="32"/>
      <c r="K819" s="33">
        <f t="shared" si="29"/>
        <v>0</v>
      </c>
    </row>
    <row r="820" spans="1:11" x14ac:dyDescent="0.4">
      <c r="A820" s="17" t="str">
        <f>IF(E820&lt;&gt;"",VLOOKUP(E820,科目一覧!$A$4:$G$76,7,FALSE),"")</f>
        <v/>
      </c>
      <c r="B820" s="18">
        <f>★仕訳帳!A784</f>
        <v>781</v>
      </c>
      <c r="C820" s="64" t="str">
        <f>IF(★仕訳帳!B784&lt;&gt;"",★仕訳帳!B784,"")</f>
        <v/>
      </c>
      <c r="D820" s="65" t="str">
        <f>IF(★仕訳帳!C784&lt;&gt;"",★仕訳帳!C784,"")</f>
        <v/>
      </c>
      <c r="E820" s="66" t="str">
        <f>IF(★仕訳帳!D784&lt;&gt;"",★仕訳帳!D784,"")</f>
        <v/>
      </c>
      <c r="F820" s="30" t="str">
        <f t="shared" si="28"/>
        <v/>
      </c>
      <c r="G820" s="68">
        <f>★仕訳帳!E784</f>
        <v>0</v>
      </c>
      <c r="H820" s="68">
        <f>★仕訳帳!F784</f>
        <v>0</v>
      </c>
      <c r="I820" s="67">
        <f>IF($E820&lt;&gt;"",IF(OR(AND($E820&gt;=200,$E820&lt;300),AND($E820&gt;=400,$E820&lt;600)),-SUBTOTAL(9,K$4:K820),SUBTOTAL(9,K$4:K820)),0)</f>
        <v>0</v>
      </c>
      <c r="J820" s="32"/>
      <c r="K820" s="33">
        <f t="shared" si="29"/>
        <v>0</v>
      </c>
    </row>
    <row r="821" spans="1:11" x14ac:dyDescent="0.4">
      <c r="A821" s="17" t="str">
        <f>IF(E821&lt;&gt;"",VLOOKUP(E821,科目一覧!$A$4:$G$76,7,FALSE),"")</f>
        <v/>
      </c>
      <c r="B821" s="18">
        <f>★仕訳帳!A785</f>
        <v>782</v>
      </c>
      <c r="C821" s="64" t="str">
        <f>IF(★仕訳帳!B785&lt;&gt;"",★仕訳帳!B785,"")</f>
        <v/>
      </c>
      <c r="D821" s="65" t="str">
        <f>IF(★仕訳帳!C785&lt;&gt;"",★仕訳帳!C785,"")</f>
        <v/>
      </c>
      <c r="E821" s="66" t="str">
        <f>IF(★仕訳帳!D785&lt;&gt;"",★仕訳帳!D785,"")</f>
        <v/>
      </c>
      <c r="F821" s="30" t="str">
        <f t="shared" si="28"/>
        <v/>
      </c>
      <c r="G821" s="68">
        <f>★仕訳帳!E785</f>
        <v>0</v>
      </c>
      <c r="H821" s="68">
        <f>★仕訳帳!F785</f>
        <v>0</v>
      </c>
      <c r="I821" s="67">
        <f>IF($E821&lt;&gt;"",IF(OR(AND($E821&gt;=200,$E821&lt;300),AND($E821&gt;=400,$E821&lt;600)),-SUBTOTAL(9,K$4:K821),SUBTOTAL(9,K$4:K821)),0)</f>
        <v>0</v>
      </c>
      <c r="J821" s="32"/>
      <c r="K821" s="33">
        <f t="shared" si="29"/>
        <v>0</v>
      </c>
    </row>
    <row r="822" spans="1:11" x14ac:dyDescent="0.4">
      <c r="A822" s="17" t="str">
        <f>IF(E822&lt;&gt;"",VLOOKUP(E822,科目一覧!$A$4:$G$76,7,FALSE),"")</f>
        <v/>
      </c>
      <c r="B822" s="18">
        <f>★仕訳帳!A786</f>
        <v>783</v>
      </c>
      <c r="C822" s="64" t="str">
        <f>IF(★仕訳帳!B786&lt;&gt;"",★仕訳帳!B786,"")</f>
        <v/>
      </c>
      <c r="D822" s="65" t="str">
        <f>IF(★仕訳帳!C786&lt;&gt;"",★仕訳帳!C786,"")</f>
        <v/>
      </c>
      <c r="E822" s="66" t="str">
        <f>IF(★仕訳帳!D786&lt;&gt;"",★仕訳帳!D786,"")</f>
        <v/>
      </c>
      <c r="F822" s="30" t="str">
        <f t="shared" si="28"/>
        <v/>
      </c>
      <c r="G822" s="68">
        <f>★仕訳帳!E786</f>
        <v>0</v>
      </c>
      <c r="H822" s="68">
        <f>★仕訳帳!F786</f>
        <v>0</v>
      </c>
      <c r="I822" s="67">
        <f>IF($E822&lt;&gt;"",IF(OR(AND($E822&gt;=200,$E822&lt;300),AND($E822&gt;=400,$E822&lt;600)),-SUBTOTAL(9,K$4:K822),SUBTOTAL(9,K$4:K822)),0)</f>
        <v>0</v>
      </c>
      <c r="J822" s="32"/>
      <c r="K822" s="33">
        <f t="shared" si="29"/>
        <v>0</v>
      </c>
    </row>
    <row r="823" spans="1:11" x14ac:dyDescent="0.4">
      <c r="A823" s="17" t="str">
        <f>IF(E823&lt;&gt;"",VLOOKUP(E823,科目一覧!$A$4:$G$76,7,FALSE),"")</f>
        <v/>
      </c>
      <c r="B823" s="18">
        <f>★仕訳帳!A787</f>
        <v>784</v>
      </c>
      <c r="C823" s="64" t="str">
        <f>IF(★仕訳帳!B787&lt;&gt;"",★仕訳帳!B787,"")</f>
        <v/>
      </c>
      <c r="D823" s="65" t="str">
        <f>IF(★仕訳帳!C787&lt;&gt;"",★仕訳帳!C787,"")</f>
        <v/>
      </c>
      <c r="E823" s="66" t="str">
        <f>IF(★仕訳帳!D787&lt;&gt;"",★仕訳帳!D787,"")</f>
        <v/>
      </c>
      <c r="F823" s="30" t="str">
        <f t="shared" si="28"/>
        <v/>
      </c>
      <c r="G823" s="68">
        <f>★仕訳帳!E787</f>
        <v>0</v>
      </c>
      <c r="H823" s="68">
        <f>★仕訳帳!F787</f>
        <v>0</v>
      </c>
      <c r="I823" s="67">
        <f>IF($E823&lt;&gt;"",IF(OR(AND($E823&gt;=200,$E823&lt;300),AND($E823&gt;=400,$E823&lt;600)),-SUBTOTAL(9,K$4:K823),SUBTOTAL(9,K$4:K823)),0)</f>
        <v>0</v>
      </c>
      <c r="J823" s="32"/>
      <c r="K823" s="33">
        <f t="shared" si="29"/>
        <v>0</v>
      </c>
    </row>
    <row r="824" spans="1:11" x14ac:dyDescent="0.4">
      <c r="A824" s="17" t="str">
        <f>IF(E824&lt;&gt;"",VLOOKUP(E824,科目一覧!$A$4:$G$76,7,FALSE),"")</f>
        <v/>
      </c>
      <c r="B824" s="18">
        <f>★仕訳帳!A788</f>
        <v>785</v>
      </c>
      <c r="C824" s="64" t="str">
        <f>IF(★仕訳帳!B788&lt;&gt;"",★仕訳帳!B788,"")</f>
        <v/>
      </c>
      <c r="D824" s="65" t="str">
        <f>IF(★仕訳帳!C788&lt;&gt;"",★仕訳帳!C788,"")</f>
        <v/>
      </c>
      <c r="E824" s="66" t="str">
        <f>IF(★仕訳帳!D788&lt;&gt;"",★仕訳帳!D788,"")</f>
        <v/>
      </c>
      <c r="F824" s="30" t="str">
        <f t="shared" si="28"/>
        <v/>
      </c>
      <c r="G824" s="68">
        <f>★仕訳帳!E788</f>
        <v>0</v>
      </c>
      <c r="H824" s="68">
        <f>★仕訳帳!F788</f>
        <v>0</v>
      </c>
      <c r="I824" s="67">
        <f>IF($E824&lt;&gt;"",IF(OR(AND($E824&gt;=200,$E824&lt;300),AND($E824&gt;=400,$E824&lt;600)),-SUBTOTAL(9,K$4:K824),SUBTOTAL(9,K$4:K824)),0)</f>
        <v>0</v>
      </c>
      <c r="J824" s="32"/>
      <c r="K824" s="33">
        <f t="shared" si="29"/>
        <v>0</v>
      </c>
    </row>
    <row r="825" spans="1:11" x14ac:dyDescent="0.4">
      <c r="A825" s="17" t="str">
        <f>IF(E825&lt;&gt;"",VLOOKUP(E825,科目一覧!$A$4:$G$76,7,FALSE),"")</f>
        <v/>
      </c>
      <c r="B825" s="18">
        <f>★仕訳帳!A789</f>
        <v>786</v>
      </c>
      <c r="C825" s="64" t="str">
        <f>IF(★仕訳帳!B789&lt;&gt;"",★仕訳帳!B789,"")</f>
        <v/>
      </c>
      <c r="D825" s="65" t="str">
        <f>IF(★仕訳帳!C789&lt;&gt;"",★仕訳帳!C789,"")</f>
        <v/>
      </c>
      <c r="E825" s="66" t="str">
        <f>IF(★仕訳帳!D789&lt;&gt;"",★仕訳帳!D789,"")</f>
        <v/>
      </c>
      <c r="F825" s="30" t="str">
        <f t="shared" si="28"/>
        <v/>
      </c>
      <c r="G825" s="68">
        <f>★仕訳帳!E789</f>
        <v>0</v>
      </c>
      <c r="H825" s="68">
        <f>★仕訳帳!F789</f>
        <v>0</v>
      </c>
      <c r="I825" s="67">
        <f>IF($E825&lt;&gt;"",IF(OR(AND($E825&gt;=200,$E825&lt;300),AND($E825&gt;=400,$E825&lt;600)),-SUBTOTAL(9,K$4:K825),SUBTOTAL(9,K$4:K825)),0)</f>
        <v>0</v>
      </c>
      <c r="J825" s="32"/>
      <c r="K825" s="33">
        <f t="shared" si="29"/>
        <v>0</v>
      </c>
    </row>
    <row r="826" spans="1:11" x14ac:dyDescent="0.4">
      <c r="A826" s="17" t="str">
        <f>IF(E826&lt;&gt;"",VLOOKUP(E826,科目一覧!$A$4:$G$76,7,FALSE),"")</f>
        <v/>
      </c>
      <c r="B826" s="18">
        <f>★仕訳帳!A790</f>
        <v>787</v>
      </c>
      <c r="C826" s="64" t="str">
        <f>IF(★仕訳帳!B790&lt;&gt;"",★仕訳帳!B790,"")</f>
        <v/>
      </c>
      <c r="D826" s="65" t="str">
        <f>IF(★仕訳帳!C790&lt;&gt;"",★仕訳帳!C790,"")</f>
        <v/>
      </c>
      <c r="E826" s="66" t="str">
        <f>IF(★仕訳帳!D790&lt;&gt;"",★仕訳帳!D790,"")</f>
        <v/>
      </c>
      <c r="F826" s="30" t="str">
        <f t="shared" si="28"/>
        <v/>
      </c>
      <c r="G826" s="68">
        <f>★仕訳帳!E790</f>
        <v>0</v>
      </c>
      <c r="H826" s="68">
        <f>★仕訳帳!F790</f>
        <v>0</v>
      </c>
      <c r="I826" s="67">
        <f>IF($E826&lt;&gt;"",IF(OR(AND($E826&gt;=200,$E826&lt;300),AND($E826&gt;=400,$E826&lt;600)),-SUBTOTAL(9,K$4:K826),SUBTOTAL(9,K$4:K826)),0)</f>
        <v>0</v>
      </c>
      <c r="J826" s="32"/>
      <c r="K826" s="33">
        <f t="shared" si="29"/>
        <v>0</v>
      </c>
    </row>
    <row r="827" spans="1:11" x14ac:dyDescent="0.4">
      <c r="A827" s="17" t="str">
        <f>IF(E827&lt;&gt;"",VLOOKUP(E827,科目一覧!$A$4:$G$76,7,FALSE),"")</f>
        <v/>
      </c>
      <c r="B827" s="18">
        <f>★仕訳帳!A791</f>
        <v>788</v>
      </c>
      <c r="C827" s="64" t="str">
        <f>IF(★仕訳帳!B791&lt;&gt;"",★仕訳帳!B791,"")</f>
        <v/>
      </c>
      <c r="D827" s="65" t="str">
        <f>IF(★仕訳帳!C791&lt;&gt;"",★仕訳帳!C791,"")</f>
        <v/>
      </c>
      <c r="E827" s="66" t="str">
        <f>IF(★仕訳帳!D791&lt;&gt;"",★仕訳帳!D791,"")</f>
        <v/>
      </c>
      <c r="F827" s="30" t="str">
        <f t="shared" si="28"/>
        <v/>
      </c>
      <c r="G827" s="68">
        <f>★仕訳帳!E791</f>
        <v>0</v>
      </c>
      <c r="H827" s="68">
        <f>★仕訳帳!F791</f>
        <v>0</v>
      </c>
      <c r="I827" s="67">
        <f>IF($E827&lt;&gt;"",IF(OR(AND($E827&gt;=200,$E827&lt;300),AND($E827&gt;=400,$E827&lt;600)),-SUBTOTAL(9,K$4:K827),SUBTOTAL(9,K$4:K827)),0)</f>
        <v>0</v>
      </c>
      <c r="J827" s="32"/>
      <c r="K827" s="33">
        <f t="shared" si="29"/>
        <v>0</v>
      </c>
    </row>
    <row r="828" spans="1:11" x14ac:dyDescent="0.4">
      <c r="A828" s="17" t="str">
        <f>IF(E828&lt;&gt;"",VLOOKUP(E828,科目一覧!$A$4:$G$76,7,FALSE),"")</f>
        <v/>
      </c>
      <c r="B828" s="18">
        <f>★仕訳帳!A792</f>
        <v>789</v>
      </c>
      <c r="C828" s="64" t="str">
        <f>IF(★仕訳帳!B792&lt;&gt;"",★仕訳帳!B792,"")</f>
        <v/>
      </c>
      <c r="D828" s="65" t="str">
        <f>IF(★仕訳帳!C792&lt;&gt;"",★仕訳帳!C792,"")</f>
        <v/>
      </c>
      <c r="E828" s="66" t="str">
        <f>IF(★仕訳帳!D792&lt;&gt;"",★仕訳帳!D792,"")</f>
        <v/>
      </c>
      <c r="F828" s="30" t="str">
        <f t="shared" si="28"/>
        <v/>
      </c>
      <c r="G828" s="68">
        <f>★仕訳帳!E792</f>
        <v>0</v>
      </c>
      <c r="H828" s="68">
        <f>★仕訳帳!F792</f>
        <v>0</v>
      </c>
      <c r="I828" s="67">
        <f>IF($E828&lt;&gt;"",IF(OR(AND($E828&gt;=200,$E828&lt;300),AND($E828&gt;=400,$E828&lt;600)),-SUBTOTAL(9,K$4:K828),SUBTOTAL(9,K$4:K828)),0)</f>
        <v>0</v>
      </c>
      <c r="J828" s="32"/>
      <c r="K828" s="33">
        <f t="shared" si="29"/>
        <v>0</v>
      </c>
    </row>
    <row r="829" spans="1:11" x14ac:dyDescent="0.4">
      <c r="A829" s="17" t="str">
        <f>IF(E829&lt;&gt;"",VLOOKUP(E829,科目一覧!$A$4:$G$76,7,FALSE),"")</f>
        <v/>
      </c>
      <c r="B829" s="18">
        <f>★仕訳帳!A793</f>
        <v>790</v>
      </c>
      <c r="C829" s="64" t="str">
        <f>IF(★仕訳帳!B793&lt;&gt;"",★仕訳帳!B793,"")</f>
        <v/>
      </c>
      <c r="D829" s="65" t="str">
        <f>IF(★仕訳帳!C793&lt;&gt;"",★仕訳帳!C793,"")</f>
        <v/>
      </c>
      <c r="E829" s="66" t="str">
        <f>IF(★仕訳帳!D793&lt;&gt;"",★仕訳帳!D793,"")</f>
        <v/>
      </c>
      <c r="F829" s="30" t="str">
        <f t="shared" si="28"/>
        <v/>
      </c>
      <c r="G829" s="68">
        <f>★仕訳帳!E793</f>
        <v>0</v>
      </c>
      <c r="H829" s="68">
        <f>★仕訳帳!F793</f>
        <v>0</v>
      </c>
      <c r="I829" s="67">
        <f>IF($E829&lt;&gt;"",IF(OR(AND($E829&gt;=200,$E829&lt;300),AND($E829&gt;=400,$E829&lt;600)),-SUBTOTAL(9,K$4:K829),SUBTOTAL(9,K$4:K829)),0)</f>
        <v>0</v>
      </c>
      <c r="J829" s="32"/>
      <c r="K829" s="33">
        <f t="shared" si="29"/>
        <v>0</v>
      </c>
    </row>
    <row r="830" spans="1:11" x14ac:dyDescent="0.4">
      <c r="A830" s="17" t="str">
        <f>IF(E830&lt;&gt;"",VLOOKUP(E830,科目一覧!$A$4:$G$76,7,FALSE),"")</f>
        <v/>
      </c>
      <c r="B830" s="18">
        <f>★仕訳帳!A794</f>
        <v>791</v>
      </c>
      <c r="C830" s="64" t="str">
        <f>IF(★仕訳帳!B794&lt;&gt;"",★仕訳帳!B794,"")</f>
        <v/>
      </c>
      <c r="D830" s="65" t="str">
        <f>IF(★仕訳帳!C794&lt;&gt;"",★仕訳帳!C794,"")</f>
        <v/>
      </c>
      <c r="E830" s="66" t="str">
        <f>IF(★仕訳帳!D794&lt;&gt;"",★仕訳帳!D794,"")</f>
        <v/>
      </c>
      <c r="F830" s="30" t="str">
        <f t="shared" si="28"/>
        <v/>
      </c>
      <c r="G830" s="68">
        <f>★仕訳帳!E794</f>
        <v>0</v>
      </c>
      <c r="H830" s="68">
        <f>★仕訳帳!F794</f>
        <v>0</v>
      </c>
      <c r="I830" s="67">
        <f>IF($E830&lt;&gt;"",IF(OR(AND($E830&gt;=200,$E830&lt;300),AND($E830&gt;=400,$E830&lt;600)),-SUBTOTAL(9,K$4:K830),SUBTOTAL(9,K$4:K830)),0)</f>
        <v>0</v>
      </c>
      <c r="J830" s="32"/>
      <c r="K830" s="33">
        <f t="shared" si="29"/>
        <v>0</v>
      </c>
    </row>
    <row r="831" spans="1:11" x14ac:dyDescent="0.4">
      <c r="A831" s="17" t="str">
        <f>IF(E831&lt;&gt;"",VLOOKUP(E831,科目一覧!$A$4:$G$76,7,FALSE),"")</f>
        <v/>
      </c>
      <c r="B831" s="18">
        <f>★仕訳帳!A795</f>
        <v>792</v>
      </c>
      <c r="C831" s="64" t="str">
        <f>IF(★仕訳帳!B795&lt;&gt;"",★仕訳帳!B795,"")</f>
        <v/>
      </c>
      <c r="D831" s="65" t="str">
        <f>IF(★仕訳帳!C795&lt;&gt;"",★仕訳帳!C795,"")</f>
        <v/>
      </c>
      <c r="E831" s="66" t="str">
        <f>IF(★仕訳帳!D795&lt;&gt;"",★仕訳帳!D795,"")</f>
        <v/>
      </c>
      <c r="F831" s="30" t="str">
        <f t="shared" si="28"/>
        <v/>
      </c>
      <c r="G831" s="68">
        <f>★仕訳帳!E795</f>
        <v>0</v>
      </c>
      <c r="H831" s="68">
        <f>★仕訳帳!F795</f>
        <v>0</v>
      </c>
      <c r="I831" s="67">
        <f>IF($E831&lt;&gt;"",IF(OR(AND($E831&gt;=200,$E831&lt;300),AND($E831&gt;=400,$E831&lt;600)),-SUBTOTAL(9,K$4:K831),SUBTOTAL(9,K$4:K831)),0)</f>
        <v>0</v>
      </c>
      <c r="J831" s="32"/>
      <c r="K831" s="33">
        <f t="shared" si="29"/>
        <v>0</v>
      </c>
    </row>
    <row r="832" spans="1:11" x14ac:dyDescent="0.4">
      <c r="A832" s="17" t="str">
        <f>IF(E832&lt;&gt;"",VLOOKUP(E832,科目一覧!$A$4:$G$76,7,FALSE),"")</f>
        <v/>
      </c>
      <c r="B832" s="18">
        <f>★仕訳帳!A796</f>
        <v>793</v>
      </c>
      <c r="C832" s="64" t="str">
        <f>IF(★仕訳帳!B796&lt;&gt;"",★仕訳帳!B796,"")</f>
        <v/>
      </c>
      <c r="D832" s="65" t="str">
        <f>IF(★仕訳帳!C796&lt;&gt;"",★仕訳帳!C796,"")</f>
        <v/>
      </c>
      <c r="E832" s="66" t="str">
        <f>IF(★仕訳帳!D796&lt;&gt;"",★仕訳帳!D796,"")</f>
        <v/>
      </c>
      <c r="F832" s="30" t="str">
        <f t="shared" si="28"/>
        <v/>
      </c>
      <c r="G832" s="68">
        <f>★仕訳帳!E796</f>
        <v>0</v>
      </c>
      <c r="H832" s="68">
        <f>★仕訳帳!F796</f>
        <v>0</v>
      </c>
      <c r="I832" s="67">
        <f>IF($E832&lt;&gt;"",IF(OR(AND($E832&gt;=200,$E832&lt;300),AND($E832&gt;=400,$E832&lt;600)),-SUBTOTAL(9,K$4:K832),SUBTOTAL(9,K$4:K832)),0)</f>
        <v>0</v>
      </c>
      <c r="J832" s="32"/>
      <c r="K832" s="33">
        <f t="shared" si="29"/>
        <v>0</v>
      </c>
    </row>
    <row r="833" spans="1:11" x14ac:dyDescent="0.4">
      <c r="A833" s="17" t="str">
        <f>IF(E833&lt;&gt;"",VLOOKUP(E833,科目一覧!$A$4:$G$76,7,FALSE),"")</f>
        <v/>
      </c>
      <c r="B833" s="18">
        <f>★仕訳帳!A797</f>
        <v>794</v>
      </c>
      <c r="C833" s="64" t="str">
        <f>IF(★仕訳帳!B797&lt;&gt;"",★仕訳帳!B797,"")</f>
        <v/>
      </c>
      <c r="D833" s="65" t="str">
        <f>IF(★仕訳帳!C797&lt;&gt;"",★仕訳帳!C797,"")</f>
        <v/>
      </c>
      <c r="E833" s="66" t="str">
        <f>IF(★仕訳帳!D797&lt;&gt;"",★仕訳帳!D797,"")</f>
        <v/>
      </c>
      <c r="F833" s="30" t="str">
        <f t="shared" si="28"/>
        <v/>
      </c>
      <c r="G833" s="68">
        <f>★仕訳帳!E797</f>
        <v>0</v>
      </c>
      <c r="H833" s="68">
        <f>★仕訳帳!F797</f>
        <v>0</v>
      </c>
      <c r="I833" s="67">
        <f>IF($E833&lt;&gt;"",IF(OR(AND($E833&gt;=200,$E833&lt;300),AND($E833&gt;=400,$E833&lt;600)),-SUBTOTAL(9,K$4:K833),SUBTOTAL(9,K$4:K833)),0)</f>
        <v>0</v>
      </c>
      <c r="J833" s="32"/>
      <c r="K833" s="33">
        <f t="shared" si="29"/>
        <v>0</v>
      </c>
    </row>
    <row r="834" spans="1:11" x14ac:dyDescent="0.4">
      <c r="A834" s="17" t="str">
        <f>IF(E834&lt;&gt;"",VLOOKUP(E834,科目一覧!$A$4:$G$76,7,FALSE),"")</f>
        <v/>
      </c>
      <c r="B834" s="18">
        <f>★仕訳帳!A798</f>
        <v>795</v>
      </c>
      <c r="C834" s="64" t="str">
        <f>IF(★仕訳帳!B798&lt;&gt;"",★仕訳帳!B798,"")</f>
        <v/>
      </c>
      <c r="D834" s="65" t="str">
        <f>IF(★仕訳帳!C798&lt;&gt;"",★仕訳帳!C798,"")</f>
        <v/>
      </c>
      <c r="E834" s="66" t="str">
        <f>IF(★仕訳帳!D798&lt;&gt;"",★仕訳帳!D798,"")</f>
        <v/>
      </c>
      <c r="F834" s="30" t="str">
        <f t="shared" si="28"/>
        <v/>
      </c>
      <c r="G834" s="68">
        <f>★仕訳帳!E798</f>
        <v>0</v>
      </c>
      <c r="H834" s="68">
        <f>★仕訳帳!F798</f>
        <v>0</v>
      </c>
      <c r="I834" s="67">
        <f>IF($E834&lt;&gt;"",IF(OR(AND($E834&gt;=200,$E834&lt;300),AND($E834&gt;=400,$E834&lt;600)),-SUBTOTAL(9,K$4:K834),SUBTOTAL(9,K$4:K834)),0)</f>
        <v>0</v>
      </c>
      <c r="J834" s="32"/>
      <c r="K834" s="33">
        <f t="shared" si="29"/>
        <v>0</v>
      </c>
    </row>
    <row r="835" spans="1:11" x14ac:dyDescent="0.4">
      <c r="A835" s="17" t="str">
        <f>IF(E835&lt;&gt;"",VLOOKUP(E835,科目一覧!$A$4:$G$76,7,FALSE),"")</f>
        <v/>
      </c>
      <c r="B835" s="18">
        <f>★仕訳帳!A799</f>
        <v>796</v>
      </c>
      <c r="C835" s="64" t="str">
        <f>IF(★仕訳帳!B799&lt;&gt;"",★仕訳帳!B799,"")</f>
        <v/>
      </c>
      <c r="D835" s="65" t="str">
        <f>IF(★仕訳帳!C799&lt;&gt;"",★仕訳帳!C799,"")</f>
        <v/>
      </c>
      <c r="E835" s="66" t="str">
        <f>IF(★仕訳帳!D799&lt;&gt;"",★仕訳帳!D799,"")</f>
        <v/>
      </c>
      <c r="F835" s="30" t="str">
        <f t="shared" si="28"/>
        <v/>
      </c>
      <c r="G835" s="68">
        <f>★仕訳帳!E799</f>
        <v>0</v>
      </c>
      <c r="H835" s="68">
        <f>★仕訳帳!F799</f>
        <v>0</v>
      </c>
      <c r="I835" s="67">
        <f>IF($E835&lt;&gt;"",IF(OR(AND($E835&gt;=200,$E835&lt;300),AND($E835&gt;=400,$E835&lt;600)),-SUBTOTAL(9,K$4:K835),SUBTOTAL(9,K$4:K835)),0)</f>
        <v>0</v>
      </c>
      <c r="J835" s="32"/>
      <c r="K835" s="33">
        <f t="shared" si="29"/>
        <v>0</v>
      </c>
    </row>
    <row r="836" spans="1:11" x14ac:dyDescent="0.4">
      <c r="A836" s="17" t="str">
        <f>IF(E836&lt;&gt;"",VLOOKUP(E836,科目一覧!$A$4:$G$76,7,FALSE),"")</f>
        <v/>
      </c>
      <c r="B836" s="18">
        <f>★仕訳帳!A800</f>
        <v>797</v>
      </c>
      <c r="C836" s="64" t="str">
        <f>IF(★仕訳帳!B800&lt;&gt;"",★仕訳帳!B800,"")</f>
        <v/>
      </c>
      <c r="D836" s="65" t="str">
        <f>IF(★仕訳帳!C800&lt;&gt;"",★仕訳帳!C800,"")</f>
        <v/>
      </c>
      <c r="E836" s="66" t="str">
        <f>IF(★仕訳帳!D800&lt;&gt;"",★仕訳帳!D800,"")</f>
        <v/>
      </c>
      <c r="F836" s="30" t="str">
        <f t="shared" si="28"/>
        <v/>
      </c>
      <c r="G836" s="68">
        <f>★仕訳帳!E800</f>
        <v>0</v>
      </c>
      <c r="H836" s="68">
        <f>★仕訳帳!F800</f>
        <v>0</v>
      </c>
      <c r="I836" s="67">
        <f>IF($E836&lt;&gt;"",IF(OR(AND($E836&gt;=200,$E836&lt;300),AND($E836&gt;=400,$E836&lt;600)),-SUBTOTAL(9,K$4:K836),SUBTOTAL(9,K$4:K836)),0)</f>
        <v>0</v>
      </c>
      <c r="J836" s="32"/>
      <c r="K836" s="33">
        <f t="shared" si="29"/>
        <v>0</v>
      </c>
    </row>
    <row r="837" spans="1:11" x14ac:dyDescent="0.4">
      <c r="A837" s="17" t="str">
        <f>IF(E837&lt;&gt;"",VLOOKUP(E837,科目一覧!$A$4:$G$76,7,FALSE),"")</f>
        <v/>
      </c>
      <c r="B837" s="18">
        <f>★仕訳帳!A801</f>
        <v>798</v>
      </c>
      <c r="C837" s="64" t="str">
        <f>IF(★仕訳帳!B801&lt;&gt;"",★仕訳帳!B801,"")</f>
        <v/>
      </c>
      <c r="D837" s="65" t="str">
        <f>IF(★仕訳帳!C801&lt;&gt;"",★仕訳帳!C801,"")</f>
        <v/>
      </c>
      <c r="E837" s="66" t="str">
        <f>IF(★仕訳帳!D801&lt;&gt;"",★仕訳帳!D801,"")</f>
        <v/>
      </c>
      <c r="F837" s="30" t="str">
        <f t="shared" ref="F837:F900" si="30">IF(C837&lt;&gt;"",MONTH(C837)&amp;"_"&amp;E837,"")</f>
        <v/>
      </c>
      <c r="G837" s="68">
        <f>★仕訳帳!E801</f>
        <v>0</v>
      </c>
      <c r="H837" s="68">
        <f>★仕訳帳!F801</f>
        <v>0</v>
      </c>
      <c r="I837" s="67">
        <f>IF($E837&lt;&gt;"",IF(OR(AND($E837&gt;=200,$E837&lt;300),AND($E837&gt;=400,$E837&lt;600)),-SUBTOTAL(9,K$4:K837),SUBTOTAL(9,K$4:K837)),0)</f>
        <v>0</v>
      </c>
      <c r="J837" s="32"/>
      <c r="K837" s="33">
        <f t="shared" si="29"/>
        <v>0</v>
      </c>
    </row>
    <row r="838" spans="1:11" x14ac:dyDescent="0.4">
      <c r="A838" s="17" t="str">
        <f>IF(E838&lt;&gt;"",VLOOKUP(E838,科目一覧!$A$4:$G$76,7,FALSE),"")</f>
        <v/>
      </c>
      <c r="B838" s="18">
        <f>★仕訳帳!A802</f>
        <v>799</v>
      </c>
      <c r="C838" s="64" t="str">
        <f>IF(★仕訳帳!B802&lt;&gt;"",★仕訳帳!B802,"")</f>
        <v/>
      </c>
      <c r="D838" s="65" t="str">
        <f>IF(★仕訳帳!C802&lt;&gt;"",★仕訳帳!C802,"")</f>
        <v/>
      </c>
      <c r="E838" s="66" t="str">
        <f>IF(★仕訳帳!D802&lt;&gt;"",★仕訳帳!D802,"")</f>
        <v/>
      </c>
      <c r="F838" s="30" t="str">
        <f t="shared" si="30"/>
        <v/>
      </c>
      <c r="G838" s="68">
        <f>★仕訳帳!E802</f>
        <v>0</v>
      </c>
      <c r="H838" s="68">
        <f>★仕訳帳!F802</f>
        <v>0</v>
      </c>
      <c r="I838" s="67">
        <f>IF($E838&lt;&gt;"",IF(OR(AND($E838&gt;=200,$E838&lt;300),AND($E838&gt;=400,$E838&lt;600)),-SUBTOTAL(9,K$4:K838),SUBTOTAL(9,K$4:K838)),0)</f>
        <v>0</v>
      </c>
      <c r="J838" s="32"/>
      <c r="K838" s="33">
        <f t="shared" si="29"/>
        <v>0</v>
      </c>
    </row>
    <row r="839" spans="1:11" x14ac:dyDescent="0.4">
      <c r="A839" s="17" t="str">
        <f>IF(E839&lt;&gt;"",VLOOKUP(E839,科目一覧!$A$4:$G$76,7,FALSE),"")</f>
        <v/>
      </c>
      <c r="B839" s="18">
        <f>★仕訳帳!A803</f>
        <v>800</v>
      </c>
      <c r="C839" s="64" t="str">
        <f>IF(★仕訳帳!B803&lt;&gt;"",★仕訳帳!B803,"")</f>
        <v/>
      </c>
      <c r="D839" s="65" t="str">
        <f>IF(★仕訳帳!C803&lt;&gt;"",★仕訳帳!C803,"")</f>
        <v/>
      </c>
      <c r="E839" s="66" t="str">
        <f>IF(★仕訳帳!D803&lt;&gt;"",★仕訳帳!D803,"")</f>
        <v/>
      </c>
      <c r="F839" s="30" t="str">
        <f t="shared" si="30"/>
        <v/>
      </c>
      <c r="G839" s="68">
        <f>★仕訳帳!E803</f>
        <v>0</v>
      </c>
      <c r="H839" s="68">
        <f>★仕訳帳!F803</f>
        <v>0</v>
      </c>
      <c r="I839" s="67">
        <f>IF($E839&lt;&gt;"",IF(OR(AND($E839&gt;=200,$E839&lt;300),AND($E839&gt;=400,$E839&lt;600)),-SUBTOTAL(9,K$4:K839),SUBTOTAL(9,K$4:K839)),0)</f>
        <v>0</v>
      </c>
      <c r="J839" s="32"/>
      <c r="K839" s="33">
        <f t="shared" si="29"/>
        <v>0</v>
      </c>
    </row>
    <row r="840" spans="1:11" x14ac:dyDescent="0.4">
      <c r="A840" s="17" t="str">
        <f>IF(E840&lt;&gt;"",VLOOKUP(E840,科目一覧!$A$4:$G$76,7,FALSE),"")</f>
        <v/>
      </c>
      <c r="B840" s="18">
        <f>★仕訳帳!A804</f>
        <v>801</v>
      </c>
      <c r="C840" s="64" t="str">
        <f>IF(★仕訳帳!B804&lt;&gt;"",★仕訳帳!B804,"")</f>
        <v/>
      </c>
      <c r="D840" s="65" t="str">
        <f>IF(★仕訳帳!C804&lt;&gt;"",★仕訳帳!C804,"")</f>
        <v/>
      </c>
      <c r="E840" s="66" t="str">
        <f>IF(★仕訳帳!D804&lt;&gt;"",★仕訳帳!D804,"")</f>
        <v/>
      </c>
      <c r="F840" s="30" t="str">
        <f t="shared" si="30"/>
        <v/>
      </c>
      <c r="G840" s="68">
        <f>★仕訳帳!E804</f>
        <v>0</v>
      </c>
      <c r="H840" s="68">
        <f>★仕訳帳!F804</f>
        <v>0</v>
      </c>
      <c r="I840" s="67">
        <f>IF($E840&lt;&gt;"",IF(OR(AND($E840&gt;=200,$E840&lt;300),AND($E840&gt;=400,$E840&lt;600)),-SUBTOTAL(9,K$4:K840),SUBTOTAL(9,K$4:K840)),0)</f>
        <v>0</v>
      </c>
      <c r="J840" s="32"/>
      <c r="K840" s="33">
        <f t="shared" si="29"/>
        <v>0</v>
      </c>
    </row>
    <row r="841" spans="1:11" x14ac:dyDescent="0.4">
      <c r="A841" s="17" t="str">
        <f>IF(E841&lt;&gt;"",VLOOKUP(E841,科目一覧!$A$4:$G$76,7,FALSE),"")</f>
        <v/>
      </c>
      <c r="B841" s="18">
        <f>★仕訳帳!A805</f>
        <v>802</v>
      </c>
      <c r="C841" s="64" t="str">
        <f>IF(★仕訳帳!B805&lt;&gt;"",★仕訳帳!B805,"")</f>
        <v/>
      </c>
      <c r="D841" s="65" t="str">
        <f>IF(★仕訳帳!C805&lt;&gt;"",★仕訳帳!C805,"")</f>
        <v/>
      </c>
      <c r="E841" s="66" t="str">
        <f>IF(★仕訳帳!D805&lt;&gt;"",★仕訳帳!D805,"")</f>
        <v/>
      </c>
      <c r="F841" s="30" t="str">
        <f t="shared" si="30"/>
        <v/>
      </c>
      <c r="G841" s="68">
        <f>★仕訳帳!E805</f>
        <v>0</v>
      </c>
      <c r="H841" s="68">
        <f>★仕訳帳!F805</f>
        <v>0</v>
      </c>
      <c r="I841" s="67">
        <f>IF($E841&lt;&gt;"",IF(OR(AND($E841&gt;=200,$E841&lt;300),AND($E841&gt;=400,$E841&lt;600)),-SUBTOTAL(9,K$4:K841),SUBTOTAL(9,K$4:K841)),0)</f>
        <v>0</v>
      </c>
      <c r="J841" s="32"/>
      <c r="K841" s="33">
        <f t="shared" si="29"/>
        <v>0</v>
      </c>
    </row>
    <row r="842" spans="1:11" x14ac:dyDescent="0.4">
      <c r="A842" s="17" t="str">
        <f>IF(E842&lt;&gt;"",VLOOKUP(E842,科目一覧!$A$4:$G$76,7,FALSE),"")</f>
        <v/>
      </c>
      <c r="B842" s="18">
        <f>★仕訳帳!A806</f>
        <v>803</v>
      </c>
      <c r="C842" s="64" t="str">
        <f>IF(★仕訳帳!B806&lt;&gt;"",★仕訳帳!B806,"")</f>
        <v/>
      </c>
      <c r="D842" s="65" t="str">
        <f>IF(★仕訳帳!C806&lt;&gt;"",★仕訳帳!C806,"")</f>
        <v/>
      </c>
      <c r="E842" s="66" t="str">
        <f>IF(★仕訳帳!D806&lt;&gt;"",★仕訳帳!D806,"")</f>
        <v/>
      </c>
      <c r="F842" s="30" t="str">
        <f t="shared" si="30"/>
        <v/>
      </c>
      <c r="G842" s="68">
        <f>★仕訳帳!E806</f>
        <v>0</v>
      </c>
      <c r="H842" s="68">
        <f>★仕訳帳!F806</f>
        <v>0</v>
      </c>
      <c r="I842" s="67">
        <f>IF($E842&lt;&gt;"",IF(OR(AND($E842&gt;=200,$E842&lt;300),AND($E842&gt;=400,$E842&lt;600)),-SUBTOTAL(9,K$4:K842),SUBTOTAL(9,K$4:K842)),0)</f>
        <v>0</v>
      </c>
      <c r="J842" s="32"/>
      <c r="K842" s="33">
        <f t="shared" si="29"/>
        <v>0</v>
      </c>
    </row>
    <row r="843" spans="1:11" x14ac:dyDescent="0.4">
      <c r="A843" s="17" t="str">
        <f>IF(E843&lt;&gt;"",VLOOKUP(E843,科目一覧!$A$4:$G$76,7,FALSE),"")</f>
        <v/>
      </c>
      <c r="B843" s="18">
        <f>★仕訳帳!A807</f>
        <v>804</v>
      </c>
      <c r="C843" s="64" t="str">
        <f>IF(★仕訳帳!B807&lt;&gt;"",★仕訳帳!B807,"")</f>
        <v/>
      </c>
      <c r="D843" s="65" t="str">
        <f>IF(★仕訳帳!C807&lt;&gt;"",★仕訳帳!C807,"")</f>
        <v/>
      </c>
      <c r="E843" s="66" t="str">
        <f>IF(★仕訳帳!D807&lt;&gt;"",★仕訳帳!D807,"")</f>
        <v/>
      </c>
      <c r="F843" s="30" t="str">
        <f t="shared" si="30"/>
        <v/>
      </c>
      <c r="G843" s="68">
        <f>★仕訳帳!E807</f>
        <v>0</v>
      </c>
      <c r="H843" s="68">
        <f>★仕訳帳!F807</f>
        <v>0</v>
      </c>
      <c r="I843" s="67">
        <f>IF($E843&lt;&gt;"",IF(OR(AND($E843&gt;=200,$E843&lt;300),AND($E843&gt;=400,$E843&lt;600)),-SUBTOTAL(9,K$4:K843),SUBTOTAL(9,K$4:K843)),0)</f>
        <v>0</v>
      </c>
      <c r="J843" s="32"/>
      <c r="K843" s="33">
        <f t="shared" si="29"/>
        <v>0</v>
      </c>
    </row>
    <row r="844" spans="1:11" x14ac:dyDescent="0.4">
      <c r="A844" s="17" t="str">
        <f>IF(E844&lt;&gt;"",VLOOKUP(E844,科目一覧!$A$4:$G$76,7,FALSE),"")</f>
        <v/>
      </c>
      <c r="B844" s="18">
        <f>★仕訳帳!A808</f>
        <v>805</v>
      </c>
      <c r="C844" s="64" t="str">
        <f>IF(★仕訳帳!B808&lt;&gt;"",★仕訳帳!B808,"")</f>
        <v/>
      </c>
      <c r="D844" s="65" t="str">
        <f>IF(★仕訳帳!C808&lt;&gt;"",★仕訳帳!C808,"")</f>
        <v/>
      </c>
      <c r="E844" s="66" t="str">
        <f>IF(★仕訳帳!D808&lt;&gt;"",★仕訳帳!D808,"")</f>
        <v/>
      </c>
      <c r="F844" s="30" t="str">
        <f t="shared" si="30"/>
        <v/>
      </c>
      <c r="G844" s="68">
        <f>★仕訳帳!E808</f>
        <v>0</v>
      </c>
      <c r="H844" s="68">
        <f>★仕訳帳!F808</f>
        <v>0</v>
      </c>
      <c r="I844" s="67">
        <f>IF($E844&lt;&gt;"",IF(OR(AND($E844&gt;=200,$E844&lt;300),AND($E844&gt;=400,$E844&lt;600)),-SUBTOTAL(9,K$4:K844),SUBTOTAL(9,K$4:K844)),0)</f>
        <v>0</v>
      </c>
      <c r="J844" s="32"/>
      <c r="K844" s="33">
        <f t="shared" si="29"/>
        <v>0</v>
      </c>
    </row>
    <row r="845" spans="1:11" x14ac:dyDescent="0.4">
      <c r="A845" s="17" t="str">
        <f>IF(E845&lt;&gt;"",VLOOKUP(E845,科目一覧!$A$4:$G$76,7,FALSE),"")</f>
        <v/>
      </c>
      <c r="B845" s="18">
        <f>★仕訳帳!A809</f>
        <v>806</v>
      </c>
      <c r="C845" s="64" t="str">
        <f>IF(★仕訳帳!B809&lt;&gt;"",★仕訳帳!B809,"")</f>
        <v/>
      </c>
      <c r="D845" s="65" t="str">
        <f>IF(★仕訳帳!C809&lt;&gt;"",★仕訳帳!C809,"")</f>
        <v/>
      </c>
      <c r="E845" s="66" t="str">
        <f>IF(★仕訳帳!D809&lt;&gt;"",★仕訳帳!D809,"")</f>
        <v/>
      </c>
      <c r="F845" s="30" t="str">
        <f t="shared" si="30"/>
        <v/>
      </c>
      <c r="G845" s="68">
        <f>★仕訳帳!E809</f>
        <v>0</v>
      </c>
      <c r="H845" s="68">
        <f>★仕訳帳!F809</f>
        <v>0</v>
      </c>
      <c r="I845" s="67">
        <f>IF($E845&lt;&gt;"",IF(OR(AND($E845&gt;=200,$E845&lt;300),AND($E845&gt;=400,$E845&lt;600)),-SUBTOTAL(9,K$4:K845),SUBTOTAL(9,K$4:K845)),0)</f>
        <v>0</v>
      </c>
      <c r="J845" s="32"/>
      <c r="K845" s="33">
        <f t="shared" si="29"/>
        <v>0</v>
      </c>
    </row>
    <row r="846" spans="1:11" x14ac:dyDescent="0.4">
      <c r="A846" s="17" t="str">
        <f>IF(E846&lt;&gt;"",VLOOKUP(E846,科目一覧!$A$4:$G$76,7,FALSE),"")</f>
        <v/>
      </c>
      <c r="B846" s="18">
        <f>★仕訳帳!A810</f>
        <v>807</v>
      </c>
      <c r="C846" s="64" t="str">
        <f>IF(★仕訳帳!B810&lt;&gt;"",★仕訳帳!B810,"")</f>
        <v/>
      </c>
      <c r="D846" s="65" t="str">
        <f>IF(★仕訳帳!C810&lt;&gt;"",★仕訳帳!C810,"")</f>
        <v/>
      </c>
      <c r="E846" s="66" t="str">
        <f>IF(★仕訳帳!D810&lt;&gt;"",★仕訳帳!D810,"")</f>
        <v/>
      </c>
      <c r="F846" s="30" t="str">
        <f t="shared" si="30"/>
        <v/>
      </c>
      <c r="G846" s="68">
        <f>★仕訳帳!E810</f>
        <v>0</v>
      </c>
      <c r="H846" s="68">
        <f>★仕訳帳!F810</f>
        <v>0</v>
      </c>
      <c r="I846" s="67">
        <f>IF($E846&lt;&gt;"",IF(OR(AND($E846&gt;=200,$E846&lt;300),AND($E846&gt;=400,$E846&lt;600)),-SUBTOTAL(9,K$4:K846),SUBTOTAL(9,K$4:K846)),0)</f>
        <v>0</v>
      </c>
      <c r="J846" s="32"/>
      <c r="K846" s="33">
        <f t="shared" si="29"/>
        <v>0</v>
      </c>
    </row>
    <row r="847" spans="1:11" x14ac:dyDescent="0.4">
      <c r="A847" s="17" t="str">
        <f>IF(E847&lt;&gt;"",VLOOKUP(E847,科目一覧!$A$4:$G$76,7,FALSE),"")</f>
        <v/>
      </c>
      <c r="B847" s="18">
        <f>★仕訳帳!A811</f>
        <v>808</v>
      </c>
      <c r="C847" s="64" t="str">
        <f>IF(★仕訳帳!B811&lt;&gt;"",★仕訳帳!B811,"")</f>
        <v/>
      </c>
      <c r="D847" s="65" t="str">
        <f>IF(★仕訳帳!C811&lt;&gt;"",★仕訳帳!C811,"")</f>
        <v/>
      </c>
      <c r="E847" s="66" t="str">
        <f>IF(★仕訳帳!D811&lt;&gt;"",★仕訳帳!D811,"")</f>
        <v/>
      </c>
      <c r="F847" s="30" t="str">
        <f t="shared" si="30"/>
        <v/>
      </c>
      <c r="G847" s="68">
        <f>★仕訳帳!E811</f>
        <v>0</v>
      </c>
      <c r="H847" s="68">
        <f>★仕訳帳!F811</f>
        <v>0</v>
      </c>
      <c r="I847" s="67">
        <f>IF($E847&lt;&gt;"",IF(OR(AND($E847&gt;=200,$E847&lt;300),AND($E847&gt;=400,$E847&lt;600)),-SUBTOTAL(9,K$4:K847),SUBTOTAL(9,K$4:K847)),0)</f>
        <v>0</v>
      </c>
      <c r="J847" s="32"/>
      <c r="K847" s="33">
        <f t="shared" si="29"/>
        <v>0</v>
      </c>
    </row>
    <row r="848" spans="1:11" x14ac:dyDescent="0.4">
      <c r="A848" s="17" t="str">
        <f>IF(E848&lt;&gt;"",VLOOKUP(E848,科目一覧!$A$4:$G$76,7,FALSE),"")</f>
        <v/>
      </c>
      <c r="B848" s="18">
        <f>★仕訳帳!A812</f>
        <v>809</v>
      </c>
      <c r="C848" s="64" t="str">
        <f>IF(★仕訳帳!B812&lt;&gt;"",★仕訳帳!B812,"")</f>
        <v/>
      </c>
      <c r="D848" s="65" t="str">
        <f>IF(★仕訳帳!C812&lt;&gt;"",★仕訳帳!C812,"")</f>
        <v/>
      </c>
      <c r="E848" s="66" t="str">
        <f>IF(★仕訳帳!D812&lt;&gt;"",★仕訳帳!D812,"")</f>
        <v/>
      </c>
      <c r="F848" s="30" t="str">
        <f t="shared" si="30"/>
        <v/>
      </c>
      <c r="G848" s="68">
        <f>★仕訳帳!E812</f>
        <v>0</v>
      </c>
      <c r="H848" s="68">
        <f>★仕訳帳!F812</f>
        <v>0</v>
      </c>
      <c r="I848" s="67">
        <f>IF($E848&lt;&gt;"",IF(OR(AND($E848&gt;=200,$E848&lt;300),AND($E848&gt;=400,$E848&lt;600)),-SUBTOTAL(9,K$4:K848),SUBTOTAL(9,K$4:K848)),0)</f>
        <v>0</v>
      </c>
      <c r="J848" s="32"/>
      <c r="K848" s="33">
        <f t="shared" si="29"/>
        <v>0</v>
      </c>
    </row>
    <row r="849" spans="1:11" x14ac:dyDescent="0.4">
      <c r="A849" s="17" t="str">
        <f>IF(E849&lt;&gt;"",VLOOKUP(E849,科目一覧!$A$4:$G$76,7,FALSE),"")</f>
        <v/>
      </c>
      <c r="B849" s="18">
        <f>★仕訳帳!A813</f>
        <v>810</v>
      </c>
      <c r="C849" s="64" t="str">
        <f>IF(★仕訳帳!B813&lt;&gt;"",★仕訳帳!B813,"")</f>
        <v/>
      </c>
      <c r="D849" s="65" t="str">
        <f>IF(★仕訳帳!C813&lt;&gt;"",★仕訳帳!C813,"")</f>
        <v/>
      </c>
      <c r="E849" s="66" t="str">
        <f>IF(★仕訳帳!D813&lt;&gt;"",★仕訳帳!D813,"")</f>
        <v/>
      </c>
      <c r="F849" s="30" t="str">
        <f t="shared" si="30"/>
        <v/>
      </c>
      <c r="G849" s="68">
        <f>★仕訳帳!E813</f>
        <v>0</v>
      </c>
      <c r="H849" s="68">
        <f>★仕訳帳!F813</f>
        <v>0</v>
      </c>
      <c r="I849" s="67">
        <f>IF($E849&lt;&gt;"",IF(OR(AND($E849&gt;=200,$E849&lt;300),AND($E849&gt;=400,$E849&lt;600)),-SUBTOTAL(9,K$4:K849),SUBTOTAL(9,K$4:K849)),0)</f>
        <v>0</v>
      </c>
      <c r="J849" s="32"/>
      <c r="K849" s="33">
        <f t="shared" si="29"/>
        <v>0</v>
      </c>
    </row>
    <row r="850" spans="1:11" x14ac:dyDescent="0.4">
      <c r="A850" s="17" t="str">
        <f>IF(E850&lt;&gt;"",VLOOKUP(E850,科目一覧!$A$4:$G$76,7,FALSE),"")</f>
        <v/>
      </c>
      <c r="B850" s="18">
        <f>★仕訳帳!A814</f>
        <v>811</v>
      </c>
      <c r="C850" s="64" t="str">
        <f>IF(★仕訳帳!B814&lt;&gt;"",★仕訳帳!B814,"")</f>
        <v/>
      </c>
      <c r="D850" s="65" t="str">
        <f>IF(★仕訳帳!C814&lt;&gt;"",★仕訳帳!C814,"")</f>
        <v/>
      </c>
      <c r="E850" s="66" t="str">
        <f>IF(★仕訳帳!D814&lt;&gt;"",★仕訳帳!D814,"")</f>
        <v/>
      </c>
      <c r="F850" s="30" t="str">
        <f t="shared" si="30"/>
        <v/>
      </c>
      <c r="G850" s="68">
        <f>★仕訳帳!E814</f>
        <v>0</v>
      </c>
      <c r="H850" s="68">
        <f>★仕訳帳!F814</f>
        <v>0</v>
      </c>
      <c r="I850" s="67">
        <f>IF($E850&lt;&gt;"",IF(OR(AND($E850&gt;=200,$E850&lt;300),AND($E850&gt;=400,$E850&lt;600)),-SUBTOTAL(9,K$4:K850),SUBTOTAL(9,K$4:K850)),0)</f>
        <v>0</v>
      </c>
      <c r="J850" s="32"/>
      <c r="K850" s="33">
        <f t="shared" si="29"/>
        <v>0</v>
      </c>
    </row>
    <row r="851" spans="1:11" x14ac:dyDescent="0.4">
      <c r="A851" s="17" t="str">
        <f>IF(E851&lt;&gt;"",VLOOKUP(E851,科目一覧!$A$4:$G$76,7,FALSE),"")</f>
        <v/>
      </c>
      <c r="B851" s="18">
        <f>★仕訳帳!A815</f>
        <v>812</v>
      </c>
      <c r="C851" s="64" t="str">
        <f>IF(★仕訳帳!B815&lt;&gt;"",★仕訳帳!B815,"")</f>
        <v/>
      </c>
      <c r="D851" s="65" t="str">
        <f>IF(★仕訳帳!C815&lt;&gt;"",★仕訳帳!C815,"")</f>
        <v/>
      </c>
      <c r="E851" s="66" t="str">
        <f>IF(★仕訳帳!D815&lt;&gt;"",★仕訳帳!D815,"")</f>
        <v/>
      </c>
      <c r="F851" s="30" t="str">
        <f t="shared" si="30"/>
        <v/>
      </c>
      <c r="G851" s="68">
        <f>★仕訳帳!E815</f>
        <v>0</v>
      </c>
      <c r="H851" s="68">
        <f>★仕訳帳!F815</f>
        <v>0</v>
      </c>
      <c r="I851" s="67">
        <f>IF($E851&lt;&gt;"",IF(OR(AND($E851&gt;=200,$E851&lt;300),AND($E851&gt;=400,$E851&lt;600)),-SUBTOTAL(9,K$4:K851),SUBTOTAL(9,K$4:K851)),0)</f>
        <v>0</v>
      </c>
      <c r="J851" s="32"/>
      <c r="K851" s="33">
        <f t="shared" si="29"/>
        <v>0</v>
      </c>
    </row>
    <row r="852" spans="1:11" x14ac:dyDescent="0.4">
      <c r="A852" s="17" t="str">
        <f>IF(E852&lt;&gt;"",VLOOKUP(E852,科目一覧!$A$4:$G$76,7,FALSE),"")</f>
        <v/>
      </c>
      <c r="B852" s="18">
        <f>★仕訳帳!A816</f>
        <v>813</v>
      </c>
      <c r="C852" s="64" t="str">
        <f>IF(★仕訳帳!B816&lt;&gt;"",★仕訳帳!B816,"")</f>
        <v/>
      </c>
      <c r="D852" s="65" t="str">
        <f>IF(★仕訳帳!C816&lt;&gt;"",★仕訳帳!C816,"")</f>
        <v/>
      </c>
      <c r="E852" s="66" t="str">
        <f>IF(★仕訳帳!D816&lt;&gt;"",★仕訳帳!D816,"")</f>
        <v/>
      </c>
      <c r="F852" s="30" t="str">
        <f t="shared" si="30"/>
        <v/>
      </c>
      <c r="G852" s="68">
        <f>★仕訳帳!E816</f>
        <v>0</v>
      </c>
      <c r="H852" s="68">
        <f>★仕訳帳!F816</f>
        <v>0</v>
      </c>
      <c r="I852" s="67">
        <f>IF($E852&lt;&gt;"",IF(OR(AND($E852&gt;=200,$E852&lt;300),AND($E852&gt;=400,$E852&lt;600)),-SUBTOTAL(9,K$4:K852),SUBTOTAL(9,K$4:K852)),0)</f>
        <v>0</v>
      </c>
      <c r="J852" s="32"/>
      <c r="K852" s="33">
        <f t="shared" si="29"/>
        <v>0</v>
      </c>
    </row>
    <row r="853" spans="1:11" x14ac:dyDescent="0.4">
      <c r="A853" s="17" t="str">
        <f>IF(E853&lt;&gt;"",VLOOKUP(E853,科目一覧!$A$4:$G$76,7,FALSE),"")</f>
        <v/>
      </c>
      <c r="B853" s="18">
        <f>★仕訳帳!A817</f>
        <v>814</v>
      </c>
      <c r="C853" s="64" t="str">
        <f>IF(★仕訳帳!B817&lt;&gt;"",★仕訳帳!B817,"")</f>
        <v/>
      </c>
      <c r="D853" s="65" t="str">
        <f>IF(★仕訳帳!C817&lt;&gt;"",★仕訳帳!C817,"")</f>
        <v/>
      </c>
      <c r="E853" s="66" t="str">
        <f>IF(★仕訳帳!D817&lt;&gt;"",★仕訳帳!D817,"")</f>
        <v/>
      </c>
      <c r="F853" s="30" t="str">
        <f t="shared" si="30"/>
        <v/>
      </c>
      <c r="G853" s="68">
        <f>★仕訳帳!E817</f>
        <v>0</v>
      </c>
      <c r="H853" s="68">
        <f>★仕訳帳!F817</f>
        <v>0</v>
      </c>
      <c r="I853" s="67">
        <f>IF($E853&lt;&gt;"",IF(OR(AND($E853&gt;=200,$E853&lt;300),AND($E853&gt;=400,$E853&lt;600)),-SUBTOTAL(9,K$4:K853),SUBTOTAL(9,K$4:K853)),0)</f>
        <v>0</v>
      </c>
      <c r="J853" s="32"/>
      <c r="K853" s="33">
        <f t="shared" si="29"/>
        <v>0</v>
      </c>
    </row>
    <row r="854" spans="1:11" x14ac:dyDescent="0.4">
      <c r="A854" s="17" t="str">
        <f>IF(E854&lt;&gt;"",VLOOKUP(E854,科目一覧!$A$4:$G$76,7,FALSE),"")</f>
        <v/>
      </c>
      <c r="B854" s="18">
        <f>★仕訳帳!A818</f>
        <v>815</v>
      </c>
      <c r="C854" s="64" t="str">
        <f>IF(★仕訳帳!B818&lt;&gt;"",★仕訳帳!B818,"")</f>
        <v/>
      </c>
      <c r="D854" s="65" t="str">
        <f>IF(★仕訳帳!C818&lt;&gt;"",★仕訳帳!C818,"")</f>
        <v/>
      </c>
      <c r="E854" s="66" t="str">
        <f>IF(★仕訳帳!D818&lt;&gt;"",★仕訳帳!D818,"")</f>
        <v/>
      </c>
      <c r="F854" s="30" t="str">
        <f t="shared" si="30"/>
        <v/>
      </c>
      <c r="G854" s="68">
        <f>★仕訳帳!E818</f>
        <v>0</v>
      </c>
      <c r="H854" s="68">
        <f>★仕訳帳!F818</f>
        <v>0</v>
      </c>
      <c r="I854" s="67">
        <f>IF($E854&lt;&gt;"",IF(OR(AND($E854&gt;=200,$E854&lt;300),AND($E854&gt;=400,$E854&lt;600)),-SUBTOTAL(9,K$4:K854),SUBTOTAL(9,K$4:K854)),0)</f>
        <v>0</v>
      </c>
      <c r="J854" s="32"/>
      <c r="K854" s="33">
        <f t="shared" si="29"/>
        <v>0</v>
      </c>
    </row>
    <row r="855" spans="1:11" x14ac:dyDescent="0.4">
      <c r="A855" s="17" t="str">
        <f>IF(E855&lt;&gt;"",VLOOKUP(E855,科目一覧!$A$4:$G$76,7,FALSE),"")</f>
        <v/>
      </c>
      <c r="B855" s="18">
        <f>★仕訳帳!A819</f>
        <v>816</v>
      </c>
      <c r="C855" s="64" t="str">
        <f>IF(★仕訳帳!B819&lt;&gt;"",★仕訳帳!B819,"")</f>
        <v/>
      </c>
      <c r="D855" s="65" t="str">
        <f>IF(★仕訳帳!C819&lt;&gt;"",★仕訳帳!C819,"")</f>
        <v/>
      </c>
      <c r="E855" s="66" t="str">
        <f>IF(★仕訳帳!D819&lt;&gt;"",★仕訳帳!D819,"")</f>
        <v/>
      </c>
      <c r="F855" s="30" t="str">
        <f t="shared" si="30"/>
        <v/>
      </c>
      <c r="G855" s="68">
        <f>★仕訳帳!E819</f>
        <v>0</v>
      </c>
      <c r="H855" s="68">
        <f>★仕訳帳!F819</f>
        <v>0</v>
      </c>
      <c r="I855" s="67">
        <f>IF($E855&lt;&gt;"",IF(OR(AND($E855&gt;=200,$E855&lt;300),AND($E855&gt;=400,$E855&lt;600)),-SUBTOTAL(9,K$4:K855),SUBTOTAL(9,K$4:K855)),0)</f>
        <v>0</v>
      </c>
      <c r="J855" s="32"/>
      <c r="K855" s="33">
        <f t="shared" si="29"/>
        <v>0</v>
      </c>
    </row>
    <row r="856" spans="1:11" x14ac:dyDescent="0.4">
      <c r="A856" s="17" t="str">
        <f>IF(E856&lt;&gt;"",VLOOKUP(E856,科目一覧!$A$4:$G$76,7,FALSE),"")</f>
        <v/>
      </c>
      <c r="B856" s="18">
        <f>★仕訳帳!A820</f>
        <v>817</v>
      </c>
      <c r="C856" s="64" t="str">
        <f>IF(★仕訳帳!B820&lt;&gt;"",★仕訳帳!B820,"")</f>
        <v/>
      </c>
      <c r="D856" s="65" t="str">
        <f>IF(★仕訳帳!C820&lt;&gt;"",★仕訳帳!C820,"")</f>
        <v/>
      </c>
      <c r="E856" s="66" t="str">
        <f>IF(★仕訳帳!D820&lt;&gt;"",★仕訳帳!D820,"")</f>
        <v/>
      </c>
      <c r="F856" s="30" t="str">
        <f t="shared" si="30"/>
        <v/>
      </c>
      <c r="G856" s="68">
        <f>★仕訳帳!E820</f>
        <v>0</v>
      </c>
      <c r="H856" s="68">
        <f>★仕訳帳!F820</f>
        <v>0</v>
      </c>
      <c r="I856" s="67">
        <f>IF($E856&lt;&gt;"",IF(OR(AND($E856&gt;=200,$E856&lt;300),AND($E856&gt;=400,$E856&lt;600)),-SUBTOTAL(9,K$4:K856),SUBTOTAL(9,K$4:K856)),0)</f>
        <v>0</v>
      </c>
      <c r="J856" s="32"/>
      <c r="K856" s="33">
        <f t="shared" si="29"/>
        <v>0</v>
      </c>
    </row>
    <row r="857" spans="1:11" x14ac:dyDescent="0.4">
      <c r="A857" s="17" t="str">
        <f>IF(E857&lt;&gt;"",VLOOKUP(E857,科目一覧!$A$4:$G$76,7,FALSE),"")</f>
        <v/>
      </c>
      <c r="B857" s="18">
        <f>★仕訳帳!A821</f>
        <v>818</v>
      </c>
      <c r="C857" s="64" t="str">
        <f>IF(★仕訳帳!B821&lt;&gt;"",★仕訳帳!B821,"")</f>
        <v/>
      </c>
      <c r="D857" s="65" t="str">
        <f>IF(★仕訳帳!C821&lt;&gt;"",★仕訳帳!C821,"")</f>
        <v/>
      </c>
      <c r="E857" s="66" t="str">
        <f>IF(★仕訳帳!D821&lt;&gt;"",★仕訳帳!D821,"")</f>
        <v/>
      </c>
      <c r="F857" s="30" t="str">
        <f t="shared" si="30"/>
        <v/>
      </c>
      <c r="G857" s="68">
        <f>★仕訳帳!E821</f>
        <v>0</v>
      </c>
      <c r="H857" s="68">
        <f>★仕訳帳!F821</f>
        <v>0</v>
      </c>
      <c r="I857" s="67">
        <f>IF($E857&lt;&gt;"",IF(OR(AND($E857&gt;=200,$E857&lt;300),AND($E857&gt;=400,$E857&lt;600)),-SUBTOTAL(9,K$4:K857),SUBTOTAL(9,K$4:K857)),0)</f>
        <v>0</v>
      </c>
      <c r="J857" s="32"/>
      <c r="K857" s="33">
        <f t="shared" si="29"/>
        <v>0</v>
      </c>
    </row>
    <row r="858" spans="1:11" x14ac:dyDescent="0.4">
      <c r="A858" s="17" t="str">
        <f>IF(E858&lt;&gt;"",VLOOKUP(E858,科目一覧!$A$4:$G$76,7,FALSE),"")</f>
        <v/>
      </c>
      <c r="B858" s="18">
        <f>★仕訳帳!A822</f>
        <v>819</v>
      </c>
      <c r="C858" s="64" t="str">
        <f>IF(★仕訳帳!B822&lt;&gt;"",★仕訳帳!B822,"")</f>
        <v/>
      </c>
      <c r="D858" s="65" t="str">
        <f>IF(★仕訳帳!C822&lt;&gt;"",★仕訳帳!C822,"")</f>
        <v/>
      </c>
      <c r="E858" s="66" t="str">
        <f>IF(★仕訳帳!D822&lt;&gt;"",★仕訳帳!D822,"")</f>
        <v/>
      </c>
      <c r="F858" s="30" t="str">
        <f t="shared" si="30"/>
        <v/>
      </c>
      <c r="G858" s="68">
        <f>★仕訳帳!E822</f>
        <v>0</v>
      </c>
      <c r="H858" s="68">
        <f>★仕訳帳!F822</f>
        <v>0</v>
      </c>
      <c r="I858" s="67">
        <f>IF($E858&lt;&gt;"",IF(OR(AND($E858&gt;=200,$E858&lt;300),AND($E858&gt;=400,$E858&lt;600)),-SUBTOTAL(9,K$4:K858),SUBTOTAL(9,K$4:K858)),0)</f>
        <v>0</v>
      </c>
      <c r="J858" s="32"/>
      <c r="K858" s="33">
        <f t="shared" si="29"/>
        <v>0</v>
      </c>
    </row>
    <row r="859" spans="1:11" x14ac:dyDescent="0.4">
      <c r="A859" s="17" t="str">
        <f>IF(E859&lt;&gt;"",VLOOKUP(E859,科目一覧!$A$4:$G$76,7,FALSE),"")</f>
        <v/>
      </c>
      <c r="B859" s="18">
        <f>★仕訳帳!A823</f>
        <v>820</v>
      </c>
      <c r="C859" s="64" t="str">
        <f>IF(★仕訳帳!B823&lt;&gt;"",★仕訳帳!B823,"")</f>
        <v/>
      </c>
      <c r="D859" s="65" t="str">
        <f>IF(★仕訳帳!C823&lt;&gt;"",★仕訳帳!C823,"")</f>
        <v/>
      </c>
      <c r="E859" s="66" t="str">
        <f>IF(★仕訳帳!D823&lt;&gt;"",★仕訳帳!D823,"")</f>
        <v/>
      </c>
      <c r="F859" s="30" t="str">
        <f t="shared" si="30"/>
        <v/>
      </c>
      <c r="G859" s="68">
        <f>★仕訳帳!E823</f>
        <v>0</v>
      </c>
      <c r="H859" s="68">
        <f>★仕訳帳!F823</f>
        <v>0</v>
      </c>
      <c r="I859" s="67">
        <f>IF($E859&lt;&gt;"",IF(OR(AND($E859&gt;=200,$E859&lt;300),AND($E859&gt;=400,$E859&lt;600)),-SUBTOTAL(9,K$4:K859),SUBTOTAL(9,K$4:K859)),0)</f>
        <v>0</v>
      </c>
      <c r="J859" s="32"/>
      <c r="K859" s="33">
        <f t="shared" si="29"/>
        <v>0</v>
      </c>
    </row>
    <row r="860" spans="1:11" x14ac:dyDescent="0.4">
      <c r="A860" s="17" t="str">
        <f>IF(E860&lt;&gt;"",VLOOKUP(E860,科目一覧!$A$4:$G$76,7,FALSE),"")</f>
        <v/>
      </c>
      <c r="B860" s="18">
        <f>★仕訳帳!A824</f>
        <v>821</v>
      </c>
      <c r="C860" s="64" t="str">
        <f>IF(★仕訳帳!B824&lt;&gt;"",★仕訳帳!B824,"")</f>
        <v/>
      </c>
      <c r="D860" s="65" t="str">
        <f>IF(★仕訳帳!C824&lt;&gt;"",★仕訳帳!C824,"")</f>
        <v/>
      </c>
      <c r="E860" s="66" t="str">
        <f>IF(★仕訳帳!D824&lt;&gt;"",★仕訳帳!D824,"")</f>
        <v/>
      </c>
      <c r="F860" s="30" t="str">
        <f t="shared" si="30"/>
        <v/>
      </c>
      <c r="G860" s="68">
        <f>★仕訳帳!E824</f>
        <v>0</v>
      </c>
      <c r="H860" s="68">
        <f>★仕訳帳!F824</f>
        <v>0</v>
      </c>
      <c r="I860" s="67">
        <f>IF($E860&lt;&gt;"",IF(OR(AND($E860&gt;=200,$E860&lt;300),AND($E860&gt;=400,$E860&lt;600)),-SUBTOTAL(9,K$4:K860),SUBTOTAL(9,K$4:K860)),0)</f>
        <v>0</v>
      </c>
      <c r="J860" s="32"/>
      <c r="K860" s="33">
        <f t="shared" si="29"/>
        <v>0</v>
      </c>
    </row>
    <row r="861" spans="1:11" x14ac:dyDescent="0.4">
      <c r="A861" s="17" t="str">
        <f>IF(E861&lt;&gt;"",VLOOKUP(E861,科目一覧!$A$4:$G$76,7,FALSE),"")</f>
        <v/>
      </c>
      <c r="B861" s="18">
        <f>★仕訳帳!A825</f>
        <v>822</v>
      </c>
      <c r="C861" s="64" t="str">
        <f>IF(★仕訳帳!B825&lt;&gt;"",★仕訳帳!B825,"")</f>
        <v/>
      </c>
      <c r="D861" s="65" t="str">
        <f>IF(★仕訳帳!C825&lt;&gt;"",★仕訳帳!C825,"")</f>
        <v/>
      </c>
      <c r="E861" s="66" t="str">
        <f>IF(★仕訳帳!D825&lt;&gt;"",★仕訳帳!D825,"")</f>
        <v/>
      </c>
      <c r="F861" s="30" t="str">
        <f t="shared" si="30"/>
        <v/>
      </c>
      <c r="G861" s="68">
        <f>★仕訳帳!E825</f>
        <v>0</v>
      </c>
      <c r="H861" s="68">
        <f>★仕訳帳!F825</f>
        <v>0</v>
      </c>
      <c r="I861" s="67">
        <f>IF($E861&lt;&gt;"",IF(OR(AND($E861&gt;=200,$E861&lt;300),AND($E861&gt;=400,$E861&lt;600)),-SUBTOTAL(9,K$4:K861),SUBTOTAL(9,K$4:K861)),0)</f>
        <v>0</v>
      </c>
      <c r="J861" s="32"/>
      <c r="K861" s="33">
        <f t="shared" si="29"/>
        <v>0</v>
      </c>
    </row>
    <row r="862" spans="1:11" x14ac:dyDescent="0.4">
      <c r="A862" s="17" t="str">
        <f>IF(E862&lt;&gt;"",VLOOKUP(E862,科目一覧!$A$4:$G$76,7,FALSE),"")</f>
        <v/>
      </c>
      <c r="B862" s="18">
        <f>★仕訳帳!A826</f>
        <v>823</v>
      </c>
      <c r="C862" s="64" t="str">
        <f>IF(★仕訳帳!B826&lt;&gt;"",★仕訳帳!B826,"")</f>
        <v/>
      </c>
      <c r="D862" s="65" t="str">
        <f>IF(★仕訳帳!C826&lt;&gt;"",★仕訳帳!C826,"")</f>
        <v/>
      </c>
      <c r="E862" s="66" t="str">
        <f>IF(★仕訳帳!D826&lt;&gt;"",★仕訳帳!D826,"")</f>
        <v/>
      </c>
      <c r="F862" s="30" t="str">
        <f t="shared" si="30"/>
        <v/>
      </c>
      <c r="G862" s="68">
        <f>★仕訳帳!E826</f>
        <v>0</v>
      </c>
      <c r="H862" s="68">
        <f>★仕訳帳!F826</f>
        <v>0</v>
      </c>
      <c r="I862" s="67">
        <f>IF($E862&lt;&gt;"",IF(OR(AND($E862&gt;=200,$E862&lt;300),AND($E862&gt;=400,$E862&lt;600)),-SUBTOTAL(9,K$4:K862),SUBTOTAL(9,K$4:K862)),0)</f>
        <v>0</v>
      </c>
      <c r="J862" s="32"/>
      <c r="K862" s="33">
        <f t="shared" si="29"/>
        <v>0</v>
      </c>
    </row>
    <row r="863" spans="1:11" x14ac:dyDescent="0.4">
      <c r="A863" s="17" t="str">
        <f>IF(E863&lt;&gt;"",VLOOKUP(E863,科目一覧!$A$4:$G$76,7,FALSE),"")</f>
        <v/>
      </c>
      <c r="B863" s="18">
        <f>★仕訳帳!A827</f>
        <v>824</v>
      </c>
      <c r="C863" s="64" t="str">
        <f>IF(★仕訳帳!B827&lt;&gt;"",★仕訳帳!B827,"")</f>
        <v/>
      </c>
      <c r="D863" s="65" t="str">
        <f>IF(★仕訳帳!C827&lt;&gt;"",★仕訳帳!C827,"")</f>
        <v/>
      </c>
      <c r="E863" s="66" t="str">
        <f>IF(★仕訳帳!D827&lt;&gt;"",★仕訳帳!D827,"")</f>
        <v/>
      </c>
      <c r="F863" s="30" t="str">
        <f t="shared" si="30"/>
        <v/>
      </c>
      <c r="G863" s="68">
        <f>★仕訳帳!E827</f>
        <v>0</v>
      </c>
      <c r="H863" s="68">
        <f>★仕訳帳!F827</f>
        <v>0</v>
      </c>
      <c r="I863" s="67">
        <f>IF($E863&lt;&gt;"",IF(OR(AND($E863&gt;=200,$E863&lt;300),AND($E863&gt;=400,$E863&lt;600)),-SUBTOTAL(9,K$4:K863),SUBTOTAL(9,K$4:K863)),0)</f>
        <v>0</v>
      </c>
      <c r="J863" s="32"/>
      <c r="K863" s="33">
        <f t="shared" si="29"/>
        <v>0</v>
      </c>
    </row>
    <row r="864" spans="1:11" x14ac:dyDescent="0.4">
      <c r="A864" s="17" t="str">
        <f>IF(E864&lt;&gt;"",VLOOKUP(E864,科目一覧!$A$4:$G$76,7,FALSE),"")</f>
        <v/>
      </c>
      <c r="B864" s="18">
        <f>★仕訳帳!A828</f>
        <v>825</v>
      </c>
      <c r="C864" s="64" t="str">
        <f>IF(★仕訳帳!B828&lt;&gt;"",★仕訳帳!B828,"")</f>
        <v/>
      </c>
      <c r="D864" s="65" t="str">
        <f>IF(★仕訳帳!C828&lt;&gt;"",★仕訳帳!C828,"")</f>
        <v/>
      </c>
      <c r="E864" s="66" t="str">
        <f>IF(★仕訳帳!D828&lt;&gt;"",★仕訳帳!D828,"")</f>
        <v/>
      </c>
      <c r="F864" s="30" t="str">
        <f t="shared" si="30"/>
        <v/>
      </c>
      <c r="G864" s="68">
        <f>★仕訳帳!E828</f>
        <v>0</v>
      </c>
      <c r="H864" s="68">
        <f>★仕訳帳!F828</f>
        <v>0</v>
      </c>
      <c r="I864" s="67">
        <f>IF($E864&lt;&gt;"",IF(OR(AND($E864&gt;=200,$E864&lt;300),AND($E864&gt;=400,$E864&lt;600)),-SUBTOTAL(9,K$4:K864),SUBTOTAL(9,K$4:K864)),0)</f>
        <v>0</v>
      </c>
      <c r="J864" s="32"/>
      <c r="K864" s="33">
        <f t="shared" si="29"/>
        <v>0</v>
      </c>
    </row>
    <row r="865" spans="1:11" x14ac:dyDescent="0.4">
      <c r="A865" s="17" t="str">
        <f>IF(E865&lt;&gt;"",VLOOKUP(E865,科目一覧!$A$4:$G$76,7,FALSE),"")</f>
        <v/>
      </c>
      <c r="B865" s="18">
        <f>★仕訳帳!A829</f>
        <v>826</v>
      </c>
      <c r="C865" s="64" t="str">
        <f>IF(★仕訳帳!B829&lt;&gt;"",★仕訳帳!B829,"")</f>
        <v/>
      </c>
      <c r="D865" s="65" t="str">
        <f>IF(★仕訳帳!C829&lt;&gt;"",★仕訳帳!C829,"")</f>
        <v/>
      </c>
      <c r="E865" s="66" t="str">
        <f>IF(★仕訳帳!D829&lt;&gt;"",★仕訳帳!D829,"")</f>
        <v/>
      </c>
      <c r="F865" s="30" t="str">
        <f t="shared" si="30"/>
        <v/>
      </c>
      <c r="G865" s="68">
        <f>★仕訳帳!E829</f>
        <v>0</v>
      </c>
      <c r="H865" s="68">
        <f>★仕訳帳!F829</f>
        <v>0</v>
      </c>
      <c r="I865" s="67">
        <f>IF($E865&lt;&gt;"",IF(OR(AND($E865&gt;=200,$E865&lt;300),AND($E865&gt;=400,$E865&lt;600)),-SUBTOTAL(9,K$4:K865),SUBTOTAL(9,K$4:K865)),0)</f>
        <v>0</v>
      </c>
      <c r="J865" s="32"/>
      <c r="K865" s="33">
        <f t="shared" si="29"/>
        <v>0</v>
      </c>
    </row>
    <row r="866" spans="1:11" x14ac:dyDescent="0.4">
      <c r="A866" s="17" t="str">
        <f>IF(E866&lt;&gt;"",VLOOKUP(E866,科目一覧!$A$4:$G$76,7,FALSE),"")</f>
        <v/>
      </c>
      <c r="B866" s="18">
        <f>★仕訳帳!A830</f>
        <v>827</v>
      </c>
      <c r="C866" s="64" t="str">
        <f>IF(★仕訳帳!B830&lt;&gt;"",★仕訳帳!B830,"")</f>
        <v/>
      </c>
      <c r="D866" s="65" t="str">
        <f>IF(★仕訳帳!C830&lt;&gt;"",★仕訳帳!C830,"")</f>
        <v/>
      </c>
      <c r="E866" s="66" t="str">
        <f>IF(★仕訳帳!D830&lt;&gt;"",★仕訳帳!D830,"")</f>
        <v/>
      </c>
      <c r="F866" s="30" t="str">
        <f t="shared" si="30"/>
        <v/>
      </c>
      <c r="G866" s="68">
        <f>★仕訳帳!E830</f>
        <v>0</v>
      </c>
      <c r="H866" s="68">
        <f>★仕訳帳!F830</f>
        <v>0</v>
      </c>
      <c r="I866" s="67">
        <f>IF($E866&lt;&gt;"",IF(OR(AND($E866&gt;=200,$E866&lt;300),AND($E866&gt;=400,$E866&lt;600)),-SUBTOTAL(9,K$4:K866),SUBTOTAL(9,K$4:K866)),0)</f>
        <v>0</v>
      </c>
      <c r="J866" s="32"/>
      <c r="K866" s="33">
        <f t="shared" si="29"/>
        <v>0</v>
      </c>
    </row>
    <row r="867" spans="1:11" x14ac:dyDescent="0.4">
      <c r="A867" s="17" t="str">
        <f>IF(E867&lt;&gt;"",VLOOKUP(E867,科目一覧!$A$4:$G$76,7,FALSE),"")</f>
        <v/>
      </c>
      <c r="B867" s="18">
        <f>★仕訳帳!A831</f>
        <v>828</v>
      </c>
      <c r="C867" s="64" t="str">
        <f>IF(★仕訳帳!B831&lt;&gt;"",★仕訳帳!B831,"")</f>
        <v/>
      </c>
      <c r="D867" s="65" t="str">
        <f>IF(★仕訳帳!C831&lt;&gt;"",★仕訳帳!C831,"")</f>
        <v/>
      </c>
      <c r="E867" s="66" t="str">
        <f>IF(★仕訳帳!D831&lt;&gt;"",★仕訳帳!D831,"")</f>
        <v/>
      </c>
      <c r="F867" s="30" t="str">
        <f t="shared" si="30"/>
        <v/>
      </c>
      <c r="G867" s="68">
        <f>★仕訳帳!E831</f>
        <v>0</v>
      </c>
      <c r="H867" s="68">
        <f>★仕訳帳!F831</f>
        <v>0</v>
      </c>
      <c r="I867" s="67">
        <f>IF($E867&lt;&gt;"",IF(OR(AND($E867&gt;=200,$E867&lt;300),AND($E867&gt;=400,$E867&lt;600)),-SUBTOTAL(9,K$4:K867),SUBTOTAL(9,K$4:K867)),0)</f>
        <v>0</v>
      </c>
      <c r="J867" s="32"/>
      <c r="K867" s="33">
        <f t="shared" si="29"/>
        <v>0</v>
      </c>
    </row>
    <row r="868" spans="1:11" x14ac:dyDescent="0.4">
      <c r="A868" s="17" t="str">
        <f>IF(E868&lt;&gt;"",VLOOKUP(E868,科目一覧!$A$4:$G$76,7,FALSE),"")</f>
        <v/>
      </c>
      <c r="B868" s="18">
        <f>★仕訳帳!A832</f>
        <v>829</v>
      </c>
      <c r="C868" s="64" t="str">
        <f>IF(★仕訳帳!B832&lt;&gt;"",★仕訳帳!B832,"")</f>
        <v/>
      </c>
      <c r="D868" s="65" t="str">
        <f>IF(★仕訳帳!C832&lt;&gt;"",★仕訳帳!C832,"")</f>
        <v/>
      </c>
      <c r="E868" s="66" t="str">
        <f>IF(★仕訳帳!D832&lt;&gt;"",★仕訳帳!D832,"")</f>
        <v/>
      </c>
      <c r="F868" s="30" t="str">
        <f t="shared" si="30"/>
        <v/>
      </c>
      <c r="G868" s="68">
        <f>★仕訳帳!E832</f>
        <v>0</v>
      </c>
      <c r="H868" s="68">
        <f>★仕訳帳!F832</f>
        <v>0</v>
      </c>
      <c r="I868" s="67">
        <f>IF($E868&lt;&gt;"",IF(OR(AND($E868&gt;=200,$E868&lt;300),AND($E868&gt;=400,$E868&lt;600)),-SUBTOTAL(9,K$4:K868),SUBTOTAL(9,K$4:K868)),0)</f>
        <v>0</v>
      </c>
      <c r="J868" s="32"/>
      <c r="K868" s="33">
        <f t="shared" si="29"/>
        <v>0</v>
      </c>
    </row>
    <row r="869" spans="1:11" x14ac:dyDescent="0.4">
      <c r="A869" s="17" t="str">
        <f>IF(E869&lt;&gt;"",VLOOKUP(E869,科目一覧!$A$4:$G$76,7,FALSE),"")</f>
        <v/>
      </c>
      <c r="B869" s="18">
        <f>★仕訳帳!A833</f>
        <v>830</v>
      </c>
      <c r="C869" s="64" t="str">
        <f>IF(★仕訳帳!B833&lt;&gt;"",★仕訳帳!B833,"")</f>
        <v/>
      </c>
      <c r="D869" s="65" t="str">
        <f>IF(★仕訳帳!C833&lt;&gt;"",★仕訳帳!C833,"")</f>
        <v/>
      </c>
      <c r="E869" s="66" t="str">
        <f>IF(★仕訳帳!D833&lt;&gt;"",★仕訳帳!D833,"")</f>
        <v/>
      </c>
      <c r="F869" s="30" t="str">
        <f t="shared" si="30"/>
        <v/>
      </c>
      <c r="G869" s="68">
        <f>★仕訳帳!E833</f>
        <v>0</v>
      </c>
      <c r="H869" s="68">
        <f>★仕訳帳!F833</f>
        <v>0</v>
      </c>
      <c r="I869" s="67">
        <f>IF($E869&lt;&gt;"",IF(OR(AND($E869&gt;=200,$E869&lt;300),AND($E869&gt;=400,$E869&lt;600)),-SUBTOTAL(9,K$4:K869),SUBTOTAL(9,K$4:K869)),0)</f>
        <v>0</v>
      </c>
      <c r="J869" s="32"/>
      <c r="K869" s="33">
        <f t="shared" si="29"/>
        <v>0</v>
      </c>
    </row>
    <row r="870" spans="1:11" x14ac:dyDescent="0.4">
      <c r="A870" s="17" t="str">
        <f>IF(E870&lt;&gt;"",VLOOKUP(E870,科目一覧!$A$4:$G$76,7,FALSE),"")</f>
        <v/>
      </c>
      <c r="B870" s="18">
        <f>★仕訳帳!A834</f>
        <v>831</v>
      </c>
      <c r="C870" s="64" t="str">
        <f>IF(★仕訳帳!B834&lt;&gt;"",★仕訳帳!B834,"")</f>
        <v/>
      </c>
      <c r="D870" s="65" t="str">
        <f>IF(★仕訳帳!C834&lt;&gt;"",★仕訳帳!C834,"")</f>
        <v/>
      </c>
      <c r="E870" s="66" t="str">
        <f>IF(★仕訳帳!D834&lt;&gt;"",★仕訳帳!D834,"")</f>
        <v/>
      </c>
      <c r="F870" s="30" t="str">
        <f t="shared" si="30"/>
        <v/>
      </c>
      <c r="G870" s="68">
        <f>★仕訳帳!E834</f>
        <v>0</v>
      </c>
      <c r="H870" s="68">
        <f>★仕訳帳!F834</f>
        <v>0</v>
      </c>
      <c r="I870" s="67">
        <f>IF($E870&lt;&gt;"",IF(OR(AND($E870&gt;=200,$E870&lt;300),AND($E870&gt;=400,$E870&lt;600)),-SUBTOTAL(9,K$4:K870),SUBTOTAL(9,K$4:K870)),0)</f>
        <v>0</v>
      </c>
      <c r="J870" s="32"/>
      <c r="K870" s="33">
        <f t="shared" si="29"/>
        <v>0</v>
      </c>
    </row>
    <row r="871" spans="1:11" x14ac:dyDescent="0.4">
      <c r="A871" s="17" t="str">
        <f>IF(E871&lt;&gt;"",VLOOKUP(E871,科目一覧!$A$4:$G$76,7,FALSE),"")</f>
        <v/>
      </c>
      <c r="B871" s="18">
        <f>★仕訳帳!A835</f>
        <v>832</v>
      </c>
      <c r="C871" s="64" t="str">
        <f>IF(★仕訳帳!B835&lt;&gt;"",★仕訳帳!B835,"")</f>
        <v/>
      </c>
      <c r="D871" s="65" t="str">
        <f>IF(★仕訳帳!C835&lt;&gt;"",★仕訳帳!C835,"")</f>
        <v/>
      </c>
      <c r="E871" s="66" t="str">
        <f>IF(★仕訳帳!D835&lt;&gt;"",★仕訳帳!D835,"")</f>
        <v/>
      </c>
      <c r="F871" s="30" t="str">
        <f t="shared" si="30"/>
        <v/>
      </c>
      <c r="G871" s="68">
        <f>★仕訳帳!E835</f>
        <v>0</v>
      </c>
      <c r="H871" s="68">
        <f>★仕訳帳!F835</f>
        <v>0</v>
      </c>
      <c r="I871" s="67">
        <f>IF($E871&lt;&gt;"",IF(OR(AND($E871&gt;=200,$E871&lt;300),AND($E871&gt;=400,$E871&lt;600)),-SUBTOTAL(9,K$4:K871),SUBTOTAL(9,K$4:K871)),0)</f>
        <v>0</v>
      </c>
      <c r="J871" s="32"/>
      <c r="K871" s="33">
        <f t="shared" si="29"/>
        <v>0</v>
      </c>
    </row>
    <row r="872" spans="1:11" x14ac:dyDescent="0.4">
      <c r="A872" s="17" t="str">
        <f>IF(E872&lt;&gt;"",VLOOKUP(E872,科目一覧!$A$4:$G$76,7,FALSE),"")</f>
        <v/>
      </c>
      <c r="B872" s="18">
        <f>★仕訳帳!A836</f>
        <v>833</v>
      </c>
      <c r="C872" s="64" t="str">
        <f>IF(★仕訳帳!B836&lt;&gt;"",★仕訳帳!B836,"")</f>
        <v/>
      </c>
      <c r="D872" s="65" t="str">
        <f>IF(★仕訳帳!C836&lt;&gt;"",★仕訳帳!C836,"")</f>
        <v/>
      </c>
      <c r="E872" s="66" t="str">
        <f>IF(★仕訳帳!D836&lt;&gt;"",★仕訳帳!D836,"")</f>
        <v/>
      </c>
      <c r="F872" s="30" t="str">
        <f t="shared" si="30"/>
        <v/>
      </c>
      <c r="G872" s="68">
        <f>★仕訳帳!E836</f>
        <v>0</v>
      </c>
      <c r="H872" s="68">
        <f>★仕訳帳!F836</f>
        <v>0</v>
      </c>
      <c r="I872" s="67">
        <f>IF($E872&lt;&gt;"",IF(OR(AND($E872&gt;=200,$E872&lt;300),AND($E872&gt;=400,$E872&lt;600)),-SUBTOTAL(9,K$4:K872),SUBTOTAL(9,K$4:K872)),0)</f>
        <v>0</v>
      </c>
      <c r="J872" s="32"/>
      <c r="K872" s="33">
        <f t="shared" si="29"/>
        <v>0</v>
      </c>
    </row>
    <row r="873" spans="1:11" x14ac:dyDescent="0.4">
      <c r="A873" s="17" t="str">
        <f>IF(E873&lt;&gt;"",VLOOKUP(E873,科目一覧!$A$4:$G$76,7,FALSE),"")</f>
        <v/>
      </c>
      <c r="B873" s="18">
        <f>★仕訳帳!A837</f>
        <v>834</v>
      </c>
      <c r="C873" s="64" t="str">
        <f>IF(★仕訳帳!B837&lt;&gt;"",★仕訳帳!B837,"")</f>
        <v/>
      </c>
      <c r="D873" s="65" t="str">
        <f>IF(★仕訳帳!C837&lt;&gt;"",★仕訳帳!C837,"")</f>
        <v/>
      </c>
      <c r="E873" s="66" t="str">
        <f>IF(★仕訳帳!D837&lt;&gt;"",★仕訳帳!D837,"")</f>
        <v/>
      </c>
      <c r="F873" s="30" t="str">
        <f t="shared" si="30"/>
        <v/>
      </c>
      <c r="G873" s="68">
        <f>★仕訳帳!E837</f>
        <v>0</v>
      </c>
      <c r="H873" s="68">
        <f>★仕訳帳!F837</f>
        <v>0</v>
      </c>
      <c r="I873" s="67">
        <f>IF($E873&lt;&gt;"",IF(OR(AND($E873&gt;=200,$E873&lt;300),AND($E873&gt;=400,$E873&lt;600)),-SUBTOTAL(9,K$4:K873),SUBTOTAL(9,K$4:K873)),0)</f>
        <v>0</v>
      </c>
      <c r="J873" s="32"/>
      <c r="K873" s="33">
        <f t="shared" si="29"/>
        <v>0</v>
      </c>
    </row>
    <row r="874" spans="1:11" x14ac:dyDescent="0.4">
      <c r="A874" s="17" t="str">
        <f>IF(E874&lt;&gt;"",VLOOKUP(E874,科目一覧!$A$4:$G$76,7,FALSE),"")</f>
        <v/>
      </c>
      <c r="B874" s="18">
        <f>★仕訳帳!A838</f>
        <v>835</v>
      </c>
      <c r="C874" s="64" t="str">
        <f>IF(★仕訳帳!B838&lt;&gt;"",★仕訳帳!B838,"")</f>
        <v/>
      </c>
      <c r="D874" s="65" t="str">
        <f>IF(★仕訳帳!C838&lt;&gt;"",★仕訳帳!C838,"")</f>
        <v/>
      </c>
      <c r="E874" s="66" t="str">
        <f>IF(★仕訳帳!D838&lt;&gt;"",★仕訳帳!D838,"")</f>
        <v/>
      </c>
      <c r="F874" s="30" t="str">
        <f t="shared" si="30"/>
        <v/>
      </c>
      <c r="G874" s="68">
        <f>★仕訳帳!E838</f>
        <v>0</v>
      </c>
      <c r="H874" s="68">
        <f>★仕訳帳!F838</f>
        <v>0</v>
      </c>
      <c r="I874" s="67">
        <f>IF($E874&lt;&gt;"",IF(OR(AND($E874&gt;=200,$E874&lt;300),AND($E874&gt;=400,$E874&lt;600)),-SUBTOTAL(9,K$4:K874),SUBTOTAL(9,K$4:K874)),0)</f>
        <v>0</v>
      </c>
      <c r="J874" s="32"/>
      <c r="K874" s="33">
        <f t="shared" si="29"/>
        <v>0</v>
      </c>
    </row>
    <row r="875" spans="1:11" x14ac:dyDescent="0.4">
      <c r="A875" s="17" t="str">
        <f>IF(E875&lt;&gt;"",VLOOKUP(E875,科目一覧!$A$4:$G$76,7,FALSE),"")</f>
        <v/>
      </c>
      <c r="B875" s="18">
        <f>★仕訳帳!A839</f>
        <v>836</v>
      </c>
      <c r="C875" s="64" t="str">
        <f>IF(★仕訳帳!B839&lt;&gt;"",★仕訳帳!B839,"")</f>
        <v/>
      </c>
      <c r="D875" s="65" t="str">
        <f>IF(★仕訳帳!C839&lt;&gt;"",★仕訳帳!C839,"")</f>
        <v/>
      </c>
      <c r="E875" s="66" t="str">
        <f>IF(★仕訳帳!D839&lt;&gt;"",★仕訳帳!D839,"")</f>
        <v/>
      </c>
      <c r="F875" s="30" t="str">
        <f t="shared" si="30"/>
        <v/>
      </c>
      <c r="G875" s="68">
        <f>★仕訳帳!E839</f>
        <v>0</v>
      </c>
      <c r="H875" s="68">
        <f>★仕訳帳!F839</f>
        <v>0</v>
      </c>
      <c r="I875" s="67">
        <f>IF($E875&lt;&gt;"",IF(OR(AND($E875&gt;=200,$E875&lt;300),AND($E875&gt;=400,$E875&lt;600)),-SUBTOTAL(9,K$4:K875),SUBTOTAL(9,K$4:K875)),0)</f>
        <v>0</v>
      </c>
      <c r="J875" s="32"/>
      <c r="K875" s="33">
        <f t="shared" si="29"/>
        <v>0</v>
      </c>
    </row>
    <row r="876" spans="1:11" x14ac:dyDescent="0.4">
      <c r="A876" s="17" t="str">
        <f>IF(E876&lt;&gt;"",VLOOKUP(E876,科目一覧!$A$4:$G$76,7,FALSE),"")</f>
        <v/>
      </c>
      <c r="B876" s="18">
        <f>★仕訳帳!A840</f>
        <v>837</v>
      </c>
      <c r="C876" s="64" t="str">
        <f>IF(★仕訳帳!B840&lt;&gt;"",★仕訳帳!B840,"")</f>
        <v/>
      </c>
      <c r="D876" s="65" t="str">
        <f>IF(★仕訳帳!C840&lt;&gt;"",★仕訳帳!C840,"")</f>
        <v/>
      </c>
      <c r="E876" s="66" t="str">
        <f>IF(★仕訳帳!D840&lt;&gt;"",★仕訳帳!D840,"")</f>
        <v/>
      </c>
      <c r="F876" s="30" t="str">
        <f t="shared" si="30"/>
        <v/>
      </c>
      <c r="G876" s="68">
        <f>★仕訳帳!E840</f>
        <v>0</v>
      </c>
      <c r="H876" s="68">
        <f>★仕訳帳!F840</f>
        <v>0</v>
      </c>
      <c r="I876" s="67">
        <f>IF($E876&lt;&gt;"",IF(OR(AND($E876&gt;=200,$E876&lt;300),AND($E876&gt;=400,$E876&lt;600)),-SUBTOTAL(9,K$4:K876),SUBTOTAL(9,K$4:K876)),0)</f>
        <v>0</v>
      </c>
      <c r="J876" s="32"/>
      <c r="K876" s="33">
        <f t="shared" si="29"/>
        <v>0</v>
      </c>
    </row>
    <row r="877" spans="1:11" x14ac:dyDescent="0.4">
      <c r="A877" s="17" t="str">
        <f>IF(E877&lt;&gt;"",VLOOKUP(E877,科目一覧!$A$4:$G$76,7,FALSE),"")</f>
        <v/>
      </c>
      <c r="B877" s="18">
        <f>★仕訳帳!A841</f>
        <v>838</v>
      </c>
      <c r="C877" s="64" t="str">
        <f>IF(★仕訳帳!B841&lt;&gt;"",★仕訳帳!B841,"")</f>
        <v/>
      </c>
      <c r="D877" s="65" t="str">
        <f>IF(★仕訳帳!C841&lt;&gt;"",★仕訳帳!C841,"")</f>
        <v/>
      </c>
      <c r="E877" s="66" t="str">
        <f>IF(★仕訳帳!D841&lt;&gt;"",★仕訳帳!D841,"")</f>
        <v/>
      </c>
      <c r="F877" s="30" t="str">
        <f t="shared" si="30"/>
        <v/>
      </c>
      <c r="G877" s="68">
        <f>★仕訳帳!E841</f>
        <v>0</v>
      </c>
      <c r="H877" s="68">
        <f>★仕訳帳!F841</f>
        <v>0</v>
      </c>
      <c r="I877" s="67">
        <f>IF($E877&lt;&gt;"",IF(OR(AND($E877&gt;=200,$E877&lt;300),AND($E877&gt;=400,$E877&lt;600)),-SUBTOTAL(9,K$4:K877),SUBTOTAL(9,K$4:K877)),0)</f>
        <v>0</v>
      </c>
      <c r="J877" s="32"/>
      <c r="K877" s="33">
        <f t="shared" si="29"/>
        <v>0</v>
      </c>
    </row>
    <row r="878" spans="1:11" x14ac:dyDescent="0.4">
      <c r="A878" s="17" t="str">
        <f>IF(E878&lt;&gt;"",VLOOKUP(E878,科目一覧!$A$4:$G$76,7,FALSE),"")</f>
        <v/>
      </c>
      <c r="B878" s="18">
        <f>★仕訳帳!A842</f>
        <v>839</v>
      </c>
      <c r="C878" s="64" t="str">
        <f>IF(★仕訳帳!B842&lt;&gt;"",★仕訳帳!B842,"")</f>
        <v/>
      </c>
      <c r="D878" s="65" t="str">
        <f>IF(★仕訳帳!C842&lt;&gt;"",★仕訳帳!C842,"")</f>
        <v/>
      </c>
      <c r="E878" s="66" t="str">
        <f>IF(★仕訳帳!D842&lt;&gt;"",★仕訳帳!D842,"")</f>
        <v/>
      </c>
      <c r="F878" s="30" t="str">
        <f t="shared" si="30"/>
        <v/>
      </c>
      <c r="G878" s="68">
        <f>★仕訳帳!E842</f>
        <v>0</v>
      </c>
      <c r="H878" s="68">
        <f>★仕訳帳!F842</f>
        <v>0</v>
      </c>
      <c r="I878" s="67">
        <f>IF($E878&lt;&gt;"",IF(OR(AND($E878&gt;=200,$E878&lt;300),AND($E878&gt;=400,$E878&lt;600)),-SUBTOTAL(9,K$4:K878),SUBTOTAL(9,K$4:K878)),0)</f>
        <v>0</v>
      </c>
      <c r="J878" s="32"/>
      <c r="K878" s="33">
        <f t="shared" si="29"/>
        <v>0</v>
      </c>
    </row>
    <row r="879" spans="1:11" x14ac:dyDescent="0.4">
      <c r="A879" s="17" t="str">
        <f>IF(E879&lt;&gt;"",VLOOKUP(E879,科目一覧!$A$4:$G$76,7,FALSE),"")</f>
        <v/>
      </c>
      <c r="B879" s="18">
        <f>★仕訳帳!A843</f>
        <v>840</v>
      </c>
      <c r="C879" s="64" t="str">
        <f>IF(★仕訳帳!B843&lt;&gt;"",★仕訳帳!B843,"")</f>
        <v/>
      </c>
      <c r="D879" s="65" t="str">
        <f>IF(★仕訳帳!C843&lt;&gt;"",★仕訳帳!C843,"")</f>
        <v/>
      </c>
      <c r="E879" s="66" t="str">
        <f>IF(★仕訳帳!D843&lt;&gt;"",★仕訳帳!D843,"")</f>
        <v/>
      </c>
      <c r="F879" s="30" t="str">
        <f t="shared" si="30"/>
        <v/>
      </c>
      <c r="G879" s="68">
        <f>★仕訳帳!E843</f>
        <v>0</v>
      </c>
      <c r="H879" s="68">
        <f>★仕訳帳!F843</f>
        <v>0</v>
      </c>
      <c r="I879" s="67">
        <f>IF($E879&lt;&gt;"",IF(OR(AND($E879&gt;=200,$E879&lt;300),AND($E879&gt;=400,$E879&lt;600)),-SUBTOTAL(9,K$4:K879),SUBTOTAL(9,K$4:K879)),0)</f>
        <v>0</v>
      </c>
      <c r="J879" s="32"/>
      <c r="K879" s="33">
        <f t="shared" ref="K879:K942" si="31">IF(OR(E879=301,E879=401),0,G879-H879)</f>
        <v>0</v>
      </c>
    </row>
    <row r="880" spans="1:11" x14ac:dyDescent="0.4">
      <c r="A880" s="17" t="str">
        <f>IF(E880&lt;&gt;"",VLOOKUP(E880,科目一覧!$A$4:$G$76,7,FALSE),"")</f>
        <v/>
      </c>
      <c r="B880" s="18">
        <f>★仕訳帳!A844</f>
        <v>841</v>
      </c>
      <c r="C880" s="64" t="str">
        <f>IF(★仕訳帳!B844&lt;&gt;"",★仕訳帳!B844,"")</f>
        <v/>
      </c>
      <c r="D880" s="65" t="str">
        <f>IF(★仕訳帳!C844&lt;&gt;"",★仕訳帳!C844,"")</f>
        <v/>
      </c>
      <c r="E880" s="66" t="str">
        <f>IF(★仕訳帳!D844&lt;&gt;"",★仕訳帳!D844,"")</f>
        <v/>
      </c>
      <c r="F880" s="30" t="str">
        <f t="shared" si="30"/>
        <v/>
      </c>
      <c r="G880" s="68">
        <f>★仕訳帳!E844</f>
        <v>0</v>
      </c>
      <c r="H880" s="68">
        <f>★仕訳帳!F844</f>
        <v>0</v>
      </c>
      <c r="I880" s="67">
        <f>IF($E880&lt;&gt;"",IF(OR(AND($E880&gt;=200,$E880&lt;300),AND($E880&gt;=400,$E880&lt;600)),-SUBTOTAL(9,K$4:K880),SUBTOTAL(9,K$4:K880)),0)</f>
        <v>0</v>
      </c>
      <c r="J880" s="32"/>
      <c r="K880" s="33">
        <f t="shared" si="31"/>
        <v>0</v>
      </c>
    </row>
    <row r="881" spans="1:11" x14ac:dyDescent="0.4">
      <c r="A881" s="17" t="str">
        <f>IF(E881&lt;&gt;"",VLOOKUP(E881,科目一覧!$A$4:$G$76,7,FALSE),"")</f>
        <v/>
      </c>
      <c r="B881" s="18">
        <f>★仕訳帳!A845</f>
        <v>842</v>
      </c>
      <c r="C881" s="64" t="str">
        <f>IF(★仕訳帳!B845&lt;&gt;"",★仕訳帳!B845,"")</f>
        <v/>
      </c>
      <c r="D881" s="65" t="str">
        <f>IF(★仕訳帳!C845&lt;&gt;"",★仕訳帳!C845,"")</f>
        <v/>
      </c>
      <c r="E881" s="66" t="str">
        <f>IF(★仕訳帳!D845&lt;&gt;"",★仕訳帳!D845,"")</f>
        <v/>
      </c>
      <c r="F881" s="30" t="str">
        <f t="shared" si="30"/>
        <v/>
      </c>
      <c r="G881" s="68">
        <f>★仕訳帳!E845</f>
        <v>0</v>
      </c>
      <c r="H881" s="68">
        <f>★仕訳帳!F845</f>
        <v>0</v>
      </c>
      <c r="I881" s="67">
        <f>IF($E881&lt;&gt;"",IF(OR(AND($E881&gt;=200,$E881&lt;300),AND($E881&gt;=400,$E881&lt;600)),-SUBTOTAL(9,K$4:K881),SUBTOTAL(9,K$4:K881)),0)</f>
        <v>0</v>
      </c>
      <c r="J881" s="32"/>
      <c r="K881" s="33">
        <f t="shared" si="31"/>
        <v>0</v>
      </c>
    </row>
    <row r="882" spans="1:11" x14ac:dyDescent="0.4">
      <c r="A882" s="17" t="str">
        <f>IF(E882&lt;&gt;"",VLOOKUP(E882,科目一覧!$A$4:$G$76,7,FALSE),"")</f>
        <v/>
      </c>
      <c r="B882" s="18">
        <f>★仕訳帳!A846</f>
        <v>843</v>
      </c>
      <c r="C882" s="64" t="str">
        <f>IF(★仕訳帳!B846&lt;&gt;"",★仕訳帳!B846,"")</f>
        <v/>
      </c>
      <c r="D882" s="65" t="str">
        <f>IF(★仕訳帳!C846&lt;&gt;"",★仕訳帳!C846,"")</f>
        <v/>
      </c>
      <c r="E882" s="66" t="str">
        <f>IF(★仕訳帳!D846&lt;&gt;"",★仕訳帳!D846,"")</f>
        <v/>
      </c>
      <c r="F882" s="30" t="str">
        <f t="shared" si="30"/>
        <v/>
      </c>
      <c r="G882" s="68">
        <f>★仕訳帳!E846</f>
        <v>0</v>
      </c>
      <c r="H882" s="68">
        <f>★仕訳帳!F846</f>
        <v>0</v>
      </c>
      <c r="I882" s="67">
        <f>IF($E882&lt;&gt;"",IF(OR(AND($E882&gt;=200,$E882&lt;300),AND($E882&gt;=400,$E882&lt;600)),-SUBTOTAL(9,K$4:K882),SUBTOTAL(9,K$4:K882)),0)</f>
        <v>0</v>
      </c>
      <c r="J882" s="32"/>
      <c r="K882" s="33">
        <f t="shared" si="31"/>
        <v>0</v>
      </c>
    </row>
    <row r="883" spans="1:11" x14ac:dyDescent="0.4">
      <c r="A883" s="17" t="str">
        <f>IF(E883&lt;&gt;"",VLOOKUP(E883,科目一覧!$A$4:$G$76,7,FALSE),"")</f>
        <v/>
      </c>
      <c r="B883" s="18">
        <f>★仕訳帳!A847</f>
        <v>844</v>
      </c>
      <c r="C883" s="64" t="str">
        <f>IF(★仕訳帳!B847&lt;&gt;"",★仕訳帳!B847,"")</f>
        <v/>
      </c>
      <c r="D883" s="65" t="str">
        <f>IF(★仕訳帳!C847&lt;&gt;"",★仕訳帳!C847,"")</f>
        <v/>
      </c>
      <c r="E883" s="66" t="str">
        <f>IF(★仕訳帳!D847&lt;&gt;"",★仕訳帳!D847,"")</f>
        <v/>
      </c>
      <c r="F883" s="30" t="str">
        <f t="shared" si="30"/>
        <v/>
      </c>
      <c r="G883" s="68">
        <f>★仕訳帳!E847</f>
        <v>0</v>
      </c>
      <c r="H883" s="68">
        <f>★仕訳帳!F847</f>
        <v>0</v>
      </c>
      <c r="I883" s="67">
        <f>IF($E883&lt;&gt;"",IF(OR(AND($E883&gt;=200,$E883&lt;300),AND($E883&gt;=400,$E883&lt;600)),-SUBTOTAL(9,K$4:K883),SUBTOTAL(9,K$4:K883)),0)</f>
        <v>0</v>
      </c>
      <c r="J883" s="32"/>
      <c r="K883" s="33">
        <f t="shared" si="31"/>
        <v>0</v>
      </c>
    </row>
    <row r="884" spans="1:11" x14ac:dyDescent="0.4">
      <c r="A884" s="17" t="str">
        <f>IF(E884&lt;&gt;"",VLOOKUP(E884,科目一覧!$A$4:$G$76,7,FALSE),"")</f>
        <v/>
      </c>
      <c r="B884" s="18">
        <f>★仕訳帳!A848</f>
        <v>845</v>
      </c>
      <c r="C884" s="64" t="str">
        <f>IF(★仕訳帳!B848&lt;&gt;"",★仕訳帳!B848,"")</f>
        <v/>
      </c>
      <c r="D884" s="65" t="str">
        <f>IF(★仕訳帳!C848&lt;&gt;"",★仕訳帳!C848,"")</f>
        <v/>
      </c>
      <c r="E884" s="66" t="str">
        <f>IF(★仕訳帳!D848&lt;&gt;"",★仕訳帳!D848,"")</f>
        <v/>
      </c>
      <c r="F884" s="30" t="str">
        <f t="shared" si="30"/>
        <v/>
      </c>
      <c r="G884" s="68">
        <f>★仕訳帳!E848</f>
        <v>0</v>
      </c>
      <c r="H884" s="68">
        <f>★仕訳帳!F848</f>
        <v>0</v>
      </c>
      <c r="I884" s="67">
        <f>IF($E884&lt;&gt;"",IF(OR(AND($E884&gt;=200,$E884&lt;300),AND($E884&gt;=400,$E884&lt;600)),-SUBTOTAL(9,K$4:K884),SUBTOTAL(9,K$4:K884)),0)</f>
        <v>0</v>
      </c>
      <c r="J884" s="32"/>
      <c r="K884" s="33">
        <f t="shared" si="31"/>
        <v>0</v>
      </c>
    </row>
    <row r="885" spans="1:11" x14ac:dyDescent="0.4">
      <c r="A885" s="17" t="str">
        <f>IF(E885&lt;&gt;"",VLOOKUP(E885,科目一覧!$A$4:$G$76,7,FALSE),"")</f>
        <v/>
      </c>
      <c r="B885" s="18">
        <f>★仕訳帳!A849</f>
        <v>846</v>
      </c>
      <c r="C885" s="64" t="str">
        <f>IF(★仕訳帳!B849&lt;&gt;"",★仕訳帳!B849,"")</f>
        <v/>
      </c>
      <c r="D885" s="65" t="str">
        <f>IF(★仕訳帳!C849&lt;&gt;"",★仕訳帳!C849,"")</f>
        <v/>
      </c>
      <c r="E885" s="66" t="str">
        <f>IF(★仕訳帳!D849&lt;&gt;"",★仕訳帳!D849,"")</f>
        <v/>
      </c>
      <c r="F885" s="30" t="str">
        <f t="shared" si="30"/>
        <v/>
      </c>
      <c r="G885" s="68">
        <f>★仕訳帳!E849</f>
        <v>0</v>
      </c>
      <c r="H885" s="68">
        <f>★仕訳帳!F849</f>
        <v>0</v>
      </c>
      <c r="I885" s="67">
        <f>IF($E885&lt;&gt;"",IF(OR(AND($E885&gt;=200,$E885&lt;300),AND($E885&gt;=400,$E885&lt;600)),-SUBTOTAL(9,K$4:K885),SUBTOTAL(9,K$4:K885)),0)</f>
        <v>0</v>
      </c>
      <c r="J885" s="32"/>
      <c r="K885" s="33">
        <f t="shared" si="31"/>
        <v>0</v>
      </c>
    </row>
    <row r="886" spans="1:11" x14ac:dyDescent="0.4">
      <c r="A886" s="17" t="str">
        <f>IF(E886&lt;&gt;"",VLOOKUP(E886,科目一覧!$A$4:$G$76,7,FALSE),"")</f>
        <v/>
      </c>
      <c r="B886" s="18">
        <f>★仕訳帳!A850</f>
        <v>847</v>
      </c>
      <c r="C886" s="64" t="str">
        <f>IF(★仕訳帳!B850&lt;&gt;"",★仕訳帳!B850,"")</f>
        <v/>
      </c>
      <c r="D886" s="65" t="str">
        <f>IF(★仕訳帳!C850&lt;&gt;"",★仕訳帳!C850,"")</f>
        <v/>
      </c>
      <c r="E886" s="66" t="str">
        <f>IF(★仕訳帳!D850&lt;&gt;"",★仕訳帳!D850,"")</f>
        <v/>
      </c>
      <c r="F886" s="30" t="str">
        <f t="shared" si="30"/>
        <v/>
      </c>
      <c r="G886" s="68">
        <f>★仕訳帳!E850</f>
        <v>0</v>
      </c>
      <c r="H886" s="68">
        <f>★仕訳帳!F850</f>
        <v>0</v>
      </c>
      <c r="I886" s="67">
        <f>IF($E886&lt;&gt;"",IF(OR(AND($E886&gt;=200,$E886&lt;300),AND($E886&gt;=400,$E886&lt;600)),-SUBTOTAL(9,K$4:K886),SUBTOTAL(9,K$4:K886)),0)</f>
        <v>0</v>
      </c>
      <c r="J886" s="32"/>
      <c r="K886" s="33">
        <f t="shared" si="31"/>
        <v>0</v>
      </c>
    </row>
    <row r="887" spans="1:11" x14ac:dyDescent="0.4">
      <c r="A887" s="17" t="str">
        <f>IF(E887&lt;&gt;"",VLOOKUP(E887,科目一覧!$A$4:$G$76,7,FALSE),"")</f>
        <v/>
      </c>
      <c r="B887" s="18">
        <f>★仕訳帳!A851</f>
        <v>848</v>
      </c>
      <c r="C887" s="64" t="str">
        <f>IF(★仕訳帳!B851&lt;&gt;"",★仕訳帳!B851,"")</f>
        <v/>
      </c>
      <c r="D887" s="65" t="str">
        <f>IF(★仕訳帳!C851&lt;&gt;"",★仕訳帳!C851,"")</f>
        <v/>
      </c>
      <c r="E887" s="66" t="str">
        <f>IF(★仕訳帳!D851&lt;&gt;"",★仕訳帳!D851,"")</f>
        <v/>
      </c>
      <c r="F887" s="30" t="str">
        <f t="shared" si="30"/>
        <v/>
      </c>
      <c r="G887" s="68">
        <f>★仕訳帳!E851</f>
        <v>0</v>
      </c>
      <c r="H887" s="68">
        <f>★仕訳帳!F851</f>
        <v>0</v>
      </c>
      <c r="I887" s="67">
        <f>IF($E887&lt;&gt;"",IF(OR(AND($E887&gt;=200,$E887&lt;300),AND($E887&gt;=400,$E887&lt;600)),-SUBTOTAL(9,K$4:K887),SUBTOTAL(9,K$4:K887)),0)</f>
        <v>0</v>
      </c>
      <c r="J887" s="32"/>
      <c r="K887" s="33">
        <f t="shared" si="31"/>
        <v>0</v>
      </c>
    </row>
    <row r="888" spans="1:11" x14ac:dyDescent="0.4">
      <c r="A888" s="17" t="str">
        <f>IF(E888&lt;&gt;"",VLOOKUP(E888,科目一覧!$A$4:$G$76,7,FALSE),"")</f>
        <v/>
      </c>
      <c r="B888" s="18">
        <f>★仕訳帳!A852</f>
        <v>849</v>
      </c>
      <c r="C888" s="64" t="str">
        <f>IF(★仕訳帳!B852&lt;&gt;"",★仕訳帳!B852,"")</f>
        <v/>
      </c>
      <c r="D888" s="65" t="str">
        <f>IF(★仕訳帳!C852&lt;&gt;"",★仕訳帳!C852,"")</f>
        <v/>
      </c>
      <c r="E888" s="66" t="str">
        <f>IF(★仕訳帳!D852&lt;&gt;"",★仕訳帳!D852,"")</f>
        <v/>
      </c>
      <c r="F888" s="30" t="str">
        <f t="shared" si="30"/>
        <v/>
      </c>
      <c r="G888" s="68">
        <f>★仕訳帳!E852</f>
        <v>0</v>
      </c>
      <c r="H888" s="68">
        <f>★仕訳帳!F852</f>
        <v>0</v>
      </c>
      <c r="I888" s="67">
        <f>IF($E888&lt;&gt;"",IF(OR(AND($E888&gt;=200,$E888&lt;300),AND($E888&gt;=400,$E888&lt;600)),-SUBTOTAL(9,K$4:K888),SUBTOTAL(9,K$4:K888)),0)</f>
        <v>0</v>
      </c>
      <c r="J888" s="32"/>
      <c r="K888" s="33">
        <f t="shared" si="31"/>
        <v>0</v>
      </c>
    </row>
    <row r="889" spans="1:11" x14ac:dyDescent="0.4">
      <c r="A889" s="17" t="str">
        <f>IF(E889&lt;&gt;"",VLOOKUP(E889,科目一覧!$A$4:$G$76,7,FALSE),"")</f>
        <v/>
      </c>
      <c r="B889" s="18">
        <f>★仕訳帳!A853</f>
        <v>850</v>
      </c>
      <c r="C889" s="64" t="str">
        <f>IF(★仕訳帳!B853&lt;&gt;"",★仕訳帳!B853,"")</f>
        <v/>
      </c>
      <c r="D889" s="65" t="str">
        <f>IF(★仕訳帳!C853&lt;&gt;"",★仕訳帳!C853,"")</f>
        <v/>
      </c>
      <c r="E889" s="66" t="str">
        <f>IF(★仕訳帳!D853&lt;&gt;"",★仕訳帳!D853,"")</f>
        <v/>
      </c>
      <c r="F889" s="30" t="str">
        <f t="shared" si="30"/>
        <v/>
      </c>
      <c r="G889" s="68">
        <f>★仕訳帳!E853</f>
        <v>0</v>
      </c>
      <c r="H889" s="68">
        <f>★仕訳帳!F853</f>
        <v>0</v>
      </c>
      <c r="I889" s="67">
        <f>IF($E889&lt;&gt;"",IF(OR(AND($E889&gt;=200,$E889&lt;300),AND($E889&gt;=400,$E889&lt;600)),-SUBTOTAL(9,K$4:K889),SUBTOTAL(9,K$4:K889)),0)</f>
        <v>0</v>
      </c>
      <c r="J889" s="32"/>
      <c r="K889" s="33">
        <f t="shared" si="31"/>
        <v>0</v>
      </c>
    </row>
    <row r="890" spans="1:11" x14ac:dyDescent="0.4">
      <c r="A890" s="17" t="str">
        <f>IF(E890&lt;&gt;"",VLOOKUP(E890,科目一覧!$A$4:$G$76,7,FALSE),"")</f>
        <v/>
      </c>
      <c r="B890" s="18">
        <f>★仕訳帳!A854</f>
        <v>851</v>
      </c>
      <c r="C890" s="64" t="str">
        <f>IF(★仕訳帳!B854&lt;&gt;"",★仕訳帳!B854,"")</f>
        <v/>
      </c>
      <c r="D890" s="65" t="str">
        <f>IF(★仕訳帳!C854&lt;&gt;"",★仕訳帳!C854,"")</f>
        <v/>
      </c>
      <c r="E890" s="66" t="str">
        <f>IF(★仕訳帳!D854&lt;&gt;"",★仕訳帳!D854,"")</f>
        <v/>
      </c>
      <c r="F890" s="30" t="str">
        <f t="shared" si="30"/>
        <v/>
      </c>
      <c r="G890" s="68">
        <f>★仕訳帳!E854</f>
        <v>0</v>
      </c>
      <c r="H890" s="68">
        <f>★仕訳帳!F854</f>
        <v>0</v>
      </c>
      <c r="I890" s="67">
        <f>IF($E890&lt;&gt;"",IF(OR(AND($E890&gt;=200,$E890&lt;300),AND($E890&gt;=400,$E890&lt;600)),-SUBTOTAL(9,K$4:K890),SUBTOTAL(9,K$4:K890)),0)</f>
        <v>0</v>
      </c>
      <c r="J890" s="32"/>
      <c r="K890" s="33">
        <f t="shared" si="31"/>
        <v>0</v>
      </c>
    </row>
    <row r="891" spans="1:11" x14ac:dyDescent="0.4">
      <c r="A891" s="17" t="str">
        <f>IF(E891&lt;&gt;"",VLOOKUP(E891,科目一覧!$A$4:$G$76,7,FALSE),"")</f>
        <v/>
      </c>
      <c r="B891" s="18">
        <f>★仕訳帳!A855</f>
        <v>852</v>
      </c>
      <c r="C891" s="64" t="str">
        <f>IF(★仕訳帳!B855&lt;&gt;"",★仕訳帳!B855,"")</f>
        <v/>
      </c>
      <c r="D891" s="65" t="str">
        <f>IF(★仕訳帳!C855&lt;&gt;"",★仕訳帳!C855,"")</f>
        <v/>
      </c>
      <c r="E891" s="66" t="str">
        <f>IF(★仕訳帳!D855&lt;&gt;"",★仕訳帳!D855,"")</f>
        <v/>
      </c>
      <c r="F891" s="30" t="str">
        <f t="shared" si="30"/>
        <v/>
      </c>
      <c r="G891" s="68">
        <f>★仕訳帳!E855</f>
        <v>0</v>
      </c>
      <c r="H891" s="68">
        <f>★仕訳帳!F855</f>
        <v>0</v>
      </c>
      <c r="I891" s="67">
        <f>IF($E891&lt;&gt;"",IF(OR(AND($E891&gt;=200,$E891&lt;300),AND($E891&gt;=400,$E891&lt;600)),-SUBTOTAL(9,K$4:K891),SUBTOTAL(9,K$4:K891)),0)</f>
        <v>0</v>
      </c>
      <c r="J891" s="32"/>
      <c r="K891" s="33">
        <f t="shared" si="31"/>
        <v>0</v>
      </c>
    </row>
    <row r="892" spans="1:11" x14ac:dyDescent="0.4">
      <c r="A892" s="17" t="str">
        <f>IF(E892&lt;&gt;"",VLOOKUP(E892,科目一覧!$A$4:$G$76,7,FALSE),"")</f>
        <v/>
      </c>
      <c r="B892" s="18">
        <f>★仕訳帳!A856</f>
        <v>853</v>
      </c>
      <c r="C892" s="64" t="str">
        <f>IF(★仕訳帳!B856&lt;&gt;"",★仕訳帳!B856,"")</f>
        <v/>
      </c>
      <c r="D892" s="65" t="str">
        <f>IF(★仕訳帳!C856&lt;&gt;"",★仕訳帳!C856,"")</f>
        <v/>
      </c>
      <c r="E892" s="66" t="str">
        <f>IF(★仕訳帳!D856&lt;&gt;"",★仕訳帳!D856,"")</f>
        <v/>
      </c>
      <c r="F892" s="30" t="str">
        <f t="shared" si="30"/>
        <v/>
      </c>
      <c r="G892" s="68">
        <f>★仕訳帳!E856</f>
        <v>0</v>
      </c>
      <c r="H892" s="68">
        <f>★仕訳帳!F856</f>
        <v>0</v>
      </c>
      <c r="I892" s="67">
        <f>IF($E892&lt;&gt;"",IF(OR(AND($E892&gt;=200,$E892&lt;300),AND($E892&gt;=400,$E892&lt;600)),-SUBTOTAL(9,K$4:K892),SUBTOTAL(9,K$4:K892)),0)</f>
        <v>0</v>
      </c>
      <c r="J892" s="32"/>
      <c r="K892" s="33">
        <f t="shared" si="31"/>
        <v>0</v>
      </c>
    </row>
    <row r="893" spans="1:11" x14ac:dyDescent="0.4">
      <c r="A893" s="17" t="str">
        <f>IF(E893&lt;&gt;"",VLOOKUP(E893,科目一覧!$A$4:$G$76,7,FALSE),"")</f>
        <v/>
      </c>
      <c r="B893" s="18">
        <f>★仕訳帳!A857</f>
        <v>854</v>
      </c>
      <c r="C893" s="64" t="str">
        <f>IF(★仕訳帳!B857&lt;&gt;"",★仕訳帳!B857,"")</f>
        <v/>
      </c>
      <c r="D893" s="65" t="str">
        <f>IF(★仕訳帳!C857&lt;&gt;"",★仕訳帳!C857,"")</f>
        <v/>
      </c>
      <c r="E893" s="66" t="str">
        <f>IF(★仕訳帳!D857&lt;&gt;"",★仕訳帳!D857,"")</f>
        <v/>
      </c>
      <c r="F893" s="30" t="str">
        <f t="shared" si="30"/>
        <v/>
      </c>
      <c r="G893" s="68">
        <f>★仕訳帳!E857</f>
        <v>0</v>
      </c>
      <c r="H893" s="68">
        <f>★仕訳帳!F857</f>
        <v>0</v>
      </c>
      <c r="I893" s="67">
        <f>IF($E893&lt;&gt;"",IF(OR(AND($E893&gt;=200,$E893&lt;300),AND($E893&gt;=400,$E893&lt;600)),-SUBTOTAL(9,K$4:K893),SUBTOTAL(9,K$4:K893)),0)</f>
        <v>0</v>
      </c>
      <c r="J893" s="32"/>
      <c r="K893" s="33">
        <f t="shared" si="31"/>
        <v>0</v>
      </c>
    </row>
    <row r="894" spans="1:11" x14ac:dyDescent="0.4">
      <c r="A894" s="17" t="str">
        <f>IF(E894&lt;&gt;"",VLOOKUP(E894,科目一覧!$A$4:$G$76,7,FALSE),"")</f>
        <v/>
      </c>
      <c r="B894" s="18">
        <f>★仕訳帳!A858</f>
        <v>855</v>
      </c>
      <c r="C894" s="64" t="str">
        <f>IF(★仕訳帳!B858&lt;&gt;"",★仕訳帳!B858,"")</f>
        <v/>
      </c>
      <c r="D894" s="65" t="str">
        <f>IF(★仕訳帳!C858&lt;&gt;"",★仕訳帳!C858,"")</f>
        <v/>
      </c>
      <c r="E894" s="66" t="str">
        <f>IF(★仕訳帳!D858&lt;&gt;"",★仕訳帳!D858,"")</f>
        <v/>
      </c>
      <c r="F894" s="30" t="str">
        <f t="shared" si="30"/>
        <v/>
      </c>
      <c r="G894" s="68">
        <f>★仕訳帳!E858</f>
        <v>0</v>
      </c>
      <c r="H894" s="68">
        <f>★仕訳帳!F858</f>
        <v>0</v>
      </c>
      <c r="I894" s="67">
        <f>IF($E894&lt;&gt;"",IF(OR(AND($E894&gt;=200,$E894&lt;300),AND($E894&gt;=400,$E894&lt;600)),-SUBTOTAL(9,K$4:K894),SUBTOTAL(9,K$4:K894)),0)</f>
        <v>0</v>
      </c>
      <c r="J894" s="32"/>
      <c r="K894" s="33">
        <f t="shared" si="31"/>
        <v>0</v>
      </c>
    </row>
    <row r="895" spans="1:11" x14ac:dyDescent="0.4">
      <c r="A895" s="17" t="str">
        <f>IF(E895&lt;&gt;"",VLOOKUP(E895,科目一覧!$A$4:$G$76,7,FALSE),"")</f>
        <v/>
      </c>
      <c r="B895" s="18">
        <f>★仕訳帳!A859</f>
        <v>856</v>
      </c>
      <c r="C895" s="64" t="str">
        <f>IF(★仕訳帳!B859&lt;&gt;"",★仕訳帳!B859,"")</f>
        <v/>
      </c>
      <c r="D895" s="65" t="str">
        <f>IF(★仕訳帳!C859&lt;&gt;"",★仕訳帳!C859,"")</f>
        <v/>
      </c>
      <c r="E895" s="66" t="str">
        <f>IF(★仕訳帳!D859&lt;&gt;"",★仕訳帳!D859,"")</f>
        <v/>
      </c>
      <c r="F895" s="30" t="str">
        <f t="shared" si="30"/>
        <v/>
      </c>
      <c r="G895" s="68">
        <f>★仕訳帳!E859</f>
        <v>0</v>
      </c>
      <c r="H895" s="68">
        <f>★仕訳帳!F859</f>
        <v>0</v>
      </c>
      <c r="I895" s="67">
        <f>IF($E895&lt;&gt;"",IF(OR(AND($E895&gt;=200,$E895&lt;300),AND($E895&gt;=400,$E895&lt;600)),-SUBTOTAL(9,K$4:K895),SUBTOTAL(9,K$4:K895)),0)</f>
        <v>0</v>
      </c>
      <c r="J895" s="32"/>
      <c r="K895" s="33">
        <f t="shared" si="31"/>
        <v>0</v>
      </c>
    </row>
    <row r="896" spans="1:11" x14ac:dyDescent="0.4">
      <c r="A896" s="17" t="str">
        <f>IF(E896&lt;&gt;"",VLOOKUP(E896,科目一覧!$A$4:$G$76,7,FALSE),"")</f>
        <v/>
      </c>
      <c r="B896" s="18">
        <f>★仕訳帳!A860</f>
        <v>857</v>
      </c>
      <c r="C896" s="64" t="str">
        <f>IF(★仕訳帳!B860&lt;&gt;"",★仕訳帳!B860,"")</f>
        <v/>
      </c>
      <c r="D896" s="65" t="str">
        <f>IF(★仕訳帳!C860&lt;&gt;"",★仕訳帳!C860,"")</f>
        <v/>
      </c>
      <c r="E896" s="66" t="str">
        <f>IF(★仕訳帳!D860&lt;&gt;"",★仕訳帳!D860,"")</f>
        <v/>
      </c>
      <c r="F896" s="30" t="str">
        <f t="shared" si="30"/>
        <v/>
      </c>
      <c r="G896" s="68">
        <f>★仕訳帳!E860</f>
        <v>0</v>
      </c>
      <c r="H896" s="68">
        <f>★仕訳帳!F860</f>
        <v>0</v>
      </c>
      <c r="I896" s="67">
        <f>IF($E896&lt;&gt;"",IF(OR(AND($E896&gt;=200,$E896&lt;300),AND($E896&gt;=400,$E896&lt;600)),-SUBTOTAL(9,K$4:K896),SUBTOTAL(9,K$4:K896)),0)</f>
        <v>0</v>
      </c>
      <c r="J896" s="32"/>
      <c r="K896" s="33">
        <f t="shared" si="31"/>
        <v>0</v>
      </c>
    </row>
    <row r="897" spans="1:11" x14ac:dyDescent="0.4">
      <c r="A897" s="17" t="str">
        <f>IF(E897&lt;&gt;"",VLOOKUP(E897,科目一覧!$A$4:$G$76,7,FALSE),"")</f>
        <v/>
      </c>
      <c r="B897" s="18">
        <f>★仕訳帳!A861</f>
        <v>858</v>
      </c>
      <c r="C897" s="64" t="str">
        <f>IF(★仕訳帳!B861&lt;&gt;"",★仕訳帳!B861,"")</f>
        <v/>
      </c>
      <c r="D897" s="65" t="str">
        <f>IF(★仕訳帳!C861&lt;&gt;"",★仕訳帳!C861,"")</f>
        <v/>
      </c>
      <c r="E897" s="66" t="str">
        <f>IF(★仕訳帳!D861&lt;&gt;"",★仕訳帳!D861,"")</f>
        <v/>
      </c>
      <c r="F897" s="30" t="str">
        <f t="shared" si="30"/>
        <v/>
      </c>
      <c r="G897" s="68">
        <f>★仕訳帳!E861</f>
        <v>0</v>
      </c>
      <c r="H897" s="68">
        <f>★仕訳帳!F861</f>
        <v>0</v>
      </c>
      <c r="I897" s="67">
        <f>IF($E897&lt;&gt;"",IF(OR(AND($E897&gt;=200,$E897&lt;300),AND($E897&gt;=400,$E897&lt;600)),-SUBTOTAL(9,K$4:K897),SUBTOTAL(9,K$4:K897)),0)</f>
        <v>0</v>
      </c>
      <c r="J897" s="32"/>
      <c r="K897" s="33">
        <f t="shared" si="31"/>
        <v>0</v>
      </c>
    </row>
    <row r="898" spans="1:11" x14ac:dyDescent="0.4">
      <c r="A898" s="17" t="str">
        <f>IF(E898&lt;&gt;"",VLOOKUP(E898,科目一覧!$A$4:$G$76,7,FALSE),"")</f>
        <v/>
      </c>
      <c r="B898" s="18">
        <f>★仕訳帳!A862</f>
        <v>859</v>
      </c>
      <c r="C898" s="64" t="str">
        <f>IF(★仕訳帳!B862&lt;&gt;"",★仕訳帳!B862,"")</f>
        <v/>
      </c>
      <c r="D898" s="65" t="str">
        <f>IF(★仕訳帳!C862&lt;&gt;"",★仕訳帳!C862,"")</f>
        <v/>
      </c>
      <c r="E898" s="66" t="str">
        <f>IF(★仕訳帳!D862&lt;&gt;"",★仕訳帳!D862,"")</f>
        <v/>
      </c>
      <c r="F898" s="30" t="str">
        <f t="shared" si="30"/>
        <v/>
      </c>
      <c r="G898" s="68">
        <f>★仕訳帳!E862</f>
        <v>0</v>
      </c>
      <c r="H898" s="68">
        <f>★仕訳帳!F862</f>
        <v>0</v>
      </c>
      <c r="I898" s="67">
        <f>IF($E898&lt;&gt;"",IF(OR(AND($E898&gt;=200,$E898&lt;300),AND($E898&gt;=400,$E898&lt;600)),-SUBTOTAL(9,K$4:K898),SUBTOTAL(9,K$4:K898)),0)</f>
        <v>0</v>
      </c>
      <c r="J898" s="32"/>
      <c r="K898" s="33">
        <f t="shared" si="31"/>
        <v>0</v>
      </c>
    </row>
    <row r="899" spans="1:11" x14ac:dyDescent="0.4">
      <c r="A899" s="17" t="str">
        <f>IF(E899&lt;&gt;"",VLOOKUP(E899,科目一覧!$A$4:$G$76,7,FALSE),"")</f>
        <v/>
      </c>
      <c r="B899" s="18">
        <f>★仕訳帳!A863</f>
        <v>860</v>
      </c>
      <c r="C899" s="64" t="str">
        <f>IF(★仕訳帳!B863&lt;&gt;"",★仕訳帳!B863,"")</f>
        <v/>
      </c>
      <c r="D899" s="65" t="str">
        <f>IF(★仕訳帳!C863&lt;&gt;"",★仕訳帳!C863,"")</f>
        <v/>
      </c>
      <c r="E899" s="66" t="str">
        <f>IF(★仕訳帳!D863&lt;&gt;"",★仕訳帳!D863,"")</f>
        <v/>
      </c>
      <c r="F899" s="30" t="str">
        <f t="shared" si="30"/>
        <v/>
      </c>
      <c r="G899" s="68">
        <f>★仕訳帳!E863</f>
        <v>0</v>
      </c>
      <c r="H899" s="68">
        <f>★仕訳帳!F863</f>
        <v>0</v>
      </c>
      <c r="I899" s="67">
        <f>IF($E899&lt;&gt;"",IF(OR(AND($E899&gt;=200,$E899&lt;300),AND($E899&gt;=400,$E899&lt;600)),-SUBTOTAL(9,K$4:K899),SUBTOTAL(9,K$4:K899)),0)</f>
        <v>0</v>
      </c>
      <c r="J899" s="32"/>
      <c r="K899" s="33">
        <f t="shared" si="31"/>
        <v>0</v>
      </c>
    </row>
    <row r="900" spans="1:11" x14ac:dyDescent="0.4">
      <c r="A900" s="17" t="str">
        <f>IF(E900&lt;&gt;"",VLOOKUP(E900,科目一覧!$A$4:$G$76,7,FALSE),"")</f>
        <v/>
      </c>
      <c r="B900" s="18">
        <f>★仕訳帳!A864</f>
        <v>861</v>
      </c>
      <c r="C900" s="64" t="str">
        <f>IF(★仕訳帳!B864&lt;&gt;"",★仕訳帳!B864,"")</f>
        <v/>
      </c>
      <c r="D900" s="65" t="str">
        <f>IF(★仕訳帳!C864&lt;&gt;"",★仕訳帳!C864,"")</f>
        <v/>
      </c>
      <c r="E900" s="66" t="str">
        <f>IF(★仕訳帳!D864&lt;&gt;"",★仕訳帳!D864,"")</f>
        <v/>
      </c>
      <c r="F900" s="30" t="str">
        <f t="shared" si="30"/>
        <v/>
      </c>
      <c r="G900" s="68">
        <f>★仕訳帳!E864</f>
        <v>0</v>
      </c>
      <c r="H900" s="68">
        <f>★仕訳帳!F864</f>
        <v>0</v>
      </c>
      <c r="I900" s="67">
        <f>IF($E900&lt;&gt;"",IF(OR(AND($E900&gt;=200,$E900&lt;300),AND($E900&gt;=400,$E900&lt;600)),-SUBTOTAL(9,K$4:K900),SUBTOTAL(9,K$4:K900)),0)</f>
        <v>0</v>
      </c>
      <c r="J900" s="32"/>
      <c r="K900" s="33">
        <f t="shared" si="31"/>
        <v>0</v>
      </c>
    </row>
    <row r="901" spans="1:11" x14ac:dyDescent="0.4">
      <c r="A901" s="17" t="str">
        <f>IF(E901&lt;&gt;"",VLOOKUP(E901,科目一覧!$A$4:$G$76,7,FALSE),"")</f>
        <v/>
      </c>
      <c r="B901" s="18">
        <f>★仕訳帳!A865</f>
        <v>862</v>
      </c>
      <c r="C901" s="64" t="str">
        <f>IF(★仕訳帳!B865&lt;&gt;"",★仕訳帳!B865,"")</f>
        <v/>
      </c>
      <c r="D901" s="65" t="str">
        <f>IF(★仕訳帳!C865&lt;&gt;"",★仕訳帳!C865,"")</f>
        <v/>
      </c>
      <c r="E901" s="66" t="str">
        <f>IF(★仕訳帳!D865&lt;&gt;"",★仕訳帳!D865,"")</f>
        <v/>
      </c>
      <c r="F901" s="30" t="str">
        <f t="shared" ref="F901:F964" si="32">IF(C901&lt;&gt;"",MONTH(C901)&amp;"_"&amp;E901,"")</f>
        <v/>
      </c>
      <c r="G901" s="68">
        <f>★仕訳帳!E865</f>
        <v>0</v>
      </c>
      <c r="H901" s="68">
        <f>★仕訳帳!F865</f>
        <v>0</v>
      </c>
      <c r="I901" s="67">
        <f>IF($E901&lt;&gt;"",IF(OR(AND($E901&gt;=200,$E901&lt;300),AND($E901&gt;=400,$E901&lt;600)),-SUBTOTAL(9,K$4:K901),SUBTOTAL(9,K$4:K901)),0)</f>
        <v>0</v>
      </c>
      <c r="J901" s="32"/>
      <c r="K901" s="33">
        <f t="shared" si="31"/>
        <v>0</v>
      </c>
    </row>
    <row r="902" spans="1:11" x14ac:dyDescent="0.4">
      <c r="A902" s="17" t="str">
        <f>IF(E902&lt;&gt;"",VLOOKUP(E902,科目一覧!$A$4:$G$76,7,FALSE),"")</f>
        <v/>
      </c>
      <c r="B902" s="18">
        <f>★仕訳帳!A866</f>
        <v>863</v>
      </c>
      <c r="C902" s="64" t="str">
        <f>IF(★仕訳帳!B866&lt;&gt;"",★仕訳帳!B866,"")</f>
        <v/>
      </c>
      <c r="D902" s="65" t="str">
        <f>IF(★仕訳帳!C866&lt;&gt;"",★仕訳帳!C866,"")</f>
        <v/>
      </c>
      <c r="E902" s="66" t="str">
        <f>IF(★仕訳帳!D866&lt;&gt;"",★仕訳帳!D866,"")</f>
        <v/>
      </c>
      <c r="F902" s="30" t="str">
        <f t="shared" si="32"/>
        <v/>
      </c>
      <c r="G902" s="68">
        <f>★仕訳帳!E866</f>
        <v>0</v>
      </c>
      <c r="H902" s="68">
        <f>★仕訳帳!F866</f>
        <v>0</v>
      </c>
      <c r="I902" s="67">
        <f>IF($E902&lt;&gt;"",IF(OR(AND($E902&gt;=200,$E902&lt;300),AND($E902&gt;=400,$E902&lt;600)),-SUBTOTAL(9,K$4:K902),SUBTOTAL(9,K$4:K902)),0)</f>
        <v>0</v>
      </c>
      <c r="J902" s="32"/>
      <c r="K902" s="33">
        <f t="shared" si="31"/>
        <v>0</v>
      </c>
    </row>
    <row r="903" spans="1:11" x14ac:dyDescent="0.4">
      <c r="A903" s="17" t="str">
        <f>IF(E903&lt;&gt;"",VLOOKUP(E903,科目一覧!$A$4:$G$76,7,FALSE),"")</f>
        <v/>
      </c>
      <c r="B903" s="18">
        <f>★仕訳帳!A867</f>
        <v>864</v>
      </c>
      <c r="C903" s="64" t="str">
        <f>IF(★仕訳帳!B867&lt;&gt;"",★仕訳帳!B867,"")</f>
        <v/>
      </c>
      <c r="D903" s="65" t="str">
        <f>IF(★仕訳帳!C867&lt;&gt;"",★仕訳帳!C867,"")</f>
        <v/>
      </c>
      <c r="E903" s="66" t="str">
        <f>IF(★仕訳帳!D867&lt;&gt;"",★仕訳帳!D867,"")</f>
        <v/>
      </c>
      <c r="F903" s="30" t="str">
        <f t="shared" si="32"/>
        <v/>
      </c>
      <c r="G903" s="68">
        <f>★仕訳帳!E867</f>
        <v>0</v>
      </c>
      <c r="H903" s="68">
        <f>★仕訳帳!F867</f>
        <v>0</v>
      </c>
      <c r="I903" s="67">
        <f>IF($E903&lt;&gt;"",IF(OR(AND($E903&gt;=200,$E903&lt;300),AND($E903&gt;=400,$E903&lt;600)),-SUBTOTAL(9,K$4:K903),SUBTOTAL(9,K$4:K903)),0)</f>
        <v>0</v>
      </c>
      <c r="J903" s="32"/>
      <c r="K903" s="33">
        <f t="shared" si="31"/>
        <v>0</v>
      </c>
    </row>
    <row r="904" spans="1:11" x14ac:dyDescent="0.4">
      <c r="A904" s="17" t="str">
        <f>IF(E904&lt;&gt;"",VLOOKUP(E904,科目一覧!$A$4:$G$76,7,FALSE),"")</f>
        <v/>
      </c>
      <c r="B904" s="18">
        <f>★仕訳帳!A868</f>
        <v>865</v>
      </c>
      <c r="C904" s="64" t="str">
        <f>IF(★仕訳帳!B868&lt;&gt;"",★仕訳帳!B868,"")</f>
        <v/>
      </c>
      <c r="D904" s="65" t="str">
        <f>IF(★仕訳帳!C868&lt;&gt;"",★仕訳帳!C868,"")</f>
        <v/>
      </c>
      <c r="E904" s="66" t="str">
        <f>IF(★仕訳帳!D868&lt;&gt;"",★仕訳帳!D868,"")</f>
        <v/>
      </c>
      <c r="F904" s="30" t="str">
        <f t="shared" si="32"/>
        <v/>
      </c>
      <c r="G904" s="68">
        <f>★仕訳帳!E868</f>
        <v>0</v>
      </c>
      <c r="H904" s="68">
        <f>★仕訳帳!F868</f>
        <v>0</v>
      </c>
      <c r="I904" s="67">
        <f>IF($E904&lt;&gt;"",IF(OR(AND($E904&gt;=200,$E904&lt;300),AND($E904&gt;=400,$E904&lt;600)),-SUBTOTAL(9,K$4:K904),SUBTOTAL(9,K$4:K904)),0)</f>
        <v>0</v>
      </c>
      <c r="J904" s="32"/>
      <c r="K904" s="33">
        <f t="shared" si="31"/>
        <v>0</v>
      </c>
    </row>
    <row r="905" spans="1:11" x14ac:dyDescent="0.4">
      <c r="A905" s="17" t="str">
        <f>IF(E905&lt;&gt;"",VLOOKUP(E905,科目一覧!$A$4:$G$76,7,FALSE),"")</f>
        <v/>
      </c>
      <c r="B905" s="18">
        <f>★仕訳帳!A869</f>
        <v>866</v>
      </c>
      <c r="C905" s="64" t="str">
        <f>IF(★仕訳帳!B869&lt;&gt;"",★仕訳帳!B869,"")</f>
        <v/>
      </c>
      <c r="D905" s="65" t="str">
        <f>IF(★仕訳帳!C869&lt;&gt;"",★仕訳帳!C869,"")</f>
        <v/>
      </c>
      <c r="E905" s="66" t="str">
        <f>IF(★仕訳帳!D869&lt;&gt;"",★仕訳帳!D869,"")</f>
        <v/>
      </c>
      <c r="F905" s="30" t="str">
        <f t="shared" si="32"/>
        <v/>
      </c>
      <c r="G905" s="68">
        <f>★仕訳帳!E869</f>
        <v>0</v>
      </c>
      <c r="H905" s="68">
        <f>★仕訳帳!F869</f>
        <v>0</v>
      </c>
      <c r="I905" s="67">
        <f>IF($E905&lt;&gt;"",IF(OR(AND($E905&gt;=200,$E905&lt;300),AND($E905&gt;=400,$E905&lt;600)),-SUBTOTAL(9,K$4:K905),SUBTOTAL(9,K$4:K905)),0)</f>
        <v>0</v>
      </c>
      <c r="J905" s="32"/>
      <c r="K905" s="33">
        <f t="shared" si="31"/>
        <v>0</v>
      </c>
    </row>
    <row r="906" spans="1:11" x14ac:dyDescent="0.4">
      <c r="A906" s="17" t="str">
        <f>IF(E906&lt;&gt;"",VLOOKUP(E906,科目一覧!$A$4:$G$76,7,FALSE),"")</f>
        <v/>
      </c>
      <c r="B906" s="18">
        <f>★仕訳帳!A870</f>
        <v>867</v>
      </c>
      <c r="C906" s="64" t="str">
        <f>IF(★仕訳帳!B870&lt;&gt;"",★仕訳帳!B870,"")</f>
        <v/>
      </c>
      <c r="D906" s="65" t="str">
        <f>IF(★仕訳帳!C870&lt;&gt;"",★仕訳帳!C870,"")</f>
        <v/>
      </c>
      <c r="E906" s="66" t="str">
        <f>IF(★仕訳帳!D870&lt;&gt;"",★仕訳帳!D870,"")</f>
        <v/>
      </c>
      <c r="F906" s="30" t="str">
        <f t="shared" si="32"/>
        <v/>
      </c>
      <c r="G906" s="68">
        <f>★仕訳帳!E870</f>
        <v>0</v>
      </c>
      <c r="H906" s="68">
        <f>★仕訳帳!F870</f>
        <v>0</v>
      </c>
      <c r="I906" s="67">
        <f>IF($E906&lt;&gt;"",IF(OR(AND($E906&gt;=200,$E906&lt;300),AND($E906&gt;=400,$E906&lt;600)),-SUBTOTAL(9,K$4:K906),SUBTOTAL(9,K$4:K906)),0)</f>
        <v>0</v>
      </c>
      <c r="J906" s="32"/>
      <c r="K906" s="33">
        <f t="shared" si="31"/>
        <v>0</v>
      </c>
    </row>
    <row r="907" spans="1:11" x14ac:dyDescent="0.4">
      <c r="A907" s="17" t="str">
        <f>IF(E907&lt;&gt;"",VLOOKUP(E907,科目一覧!$A$4:$G$76,7,FALSE),"")</f>
        <v/>
      </c>
      <c r="B907" s="18">
        <f>★仕訳帳!A871</f>
        <v>868</v>
      </c>
      <c r="C907" s="64" t="str">
        <f>IF(★仕訳帳!B871&lt;&gt;"",★仕訳帳!B871,"")</f>
        <v/>
      </c>
      <c r="D907" s="65" t="str">
        <f>IF(★仕訳帳!C871&lt;&gt;"",★仕訳帳!C871,"")</f>
        <v/>
      </c>
      <c r="E907" s="66" t="str">
        <f>IF(★仕訳帳!D871&lt;&gt;"",★仕訳帳!D871,"")</f>
        <v/>
      </c>
      <c r="F907" s="30" t="str">
        <f t="shared" si="32"/>
        <v/>
      </c>
      <c r="G907" s="68">
        <f>★仕訳帳!E871</f>
        <v>0</v>
      </c>
      <c r="H907" s="68">
        <f>★仕訳帳!F871</f>
        <v>0</v>
      </c>
      <c r="I907" s="67">
        <f>IF($E907&lt;&gt;"",IF(OR(AND($E907&gt;=200,$E907&lt;300),AND($E907&gt;=400,$E907&lt;600)),-SUBTOTAL(9,K$4:K907),SUBTOTAL(9,K$4:K907)),0)</f>
        <v>0</v>
      </c>
      <c r="J907" s="32"/>
      <c r="K907" s="33">
        <f t="shared" si="31"/>
        <v>0</v>
      </c>
    </row>
    <row r="908" spans="1:11" x14ac:dyDescent="0.4">
      <c r="A908" s="17" t="str">
        <f>IF(E908&lt;&gt;"",VLOOKUP(E908,科目一覧!$A$4:$G$76,7,FALSE),"")</f>
        <v/>
      </c>
      <c r="B908" s="18">
        <f>★仕訳帳!A872</f>
        <v>869</v>
      </c>
      <c r="C908" s="64" t="str">
        <f>IF(★仕訳帳!B872&lt;&gt;"",★仕訳帳!B872,"")</f>
        <v/>
      </c>
      <c r="D908" s="65" t="str">
        <f>IF(★仕訳帳!C872&lt;&gt;"",★仕訳帳!C872,"")</f>
        <v/>
      </c>
      <c r="E908" s="66" t="str">
        <f>IF(★仕訳帳!D872&lt;&gt;"",★仕訳帳!D872,"")</f>
        <v/>
      </c>
      <c r="F908" s="30" t="str">
        <f t="shared" si="32"/>
        <v/>
      </c>
      <c r="G908" s="68">
        <f>★仕訳帳!E872</f>
        <v>0</v>
      </c>
      <c r="H908" s="68">
        <f>★仕訳帳!F872</f>
        <v>0</v>
      </c>
      <c r="I908" s="67">
        <f>IF($E908&lt;&gt;"",IF(OR(AND($E908&gt;=200,$E908&lt;300),AND($E908&gt;=400,$E908&lt;600)),-SUBTOTAL(9,K$4:K908),SUBTOTAL(9,K$4:K908)),0)</f>
        <v>0</v>
      </c>
      <c r="J908" s="32"/>
      <c r="K908" s="33">
        <f t="shared" si="31"/>
        <v>0</v>
      </c>
    </row>
    <row r="909" spans="1:11" x14ac:dyDescent="0.4">
      <c r="A909" s="17" t="str">
        <f>IF(E909&lt;&gt;"",VLOOKUP(E909,科目一覧!$A$4:$G$76,7,FALSE),"")</f>
        <v/>
      </c>
      <c r="B909" s="18">
        <f>★仕訳帳!A873</f>
        <v>870</v>
      </c>
      <c r="C909" s="64" t="str">
        <f>IF(★仕訳帳!B873&lt;&gt;"",★仕訳帳!B873,"")</f>
        <v/>
      </c>
      <c r="D909" s="65" t="str">
        <f>IF(★仕訳帳!C873&lt;&gt;"",★仕訳帳!C873,"")</f>
        <v/>
      </c>
      <c r="E909" s="66" t="str">
        <f>IF(★仕訳帳!D873&lt;&gt;"",★仕訳帳!D873,"")</f>
        <v/>
      </c>
      <c r="F909" s="30" t="str">
        <f t="shared" si="32"/>
        <v/>
      </c>
      <c r="G909" s="68">
        <f>★仕訳帳!E873</f>
        <v>0</v>
      </c>
      <c r="H909" s="68">
        <f>★仕訳帳!F873</f>
        <v>0</v>
      </c>
      <c r="I909" s="67">
        <f>IF($E909&lt;&gt;"",IF(OR(AND($E909&gt;=200,$E909&lt;300),AND($E909&gt;=400,$E909&lt;600)),-SUBTOTAL(9,K$4:K909),SUBTOTAL(9,K$4:K909)),0)</f>
        <v>0</v>
      </c>
      <c r="J909" s="32"/>
      <c r="K909" s="33">
        <f t="shared" si="31"/>
        <v>0</v>
      </c>
    </row>
    <row r="910" spans="1:11" x14ac:dyDescent="0.4">
      <c r="A910" s="17" t="str">
        <f>IF(E910&lt;&gt;"",VLOOKUP(E910,科目一覧!$A$4:$G$76,7,FALSE),"")</f>
        <v/>
      </c>
      <c r="B910" s="18">
        <f>★仕訳帳!A874</f>
        <v>871</v>
      </c>
      <c r="C910" s="64" t="str">
        <f>IF(★仕訳帳!B874&lt;&gt;"",★仕訳帳!B874,"")</f>
        <v/>
      </c>
      <c r="D910" s="65" t="str">
        <f>IF(★仕訳帳!C874&lt;&gt;"",★仕訳帳!C874,"")</f>
        <v/>
      </c>
      <c r="E910" s="66" t="str">
        <f>IF(★仕訳帳!D874&lt;&gt;"",★仕訳帳!D874,"")</f>
        <v/>
      </c>
      <c r="F910" s="30" t="str">
        <f t="shared" si="32"/>
        <v/>
      </c>
      <c r="G910" s="68">
        <f>★仕訳帳!E874</f>
        <v>0</v>
      </c>
      <c r="H910" s="68">
        <f>★仕訳帳!F874</f>
        <v>0</v>
      </c>
      <c r="I910" s="67">
        <f>IF($E910&lt;&gt;"",IF(OR(AND($E910&gt;=200,$E910&lt;300),AND($E910&gt;=400,$E910&lt;600)),-SUBTOTAL(9,K$4:K910),SUBTOTAL(9,K$4:K910)),0)</f>
        <v>0</v>
      </c>
      <c r="J910" s="32"/>
      <c r="K910" s="33">
        <f t="shared" si="31"/>
        <v>0</v>
      </c>
    </row>
    <row r="911" spans="1:11" x14ac:dyDescent="0.4">
      <c r="A911" s="17" t="str">
        <f>IF(E911&lt;&gt;"",VLOOKUP(E911,科目一覧!$A$4:$G$76,7,FALSE),"")</f>
        <v/>
      </c>
      <c r="B911" s="18">
        <f>★仕訳帳!A875</f>
        <v>872</v>
      </c>
      <c r="C911" s="64" t="str">
        <f>IF(★仕訳帳!B875&lt;&gt;"",★仕訳帳!B875,"")</f>
        <v/>
      </c>
      <c r="D911" s="65" t="str">
        <f>IF(★仕訳帳!C875&lt;&gt;"",★仕訳帳!C875,"")</f>
        <v/>
      </c>
      <c r="E911" s="66" t="str">
        <f>IF(★仕訳帳!D875&lt;&gt;"",★仕訳帳!D875,"")</f>
        <v/>
      </c>
      <c r="F911" s="30" t="str">
        <f t="shared" si="32"/>
        <v/>
      </c>
      <c r="G911" s="68">
        <f>★仕訳帳!E875</f>
        <v>0</v>
      </c>
      <c r="H911" s="68">
        <f>★仕訳帳!F875</f>
        <v>0</v>
      </c>
      <c r="I911" s="67">
        <f>IF($E911&lt;&gt;"",IF(OR(AND($E911&gt;=200,$E911&lt;300),AND($E911&gt;=400,$E911&lt;600)),-SUBTOTAL(9,K$4:K911),SUBTOTAL(9,K$4:K911)),0)</f>
        <v>0</v>
      </c>
      <c r="J911" s="32"/>
      <c r="K911" s="33">
        <f t="shared" si="31"/>
        <v>0</v>
      </c>
    </row>
    <row r="912" spans="1:11" x14ac:dyDescent="0.4">
      <c r="A912" s="17" t="str">
        <f>IF(E912&lt;&gt;"",VLOOKUP(E912,科目一覧!$A$4:$G$76,7,FALSE),"")</f>
        <v/>
      </c>
      <c r="B912" s="18">
        <f>★仕訳帳!A876</f>
        <v>873</v>
      </c>
      <c r="C912" s="64" t="str">
        <f>IF(★仕訳帳!B876&lt;&gt;"",★仕訳帳!B876,"")</f>
        <v/>
      </c>
      <c r="D912" s="65" t="str">
        <f>IF(★仕訳帳!C876&lt;&gt;"",★仕訳帳!C876,"")</f>
        <v/>
      </c>
      <c r="E912" s="66" t="str">
        <f>IF(★仕訳帳!D876&lt;&gt;"",★仕訳帳!D876,"")</f>
        <v/>
      </c>
      <c r="F912" s="30" t="str">
        <f t="shared" si="32"/>
        <v/>
      </c>
      <c r="G912" s="68">
        <f>★仕訳帳!E876</f>
        <v>0</v>
      </c>
      <c r="H912" s="68">
        <f>★仕訳帳!F876</f>
        <v>0</v>
      </c>
      <c r="I912" s="67">
        <f>IF($E912&lt;&gt;"",IF(OR(AND($E912&gt;=200,$E912&lt;300),AND($E912&gt;=400,$E912&lt;600)),-SUBTOTAL(9,K$4:K912),SUBTOTAL(9,K$4:K912)),0)</f>
        <v>0</v>
      </c>
      <c r="J912" s="32"/>
      <c r="K912" s="33">
        <f t="shared" si="31"/>
        <v>0</v>
      </c>
    </row>
    <row r="913" spans="1:11" x14ac:dyDescent="0.4">
      <c r="A913" s="17" t="str">
        <f>IF(E913&lt;&gt;"",VLOOKUP(E913,科目一覧!$A$4:$G$76,7,FALSE),"")</f>
        <v/>
      </c>
      <c r="B913" s="18">
        <f>★仕訳帳!A877</f>
        <v>874</v>
      </c>
      <c r="C913" s="64" t="str">
        <f>IF(★仕訳帳!B877&lt;&gt;"",★仕訳帳!B877,"")</f>
        <v/>
      </c>
      <c r="D913" s="65" t="str">
        <f>IF(★仕訳帳!C877&lt;&gt;"",★仕訳帳!C877,"")</f>
        <v/>
      </c>
      <c r="E913" s="66" t="str">
        <f>IF(★仕訳帳!D877&lt;&gt;"",★仕訳帳!D877,"")</f>
        <v/>
      </c>
      <c r="F913" s="30" t="str">
        <f t="shared" si="32"/>
        <v/>
      </c>
      <c r="G913" s="68">
        <f>★仕訳帳!E877</f>
        <v>0</v>
      </c>
      <c r="H913" s="68">
        <f>★仕訳帳!F877</f>
        <v>0</v>
      </c>
      <c r="I913" s="67">
        <f>IF($E913&lt;&gt;"",IF(OR(AND($E913&gt;=200,$E913&lt;300),AND($E913&gt;=400,$E913&lt;600)),-SUBTOTAL(9,K$4:K913),SUBTOTAL(9,K$4:K913)),0)</f>
        <v>0</v>
      </c>
      <c r="J913" s="32"/>
      <c r="K913" s="33">
        <f t="shared" si="31"/>
        <v>0</v>
      </c>
    </row>
    <row r="914" spans="1:11" x14ac:dyDescent="0.4">
      <c r="A914" s="17" t="str">
        <f>IF(E914&lt;&gt;"",VLOOKUP(E914,科目一覧!$A$4:$G$76,7,FALSE),"")</f>
        <v/>
      </c>
      <c r="B914" s="18">
        <f>★仕訳帳!A878</f>
        <v>875</v>
      </c>
      <c r="C914" s="64" t="str">
        <f>IF(★仕訳帳!B878&lt;&gt;"",★仕訳帳!B878,"")</f>
        <v/>
      </c>
      <c r="D914" s="65" t="str">
        <f>IF(★仕訳帳!C878&lt;&gt;"",★仕訳帳!C878,"")</f>
        <v/>
      </c>
      <c r="E914" s="66" t="str">
        <f>IF(★仕訳帳!D878&lt;&gt;"",★仕訳帳!D878,"")</f>
        <v/>
      </c>
      <c r="F914" s="30" t="str">
        <f t="shared" si="32"/>
        <v/>
      </c>
      <c r="G914" s="68">
        <f>★仕訳帳!E878</f>
        <v>0</v>
      </c>
      <c r="H914" s="68">
        <f>★仕訳帳!F878</f>
        <v>0</v>
      </c>
      <c r="I914" s="67">
        <f>IF($E914&lt;&gt;"",IF(OR(AND($E914&gt;=200,$E914&lt;300),AND($E914&gt;=400,$E914&lt;600)),-SUBTOTAL(9,K$4:K914),SUBTOTAL(9,K$4:K914)),0)</f>
        <v>0</v>
      </c>
      <c r="J914" s="32"/>
      <c r="K914" s="33">
        <f t="shared" si="31"/>
        <v>0</v>
      </c>
    </row>
    <row r="915" spans="1:11" x14ac:dyDescent="0.4">
      <c r="A915" s="17" t="str">
        <f>IF(E915&lt;&gt;"",VLOOKUP(E915,科目一覧!$A$4:$G$76,7,FALSE),"")</f>
        <v/>
      </c>
      <c r="B915" s="18">
        <f>★仕訳帳!A879</f>
        <v>876</v>
      </c>
      <c r="C915" s="64" t="str">
        <f>IF(★仕訳帳!B879&lt;&gt;"",★仕訳帳!B879,"")</f>
        <v/>
      </c>
      <c r="D915" s="65" t="str">
        <f>IF(★仕訳帳!C879&lt;&gt;"",★仕訳帳!C879,"")</f>
        <v/>
      </c>
      <c r="E915" s="66" t="str">
        <f>IF(★仕訳帳!D879&lt;&gt;"",★仕訳帳!D879,"")</f>
        <v/>
      </c>
      <c r="F915" s="30" t="str">
        <f t="shared" si="32"/>
        <v/>
      </c>
      <c r="G915" s="68">
        <f>★仕訳帳!E879</f>
        <v>0</v>
      </c>
      <c r="H915" s="68">
        <f>★仕訳帳!F879</f>
        <v>0</v>
      </c>
      <c r="I915" s="67">
        <f>IF($E915&lt;&gt;"",IF(OR(AND($E915&gt;=200,$E915&lt;300),AND($E915&gt;=400,$E915&lt;600)),-SUBTOTAL(9,K$4:K915),SUBTOTAL(9,K$4:K915)),0)</f>
        <v>0</v>
      </c>
      <c r="J915" s="32"/>
      <c r="K915" s="33">
        <f t="shared" si="31"/>
        <v>0</v>
      </c>
    </row>
    <row r="916" spans="1:11" x14ac:dyDescent="0.4">
      <c r="A916" s="17" t="str">
        <f>IF(E916&lt;&gt;"",VLOOKUP(E916,科目一覧!$A$4:$G$76,7,FALSE),"")</f>
        <v/>
      </c>
      <c r="B916" s="18">
        <f>★仕訳帳!A880</f>
        <v>877</v>
      </c>
      <c r="C916" s="64" t="str">
        <f>IF(★仕訳帳!B880&lt;&gt;"",★仕訳帳!B880,"")</f>
        <v/>
      </c>
      <c r="D916" s="65" t="str">
        <f>IF(★仕訳帳!C880&lt;&gt;"",★仕訳帳!C880,"")</f>
        <v/>
      </c>
      <c r="E916" s="66" t="str">
        <f>IF(★仕訳帳!D880&lt;&gt;"",★仕訳帳!D880,"")</f>
        <v/>
      </c>
      <c r="F916" s="30" t="str">
        <f t="shared" si="32"/>
        <v/>
      </c>
      <c r="G916" s="68">
        <f>★仕訳帳!E880</f>
        <v>0</v>
      </c>
      <c r="H916" s="68">
        <f>★仕訳帳!F880</f>
        <v>0</v>
      </c>
      <c r="I916" s="67">
        <f>IF($E916&lt;&gt;"",IF(OR(AND($E916&gt;=200,$E916&lt;300),AND($E916&gt;=400,$E916&lt;600)),-SUBTOTAL(9,K$4:K916),SUBTOTAL(9,K$4:K916)),0)</f>
        <v>0</v>
      </c>
      <c r="J916" s="32"/>
      <c r="K916" s="33">
        <f t="shared" si="31"/>
        <v>0</v>
      </c>
    </row>
    <row r="917" spans="1:11" x14ac:dyDescent="0.4">
      <c r="A917" s="17" t="str">
        <f>IF(E917&lt;&gt;"",VLOOKUP(E917,科目一覧!$A$4:$G$76,7,FALSE),"")</f>
        <v/>
      </c>
      <c r="B917" s="18">
        <f>★仕訳帳!A881</f>
        <v>878</v>
      </c>
      <c r="C917" s="64" t="str">
        <f>IF(★仕訳帳!B881&lt;&gt;"",★仕訳帳!B881,"")</f>
        <v/>
      </c>
      <c r="D917" s="65" t="str">
        <f>IF(★仕訳帳!C881&lt;&gt;"",★仕訳帳!C881,"")</f>
        <v/>
      </c>
      <c r="E917" s="66" t="str">
        <f>IF(★仕訳帳!D881&lt;&gt;"",★仕訳帳!D881,"")</f>
        <v/>
      </c>
      <c r="F917" s="30" t="str">
        <f t="shared" si="32"/>
        <v/>
      </c>
      <c r="G917" s="68">
        <f>★仕訳帳!E881</f>
        <v>0</v>
      </c>
      <c r="H917" s="68">
        <f>★仕訳帳!F881</f>
        <v>0</v>
      </c>
      <c r="I917" s="67">
        <f>IF($E917&lt;&gt;"",IF(OR(AND($E917&gt;=200,$E917&lt;300),AND($E917&gt;=400,$E917&lt;600)),-SUBTOTAL(9,K$4:K917),SUBTOTAL(9,K$4:K917)),0)</f>
        <v>0</v>
      </c>
      <c r="J917" s="32"/>
      <c r="K917" s="33">
        <f t="shared" si="31"/>
        <v>0</v>
      </c>
    </row>
    <row r="918" spans="1:11" x14ac:dyDescent="0.4">
      <c r="A918" s="17" t="str">
        <f>IF(E918&lt;&gt;"",VLOOKUP(E918,科目一覧!$A$4:$G$76,7,FALSE),"")</f>
        <v/>
      </c>
      <c r="B918" s="18">
        <f>★仕訳帳!A882</f>
        <v>879</v>
      </c>
      <c r="C918" s="64" t="str">
        <f>IF(★仕訳帳!B882&lt;&gt;"",★仕訳帳!B882,"")</f>
        <v/>
      </c>
      <c r="D918" s="65" t="str">
        <f>IF(★仕訳帳!C882&lt;&gt;"",★仕訳帳!C882,"")</f>
        <v/>
      </c>
      <c r="E918" s="66" t="str">
        <f>IF(★仕訳帳!D882&lt;&gt;"",★仕訳帳!D882,"")</f>
        <v/>
      </c>
      <c r="F918" s="30" t="str">
        <f t="shared" si="32"/>
        <v/>
      </c>
      <c r="G918" s="68">
        <f>★仕訳帳!E882</f>
        <v>0</v>
      </c>
      <c r="H918" s="68">
        <f>★仕訳帳!F882</f>
        <v>0</v>
      </c>
      <c r="I918" s="67">
        <f>IF($E918&lt;&gt;"",IF(OR(AND($E918&gt;=200,$E918&lt;300),AND($E918&gt;=400,$E918&lt;600)),-SUBTOTAL(9,K$4:K918),SUBTOTAL(9,K$4:K918)),0)</f>
        <v>0</v>
      </c>
      <c r="J918" s="32"/>
      <c r="K918" s="33">
        <f t="shared" si="31"/>
        <v>0</v>
      </c>
    </row>
    <row r="919" spans="1:11" x14ac:dyDescent="0.4">
      <c r="A919" s="17" t="str">
        <f>IF(E919&lt;&gt;"",VLOOKUP(E919,科目一覧!$A$4:$G$76,7,FALSE),"")</f>
        <v/>
      </c>
      <c r="B919" s="18">
        <f>★仕訳帳!A883</f>
        <v>880</v>
      </c>
      <c r="C919" s="64" t="str">
        <f>IF(★仕訳帳!B883&lt;&gt;"",★仕訳帳!B883,"")</f>
        <v/>
      </c>
      <c r="D919" s="65" t="str">
        <f>IF(★仕訳帳!C883&lt;&gt;"",★仕訳帳!C883,"")</f>
        <v/>
      </c>
      <c r="E919" s="66" t="str">
        <f>IF(★仕訳帳!D883&lt;&gt;"",★仕訳帳!D883,"")</f>
        <v/>
      </c>
      <c r="F919" s="30" t="str">
        <f t="shared" si="32"/>
        <v/>
      </c>
      <c r="G919" s="68">
        <f>★仕訳帳!E883</f>
        <v>0</v>
      </c>
      <c r="H919" s="68">
        <f>★仕訳帳!F883</f>
        <v>0</v>
      </c>
      <c r="I919" s="67">
        <f>IF($E919&lt;&gt;"",IF(OR(AND($E919&gt;=200,$E919&lt;300),AND($E919&gt;=400,$E919&lt;600)),-SUBTOTAL(9,K$4:K919),SUBTOTAL(9,K$4:K919)),0)</f>
        <v>0</v>
      </c>
      <c r="J919" s="32"/>
      <c r="K919" s="33">
        <f t="shared" si="31"/>
        <v>0</v>
      </c>
    </row>
    <row r="920" spans="1:11" x14ac:dyDescent="0.4">
      <c r="A920" s="17" t="str">
        <f>IF(E920&lt;&gt;"",VLOOKUP(E920,科目一覧!$A$4:$G$76,7,FALSE),"")</f>
        <v/>
      </c>
      <c r="B920" s="18">
        <f>★仕訳帳!A884</f>
        <v>881</v>
      </c>
      <c r="C920" s="64" t="str">
        <f>IF(★仕訳帳!B884&lt;&gt;"",★仕訳帳!B884,"")</f>
        <v/>
      </c>
      <c r="D920" s="65" t="str">
        <f>IF(★仕訳帳!C884&lt;&gt;"",★仕訳帳!C884,"")</f>
        <v/>
      </c>
      <c r="E920" s="66" t="str">
        <f>IF(★仕訳帳!D884&lt;&gt;"",★仕訳帳!D884,"")</f>
        <v/>
      </c>
      <c r="F920" s="30" t="str">
        <f t="shared" si="32"/>
        <v/>
      </c>
      <c r="G920" s="68">
        <f>★仕訳帳!E884</f>
        <v>0</v>
      </c>
      <c r="H920" s="68">
        <f>★仕訳帳!F884</f>
        <v>0</v>
      </c>
      <c r="I920" s="67">
        <f>IF($E920&lt;&gt;"",IF(OR(AND($E920&gt;=200,$E920&lt;300),AND($E920&gt;=400,$E920&lt;600)),-SUBTOTAL(9,K$4:K920),SUBTOTAL(9,K$4:K920)),0)</f>
        <v>0</v>
      </c>
      <c r="J920" s="32"/>
      <c r="K920" s="33">
        <f t="shared" si="31"/>
        <v>0</v>
      </c>
    </row>
    <row r="921" spans="1:11" x14ac:dyDescent="0.4">
      <c r="A921" s="17" t="str">
        <f>IF(E921&lt;&gt;"",VLOOKUP(E921,科目一覧!$A$4:$G$76,7,FALSE),"")</f>
        <v/>
      </c>
      <c r="B921" s="18">
        <f>★仕訳帳!A885</f>
        <v>882</v>
      </c>
      <c r="C921" s="64" t="str">
        <f>IF(★仕訳帳!B885&lt;&gt;"",★仕訳帳!B885,"")</f>
        <v/>
      </c>
      <c r="D921" s="65" t="str">
        <f>IF(★仕訳帳!C885&lt;&gt;"",★仕訳帳!C885,"")</f>
        <v/>
      </c>
      <c r="E921" s="66" t="str">
        <f>IF(★仕訳帳!D885&lt;&gt;"",★仕訳帳!D885,"")</f>
        <v/>
      </c>
      <c r="F921" s="30" t="str">
        <f t="shared" si="32"/>
        <v/>
      </c>
      <c r="G921" s="68">
        <f>★仕訳帳!E885</f>
        <v>0</v>
      </c>
      <c r="H921" s="68">
        <f>★仕訳帳!F885</f>
        <v>0</v>
      </c>
      <c r="I921" s="67">
        <f>IF($E921&lt;&gt;"",IF(OR(AND($E921&gt;=200,$E921&lt;300),AND($E921&gt;=400,$E921&lt;600)),-SUBTOTAL(9,K$4:K921),SUBTOTAL(9,K$4:K921)),0)</f>
        <v>0</v>
      </c>
      <c r="J921" s="32"/>
      <c r="K921" s="33">
        <f t="shared" si="31"/>
        <v>0</v>
      </c>
    </row>
    <row r="922" spans="1:11" x14ac:dyDescent="0.4">
      <c r="A922" s="17" t="str">
        <f>IF(E922&lt;&gt;"",VLOOKUP(E922,科目一覧!$A$4:$G$76,7,FALSE),"")</f>
        <v/>
      </c>
      <c r="B922" s="18">
        <f>★仕訳帳!A886</f>
        <v>883</v>
      </c>
      <c r="C922" s="64" t="str">
        <f>IF(★仕訳帳!B886&lt;&gt;"",★仕訳帳!B886,"")</f>
        <v/>
      </c>
      <c r="D922" s="65" t="str">
        <f>IF(★仕訳帳!C886&lt;&gt;"",★仕訳帳!C886,"")</f>
        <v/>
      </c>
      <c r="E922" s="66" t="str">
        <f>IF(★仕訳帳!D886&lt;&gt;"",★仕訳帳!D886,"")</f>
        <v/>
      </c>
      <c r="F922" s="30" t="str">
        <f t="shared" si="32"/>
        <v/>
      </c>
      <c r="G922" s="68">
        <f>★仕訳帳!E886</f>
        <v>0</v>
      </c>
      <c r="H922" s="68">
        <f>★仕訳帳!F886</f>
        <v>0</v>
      </c>
      <c r="I922" s="67">
        <f>IF($E922&lt;&gt;"",IF(OR(AND($E922&gt;=200,$E922&lt;300),AND($E922&gt;=400,$E922&lt;600)),-SUBTOTAL(9,K$4:K922),SUBTOTAL(9,K$4:K922)),0)</f>
        <v>0</v>
      </c>
      <c r="J922" s="32"/>
      <c r="K922" s="33">
        <f t="shared" si="31"/>
        <v>0</v>
      </c>
    </row>
    <row r="923" spans="1:11" x14ac:dyDescent="0.4">
      <c r="A923" s="17" t="str">
        <f>IF(E923&lt;&gt;"",VLOOKUP(E923,科目一覧!$A$4:$G$76,7,FALSE),"")</f>
        <v/>
      </c>
      <c r="B923" s="18">
        <f>★仕訳帳!A887</f>
        <v>884</v>
      </c>
      <c r="C923" s="64" t="str">
        <f>IF(★仕訳帳!B887&lt;&gt;"",★仕訳帳!B887,"")</f>
        <v/>
      </c>
      <c r="D923" s="65" t="str">
        <f>IF(★仕訳帳!C887&lt;&gt;"",★仕訳帳!C887,"")</f>
        <v/>
      </c>
      <c r="E923" s="66" t="str">
        <f>IF(★仕訳帳!D887&lt;&gt;"",★仕訳帳!D887,"")</f>
        <v/>
      </c>
      <c r="F923" s="30" t="str">
        <f t="shared" si="32"/>
        <v/>
      </c>
      <c r="G923" s="68">
        <f>★仕訳帳!E887</f>
        <v>0</v>
      </c>
      <c r="H923" s="68">
        <f>★仕訳帳!F887</f>
        <v>0</v>
      </c>
      <c r="I923" s="67">
        <f>IF($E923&lt;&gt;"",IF(OR(AND($E923&gt;=200,$E923&lt;300),AND($E923&gt;=400,$E923&lt;600)),-SUBTOTAL(9,K$4:K923),SUBTOTAL(9,K$4:K923)),0)</f>
        <v>0</v>
      </c>
      <c r="J923" s="32"/>
      <c r="K923" s="33">
        <f t="shared" si="31"/>
        <v>0</v>
      </c>
    </row>
    <row r="924" spans="1:11" x14ac:dyDescent="0.4">
      <c r="A924" s="17" t="str">
        <f>IF(E924&lt;&gt;"",VLOOKUP(E924,科目一覧!$A$4:$G$76,7,FALSE),"")</f>
        <v/>
      </c>
      <c r="B924" s="18">
        <f>★仕訳帳!A888</f>
        <v>885</v>
      </c>
      <c r="C924" s="64" t="str">
        <f>IF(★仕訳帳!B888&lt;&gt;"",★仕訳帳!B888,"")</f>
        <v/>
      </c>
      <c r="D924" s="65" t="str">
        <f>IF(★仕訳帳!C888&lt;&gt;"",★仕訳帳!C888,"")</f>
        <v/>
      </c>
      <c r="E924" s="66" t="str">
        <f>IF(★仕訳帳!D888&lt;&gt;"",★仕訳帳!D888,"")</f>
        <v/>
      </c>
      <c r="F924" s="30" t="str">
        <f t="shared" si="32"/>
        <v/>
      </c>
      <c r="G924" s="68">
        <f>★仕訳帳!E888</f>
        <v>0</v>
      </c>
      <c r="H924" s="68">
        <f>★仕訳帳!F888</f>
        <v>0</v>
      </c>
      <c r="I924" s="67">
        <f>IF($E924&lt;&gt;"",IF(OR(AND($E924&gt;=200,$E924&lt;300),AND($E924&gt;=400,$E924&lt;600)),-SUBTOTAL(9,K$4:K924),SUBTOTAL(9,K$4:K924)),0)</f>
        <v>0</v>
      </c>
      <c r="J924" s="32"/>
      <c r="K924" s="33">
        <f t="shared" si="31"/>
        <v>0</v>
      </c>
    </row>
    <row r="925" spans="1:11" x14ac:dyDescent="0.4">
      <c r="A925" s="17" t="str">
        <f>IF(E925&lt;&gt;"",VLOOKUP(E925,科目一覧!$A$4:$G$76,7,FALSE),"")</f>
        <v/>
      </c>
      <c r="B925" s="18">
        <f>★仕訳帳!A889</f>
        <v>886</v>
      </c>
      <c r="C925" s="64" t="str">
        <f>IF(★仕訳帳!B889&lt;&gt;"",★仕訳帳!B889,"")</f>
        <v/>
      </c>
      <c r="D925" s="65" t="str">
        <f>IF(★仕訳帳!C889&lt;&gt;"",★仕訳帳!C889,"")</f>
        <v/>
      </c>
      <c r="E925" s="66" t="str">
        <f>IF(★仕訳帳!D889&lt;&gt;"",★仕訳帳!D889,"")</f>
        <v/>
      </c>
      <c r="F925" s="30" t="str">
        <f t="shared" si="32"/>
        <v/>
      </c>
      <c r="G925" s="68">
        <f>★仕訳帳!E889</f>
        <v>0</v>
      </c>
      <c r="H925" s="68">
        <f>★仕訳帳!F889</f>
        <v>0</v>
      </c>
      <c r="I925" s="67">
        <f>IF($E925&lt;&gt;"",IF(OR(AND($E925&gt;=200,$E925&lt;300),AND($E925&gt;=400,$E925&lt;600)),-SUBTOTAL(9,K$4:K925),SUBTOTAL(9,K$4:K925)),0)</f>
        <v>0</v>
      </c>
      <c r="J925" s="32"/>
      <c r="K925" s="33">
        <f t="shared" si="31"/>
        <v>0</v>
      </c>
    </row>
    <row r="926" spans="1:11" x14ac:dyDescent="0.4">
      <c r="A926" s="17" t="str">
        <f>IF(E926&lt;&gt;"",VLOOKUP(E926,科目一覧!$A$4:$G$76,7,FALSE),"")</f>
        <v/>
      </c>
      <c r="B926" s="18">
        <f>★仕訳帳!A890</f>
        <v>887</v>
      </c>
      <c r="C926" s="64" t="str">
        <f>IF(★仕訳帳!B890&lt;&gt;"",★仕訳帳!B890,"")</f>
        <v/>
      </c>
      <c r="D926" s="65" t="str">
        <f>IF(★仕訳帳!C890&lt;&gt;"",★仕訳帳!C890,"")</f>
        <v/>
      </c>
      <c r="E926" s="66" t="str">
        <f>IF(★仕訳帳!D890&lt;&gt;"",★仕訳帳!D890,"")</f>
        <v/>
      </c>
      <c r="F926" s="30" t="str">
        <f t="shared" si="32"/>
        <v/>
      </c>
      <c r="G926" s="68">
        <f>★仕訳帳!E890</f>
        <v>0</v>
      </c>
      <c r="H926" s="68">
        <f>★仕訳帳!F890</f>
        <v>0</v>
      </c>
      <c r="I926" s="67">
        <f>IF($E926&lt;&gt;"",IF(OR(AND($E926&gt;=200,$E926&lt;300),AND($E926&gt;=400,$E926&lt;600)),-SUBTOTAL(9,K$4:K926),SUBTOTAL(9,K$4:K926)),0)</f>
        <v>0</v>
      </c>
      <c r="J926" s="32"/>
      <c r="K926" s="33">
        <f t="shared" si="31"/>
        <v>0</v>
      </c>
    </row>
    <row r="927" spans="1:11" x14ac:dyDescent="0.4">
      <c r="A927" s="17" t="str">
        <f>IF(E927&lt;&gt;"",VLOOKUP(E927,科目一覧!$A$4:$G$76,7,FALSE),"")</f>
        <v/>
      </c>
      <c r="B927" s="18">
        <f>★仕訳帳!A891</f>
        <v>888</v>
      </c>
      <c r="C927" s="64" t="str">
        <f>IF(★仕訳帳!B891&lt;&gt;"",★仕訳帳!B891,"")</f>
        <v/>
      </c>
      <c r="D927" s="65" t="str">
        <f>IF(★仕訳帳!C891&lt;&gt;"",★仕訳帳!C891,"")</f>
        <v/>
      </c>
      <c r="E927" s="66" t="str">
        <f>IF(★仕訳帳!D891&lt;&gt;"",★仕訳帳!D891,"")</f>
        <v/>
      </c>
      <c r="F927" s="30" t="str">
        <f t="shared" si="32"/>
        <v/>
      </c>
      <c r="G927" s="68">
        <f>★仕訳帳!E891</f>
        <v>0</v>
      </c>
      <c r="H927" s="68">
        <f>★仕訳帳!F891</f>
        <v>0</v>
      </c>
      <c r="I927" s="67">
        <f>IF($E927&lt;&gt;"",IF(OR(AND($E927&gt;=200,$E927&lt;300),AND($E927&gt;=400,$E927&lt;600)),-SUBTOTAL(9,K$4:K927),SUBTOTAL(9,K$4:K927)),0)</f>
        <v>0</v>
      </c>
      <c r="J927" s="32"/>
      <c r="K927" s="33">
        <f t="shared" si="31"/>
        <v>0</v>
      </c>
    </row>
    <row r="928" spans="1:11" x14ac:dyDescent="0.4">
      <c r="A928" s="17" t="str">
        <f>IF(E928&lt;&gt;"",VLOOKUP(E928,科目一覧!$A$4:$G$76,7,FALSE),"")</f>
        <v/>
      </c>
      <c r="B928" s="18">
        <f>★仕訳帳!A892</f>
        <v>889</v>
      </c>
      <c r="C928" s="64" t="str">
        <f>IF(★仕訳帳!B892&lt;&gt;"",★仕訳帳!B892,"")</f>
        <v/>
      </c>
      <c r="D928" s="65" t="str">
        <f>IF(★仕訳帳!C892&lt;&gt;"",★仕訳帳!C892,"")</f>
        <v/>
      </c>
      <c r="E928" s="66" t="str">
        <f>IF(★仕訳帳!D892&lt;&gt;"",★仕訳帳!D892,"")</f>
        <v/>
      </c>
      <c r="F928" s="30" t="str">
        <f t="shared" si="32"/>
        <v/>
      </c>
      <c r="G928" s="68">
        <f>★仕訳帳!E892</f>
        <v>0</v>
      </c>
      <c r="H928" s="68">
        <f>★仕訳帳!F892</f>
        <v>0</v>
      </c>
      <c r="I928" s="67">
        <f>IF($E928&lt;&gt;"",IF(OR(AND($E928&gt;=200,$E928&lt;300),AND($E928&gt;=400,$E928&lt;600)),-SUBTOTAL(9,K$4:K928),SUBTOTAL(9,K$4:K928)),0)</f>
        <v>0</v>
      </c>
      <c r="J928" s="32"/>
      <c r="K928" s="33">
        <f t="shared" si="31"/>
        <v>0</v>
      </c>
    </row>
    <row r="929" spans="1:11" x14ac:dyDescent="0.4">
      <c r="A929" s="17" t="str">
        <f>IF(E929&lt;&gt;"",VLOOKUP(E929,科目一覧!$A$4:$G$76,7,FALSE),"")</f>
        <v/>
      </c>
      <c r="B929" s="18">
        <f>★仕訳帳!A893</f>
        <v>890</v>
      </c>
      <c r="C929" s="64" t="str">
        <f>IF(★仕訳帳!B893&lt;&gt;"",★仕訳帳!B893,"")</f>
        <v/>
      </c>
      <c r="D929" s="65" t="str">
        <f>IF(★仕訳帳!C893&lt;&gt;"",★仕訳帳!C893,"")</f>
        <v/>
      </c>
      <c r="E929" s="66" t="str">
        <f>IF(★仕訳帳!D893&lt;&gt;"",★仕訳帳!D893,"")</f>
        <v/>
      </c>
      <c r="F929" s="30" t="str">
        <f t="shared" si="32"/>
        <v/>
      </c>
      <c r="G929" s="68">
        <f>★仕訳帳!E893</f>
        <v>0</v>
      </c>
      <c r="H929" s="68">
        <f>★仕訳帳!F893</f>
        <v>0</v>
      </c>
      <c r="I929" s="67">
        <f>IF($E929&lt;&gt;"",IF(OR(AND($E929&gt;=200,$E929&lt;300),AND($E929&gt;=400,$E929&lt;600)),-SUBTOTAL(9,K$4:K929),SUBTOTAL(9,K$4:K929)),0)</f>
        <v>0</v>
      </c>
      <c r="J929" s="32"/>
      <c r="K929" s="33">
        <f t="shared" si="31"/>
        <v>0</v>
      </c>
    </row>
    <row r="930" spans="1:11" x14ac:dyDescent="0.4">
      <c r="A930" s="17" t="str">
        <f>IF(E930&lt;&gt;"",VLOOKUP(E930,科目一覧!$A$4:$G$76,7,FALSE),"")</f>
        <v/>
      </c>
      <c r="B930" s="18">
        <f>★仕訳帳!A894</f>
        <v>891</v>
      </c>
      <c r="C930" s="64" t="str">
        <f>IF(★仕訳帳!B894&lt;&gt;"",★仕訳帳!B894,"")</f>
        <v/>
      </c>
      <c r="D930" s="65" t="str">
        <f>IF(★仕訳帳!C894&lt;&gt;"",★仕訳帳!C894,"")</f>
        <v/>
      </c>
      <c r="E930" s="66" t="str">
        <f>IF(★仕訳帳!D894&lt;&gt;"",★仕訳帳!D894,"")</f>
        <v/>
      </c>
      <c r="F930" s="30" t="str">
        <f t="shared" si="32"/>
        <v/>
      </c>
      <c r="G930" s="68">
        <f>★仕訳帳!E894</f>
        <v>0</v>
      </c>
      <c r="H930" s="68">
        <f>★仕訳帳!F894</f>
        <v>0</v>
      </c>
      <c r="I930" s="67">
        <f>IF($E930&lt;&gt;"",IF(OR(AND($E930&gt;=200,$E930&lt;300),AND($E930&gt;=400,$E930&lt;600)),-SUBTOTAL(9,K$4:K930),SUBTOTAL(9,K$4:K930)),0)</f>
        <v>0</v>
      </c>
      <c r="J930" s="32"/>
      <c r="K930" s="33">
        <f t="shared" si="31"/>
        <v>0</v>
      </c>
    </row>
    <row r="931" spans="1:11" x14ac:dyDescent="0.4">
      <c r="A931" s="17" t="str">
        <f>IF(E931&lt;&gt;"",VLOOKUP(E931,科目一覧!$A$4:$G$76,7,FALSE),"")</f>
        <v/>
      </c>
      <c r="B931" s="18">
        <f>★仕訳帳!A895</f>
        <v>892</v>
      </c>
      <c r="C931" s="64" t="str">
        <f>IF(★仕訳帳!B895&lt;&gt;"",★仕訳帳!B895,"")</f>
        <v/>
      </c>
      <c r="D931" s="65" t="str">
        <f>IF(★仕訳帳!C895&lt;&gt;"",★仕訳帳!C895,"")</f>
        <v/>
      </c>
      <c r="E931" s="66" t="str">
        <f>IF(★仕訳帳!D895&lt;&gt;"",★仕訳帳!D895,"")</f>
        <v/>
      </c>
      <c r="F931" s="30" t="str">
        <f t="shared" si="32"/>
        <v/>
      </c>
      <c r="G931" s="68">
        <f>★仕訳帳!E895</f>
        <v>0</v>
      </c>
      <c r="H931" s="68">
        <f>★仕訳帳!F895</f>
        <v>0</v>
      </c>
      <c r="I931" s="67">
        <f>IF($E931&lt;&gt;"",IF(OR(AND($E931&gt;=200,$E931&lt;300),AND($E931&gt;=400,$E931&lt;600)),-SUBTOTAL(9,K$4:K931),SUBTOTAL(9,K$4:K931)),0)</f>
        <v>0</v>
      </c>
      <c r="J931" s="32"/>
      <c r="K931" s="33">
        <f t="shared" si="31"/>
        <v>0</v>
      </c>
    </row>
    <row r="932" spans="1:11" x14ac:dyDescent="0.4">
      <c r="A932" s="17" t="str">
        <f>IF(E932&lt;&gt;"",VLOOKUP(E932,科目一覧!$A$4:$G$76,7,FALSE),"")</f>
        <v/>
      </c>
      <c r="B932" s="18">
        <f>★仕訳帳!A896</f>
        <v>893</v>
      </c>
      <c r="C932" s="64" t="str">
        <f>IF(★仕訳帳!B896&lt;&gt;"",★仕訳帳!B896,"")</f>
        <v/>
      </c>
      <c r="D932" s="65" t="str">
        <f>IF(★仕訳帳!C896&lt;&gt;"",★仕訳帳!C896,"")</f>
        <v/>
      </c>
      <c r="E932" s="66" t="str">
        <f>IF(★仕訳帳!D896&lt;&gt;"",★仕訳帳!D896,"")</f>
        <v/>
      </c>
      <c r="F932" s="30" t="str">
        <f t="shared" si="32"/>
        <v/>
      </c>
      <c r="G932" s="68">
        <f>★仕訳帳!E896</f>
        <v>0</v>
      </c>
      <c r="H932" s="68">
        <f>★仕訳帳!F896</f>
        <v>0</v>
      </c>
      <c r="I932" s="67">
        <f>IF($E932&lt;&gt;"",IF(OR(AND($E932&gt;=200,$E932&lt;300),AND($E932&gt;=400,$E932&lt;600)),-SUBTOTAL(9,K$4:K932),SUBTOTAL(9,K$4:K932)),0)</f>
        <v>0</v>
      </c>
      <c r="J932" s="32"/>
      <c r="K932" s="33">
        <f t="shared" si="31"/>
        <v>0</v>
      </c>
    </row>
    <row r="933" spans="1:11" x14ac:dyDescent="0.4">
      <c r="A933" s="17" t="str">
        <f>IF(E933&lt;&gt;"",VLOOKUP(E933,科目一覧!$A$4:$G$76,7,FALSE),"")</f>
        <v/>
      </c>
      <c r="B933" s="18">
        <f>★仕訳帳!A897</f>
        <v>894</v>
      </c>
      <c r="C933" s="64" t="str">
        <f>IF(★仕訳帳!B897&lt;&gt;"",★仕訳帳!B897,"")</f>
        <v/>
      </c>
      <c r="D933" s="65" t="str">
        <f>IF(★仕訳帳!C897&lt;&gt;"",★仕訳帳!C897,"")</f>
        <v/>
      </c>
      <c r="E933" s="66" t="str">
        <f>IF(★仕訳帳!D897&lt;&gt;"",★仕訳帳!D897,"")</f>
        <v/>
      </c>
      <c r="F933" s="30" t="str">
        <f t="shared" si="32"/>
        <v/>
      </c>
      <c r="G933" s="68">
        <f>★仕訳帳!E897</f>
        <v>0</v>
      </c>
      <c r="H933" s="68">
        <f>★仕訳帳!F897</f>
        <v>0</v>
      </c>
      <c r="I933" s="67">
        <f>IF($E933&lt;&gt;"",IF(OR(AND($E933&gt;=200,$E933&lt;300),AND($E933&gt;=400,$E933&lt;600)),-SUBTOTAL(9,K$4:K933),SUBTOTAL(9,K$4:K933)),0)</f>
        <v>0</v>
      </c>
      <c r="J933" s="32"/>
      <c r="K933" s="33">
        <f t="shared" si="31"/>
        <v>0</v>
      </c>
    </row>
    <row r="934" spans="1:11" x14ac:dyDescent="0.4">
      <c r="A934" s="17" t="str">
        <f>IF(E934&lt;&gt;"",VLOOKUP(E934,科目一覧!$A$4:$G$76,7,FALSE),"")</f>
        <v/>
      </c>
      <c r="B934" s="18">
        <f>★仕訳帳!A898</f>
        <v>895</v>
      </c>
      <c r="C934" s="64" t="str">
        <f>IF(★仕訳帳!B898&lt;&gt;"",★仕訳帳!B898,"")</f>
        <v/>
      </c>
      <c r="D934" s="65" t="str">
        <f>IF(★仕訳帳!C898&lt;&gt;"",★仕訳帳!C898,"")</f>
        <v/>
      </c>
      <c r="E934" s="66" t="str">
        <f>IF(★仕訳帳!D898&lt;&gt;"",★仕訳帳!D898,"")</f>
        <v/>
      </c>
      <c r="F934" s="30" t="str">
        <f t="shared" si="32"/>
        <v/>
      </c>
      <c r="G934" s="68">
        <f>★仕訳帳!E898</f>
        <v>0</v>
      </c>
      <c r="H934" s="68">
        <f>★仕訳帳!F898</f>
        <v>0</v>
      </c>
      <c r="I934" s="67">
        <f>IF($E934&lt;&gt;"",IF(OR(AND($E934&gt;=200,$E934&lt;300),AND($E934&gt;=400,$E934&lt;600)),-SUBTOTAL(9,K$4:K934),SUBTOTAL(9,K$4:K934)),0)</f>
        <v>0</v>
      </c>
      <c r="J934" s="32"/>
      <c r="K934" s="33">
        <f t="shared" si="31"/>
        <v>0</v>
      </c>
    </row>
    <row r="935" spans="1:11" x14ac:dyDescent="0.4">
      <c r="A935" s="17" t="str">
        <f>IF(E935&lt;&gt;"",VLOOKUP(E935,科目一覧!$A$4:$G$76,7,FALSE),"")</f>
        <v/>
      </c>
      <c r="B935" s="18">
        <f>★仕訳帳!A899</f>
        <v>896</v>
      </c>
      <c r="C935" s="64" t="str">
        <f>IF(★仕訳帳!B899&lt;&gt;"",★仕訳帳!B899,"")</f>
        <v/>
      </c>
      <c r="D935" s="65" t="str">
        <f>IF(★仕訳帳!C899&lt;&gt;"",★仕訳帳!C899,"")</f>
        <v/>
      </c>
      <c r="E935" s="66" t="str">
        <f>IF(★仕訳帳!D899&lt;&gt;"",★仕訳帳!D899,"")</f>
        <v/>
      </c>
      <c r="F935" s="30" t="str">
        <f t="shared" si="32"/>
        <v/>
      </c>
      <c r="G935" s="68">
        <f>★仕訳帳!E899</f>
        <v>0</v>
      </c>
      <c r="H935" s="68">
        <f>★仕訳帳!F899</f>
        <v>0</v>
      </c>
      <c r="I935" s="67">
        <f>IF($E935&lt;&gt;"",IF(OR(AND($E935&gt;=200,$E935&lt;300),AND($E935&gt;=400,$E935&lt;600)),-SUBTOTAL(9,K$4:K935),SUBTOTAL(9,K$4:K935)),0)</f>
        <v>0</v>
      </c>
      <c r="J935" s="32"/>
      <c r="K935" s="33">
        <f t="shared" si="31"/>
        <v>0</v>
      </c>
    </row>
    <row r="936" spans="1:11" x14ac:dyDescent="0.4">
      <c r="A936" s="17" t="str">
        <f>IF(E936&lt;&gt;"",VLOOKUP(E936,科目一覧!$A$4:$G$76,7,FALSE),"")</f>
        <v/>
      </c>
      <c r="B936" s="18">
        <f>★仕訳帳!A900</f>
        <v>897</v>
      </c>
      <c r="C936" s="64" t="str">
        <f>IF(★仕訳帳!B900&lt;&gt;"",★仕訳帳!B900,"")</f>
        <v/>
      </c>
      <c r="D936" s="65" t="str">
        <f>IF(★仕訳帳!C900&lt;&gt;"",★仕訳帳!C900,"")</f>
        <v/>
      </c>
      <c r="E936" s="66" t="str">
        <f>IF(★仕訳帳!D900&lt;&gt;"",★仕訳帳!D900,"")</f>
        <v/>
      </c>
      <c r="F936" s="30" t="str">
        <f t="shared" si="32"/>
        <v/>
      </c>
      <c r="G936" s="68">
        <f>★仕訳帳!E900</f>
        <v>0</v>
      </c>
      <c r="H936" s="68">
        <f>★仕訳帳!F900</f>
        <v>0</v>
      </c>
      <c r="I936" s="67">
        <f>IF($E936&lt;&gt;"",IF(OR(AND($E936&gt;=200,$E936&lt;300),AND($E936&gt;=400,$E936&lt;600)),-SUBTOTAL(9,K$4:K936),SUBTOTAL(9,K$4:K936)),0)</f>
        <v>0</v>
      </c>
      <c r="J936" s="32"/>
      <c r="K936" s="33">
        <f t="shared" si="31"/>
        <v>0</v>
      </c>
    </row>
    <row r="937" spans="1:11" x14ac:dyDescent="0.4">
      <c r="A937" s="17" t="str">
        <f>IF(E937&lt;&gt;"",VLOOKUP(E937,科目一覧!$A$4:$G$76,7,FALSE),"")</f>
        <v/>
      </c>
      <c r="B937" s="18">
        <f>★仕訳帳!A901</f>
        <v>898</v>
      </c>
      <c r="C937" s="64" t="str">
        <f>IF(★仕訳帳!B901&lt;&gt;"",★仕訳帳!B901,"")</f>
        <v/>
      </c>
      <c r="D937" s="65" t="str">
        <f>IF(★仕訳帳!C901&lt;&gt;"",★仕訳帳!C901,"")</f>
        <v/>
      </c>
      <c r="E937" s="66" t="str">
        <f>IF(★仕訳帳!D901&lt;&gt;"",★仕訳帳!D901,"")</f>
        <v/>
      </c>
      <c r="F937" s="30" t="str">
        <f t="shared" si="32"/>
        <v/>
      </c>
      <c r="G937" s="68">
        <f>★仕訳帳!E901</f>
        <v>0</v>
      </c>
      <c r="H937" s="68">
        <f>★仕訳帳!F901</f>
        <v>0</v>
      </c>
      <c r="I937" s="67">
        <f>IF($E937&lt;&gt;"",IF(OR(AND($E937&gt;=200,$E937&lt;300),AND($E937&gt;=400,$E937&lt;600)),-SUBTOTAL(9,K$4:K937),SUBTOTAL(9,K$4:K937)),0)</f>
        <v>0</v>
      </c>
      <c r="J937" s="32"/>
      <c r="K937" s="33">
        <f t="shared" si="31"/>
        <v>0</v>
      </c>
    </row>
    <row r="938" spans="1:11" x14ac:dyDescent="0.4">
      <c r="A938" s="17" t="str">
        <f>IF(E938&lt;&gt;"",VLOOKUP(E938,科目一覧!$A$4:$G$76,7,FALSE),"")</f>
        <v/>
      </c>
      <c r="B938" s="18">
        <f>★仕訳帳!A902</f>
        <v>899</v>
      </c>
      <c r="C938" s="64" t="str">
        <f>IF(★仕訳帳!B902&lt;&gt;"",★仕訳帳!B902,"")</f>
        <v/>
      </c>
      <c r="D938" s="65" t="str">
        <f>IF(★仕訳帳!C902&lt;&gt;"",★仕訳帳!C902,"")</f>
        <v/>
      </c>
      <c r="E938" s="66" t="str">
        <f>IF(★仕訳帳!D902&lt;&gt;"",★仕訳帳!D902,"")</f>
        <v/>
      </c>
      <c r="F938" s="30" t="str">
        <f t="shared" si="32"/>
        <v/>
      </c>
      <c r="G938" s="68">
        <f>★仕訳帳!E902</f>
        <v>0</v>
      </c>
      <c r="H938" s="68">
        <f>★仕訳帳!F902</f>
        <v>0</v>
      </c>
      <c r="I938" s="67">
        <f>IF($E938&lt;&gt;"",IF(OR(AND($E938&gt;=200,$E938&lt;300),AND($E938&gt;=400,$E938&lt;600)),-SUBTOTAL(9,K$4:K938),SUBTOTAL(9,K$4:K938)),0)</f>
        <v>0</v>
      </c>
      <c r="J938" s="32"/>
      <c r="K938" s="33">
        <f t="shared" si="31"/>
        <v>0</v>
      </c>
    </row>
    <row r="939" spans="1:11" x14ac:dyDescent="0.4">
      <c r="A939" s="17" t="str">
        <f>IF(E939&lt;&gt;"",VLOOKUP(E939,科目一覧!$A$4:$G$76,7,FALSE),"")</f>
        <v/>
      </c>
      <c r="B939" s="18">
        <f>★仕訳帳!A903</f>
        <v>900</v>
      </c>
      <c r="C939" s="64" t="str">
        <f>IF(★仕訳帳!B903&lt;&gt;"",★仕訳帳!B903,"")</f>
        <v/>
      </c>
      <c r="D939" s="65" t="str">
        <f>IF(★仕訳帳!C903&lt;&gt;"",★仕訳帳!C903,"")</f>
        <v/>
      </c>
      <c r="E939" s="66" t="str">
        <f>IF(★仕訳帳!D903&lt;&gt;"",★仕訳帳!D903,"")</f>
        <v/>
      </c>
      <c r="F939" s="30" t="str">
        <f t="shared" si="32"/>
        <v/>
      </c>
      <c r="G939" s="68">
        <f>★仕訳帳!E903</f>
        <v>0</v>
      </c>
      <c r="H939" s="68">
        <f>★仕訳帳!F903</f>
        <v>0</v>
      </c>
      <c r="I939" s="67">
        <f>IF($E939&lt;&gt;"",IF(OR(AND($E939&gt;=200,$E939&lt;300),AND($E939&gt;=400,$E939&lt;600)),-SUBTOTAL(9,K$4:K939),SUBTOTAL(9,K$4:K939)),0)</f>
        <v>0</v>
      </c>
      <c r="J939" s="32"/>
      <c r="K939" s="33">
        <f t="shared" si="31"/>
        <v>0</v>
      </c>
    </row>
    <row r="940" spans="1:11" x14ac:dyDescent="0.4">
      <c r="A940" s="17" t="str">
        <f>IF(E940&lt;&gt;"",VLOOKUP(E940,科目一覧!$A$4:$G$76,7,FALSE),"")</f>
        <v/>
      </c>
      <c r="B940" s="18">
        <f>★仕訳帳!A904</f>
        <v>901</v>
      </c>
      <c r="C940" s="64" t="str">
        <f>IF(★仕訳帳!B904&lt;&gt;"",★仕訳帳!B904,"")</f>
        <v/>
      </c>
      <c r="D940" s="65" t="str">
        <f>IF(★仕訳帳!C904&lt;&gt;"",★仕訳帳!C904,"")</f>
        <v/>
      </c>
      <c r="E940" s="66" t="str">
        <f>IF(★仕訳帳!D904&lt;&gt;"",★仕訳帳!D904,"")</f>
        <v/>
      </c>
      <c r="F940" s="30" t="str">
        <f t="shared" si="32"/>
        <v/>
      </c>
      <c r="G940" s="68">
        <f>★仕訳帳!E904</f>
        <v>0</v>
      </c>
      <c r="H940" s="68">
        <f>★仕訳帳!F904</f>
        <v>0</v>
      </c>
      <c r="I940" s="67">
        <f>IF($E940&lt;&gt;"",IF(OR(AND($E940&gt;=200,$E940&lt;300),AND($E940&gt;=400,$E940&lt;600)),-SUBTOTAL(9,K$4:K940),SUBTOTAL(9,K$4:K940)),0)</f>
        <v>0</v>
      </c>
      <c r="J940" s="32"/>
      <c r="K940" s="33">
        <f t="shared" si="31"/>
        <v>0</v>
      </c>
    </row>
    <row r="941" spans="1:11" x14ac:dyDescent="0.4">
      <c r="A941" s="17" t="str">
        <f>IF(E941&lt;&gt;"",VLOOKUP(E941,科目一覧!$A$4:$G$76,7,FALSE),"")</f>
        <v/>
      </c>
      <c r="B941" s="18">
        <f>★仕訳帳!A905</f>
        <v>902</v>
      </c>
      <c r="C941" s="64" t="str">
        <f>IF(★仕訳帳!B905&lt;&gt;"",★仕訳帳!B905,"")</f>
        <v/>
      </c>
      <c r="D941" s="65" t="str">
        <f>IF(★仕訳帳!C905&lt;&gt;"",★仕訳帳!C905,"")</f>
        <v/>
      </c>
      <c r="E941" s="66" t="str">
        <f>IF(★仕訳帳!D905&lt;&gt;"",★仕訳帳!D905,"")</f>
        <v/>
      </c>
      <c r="F941" s="30" t="str">
        <f t="shared" si="32"/>
        <v/>
      </c>
      <c r="G941" s="68">
        <f>★仕訳帳!E905</f>
        <v>0</v>
      </c>
      <c r="H941" s="68">
        <f>★仕訳帳!F905</f>
        <v>0</v>
      </c>
      <c r="I941" s="67">
        <f>IF($E941&lt;&gt;"",IF(OR(AND($E941&gt;=200,$E941&lt;300),AND($E941&gt;=400,$E941&lt;600)),-SUBTOTAL(9,K$4:K941),SUBTOTAL(9,K$4:K941)),0)</f>
        <v>0</v>
      </c>
      <c r="J941" s="32"/>
      <c r="K941" s="33">
        <f t="shared" si="31"/>
        <v>0</v>
      </c>
    </row>
    <row r="942" spans="1:11" x14ac:dyDescent="0.4">
      <c r="A942" s="17" t="str">
        <f>IF(E942&lt;&gt;"",VLOOKUP(E942,科目一覧!$A$4:$G$76,7,FALSE),"")</f>
        <v/>
      </c>
      <c r="B942" s="18">
        <f>★仕訳帳!A906</f>
        <v>903</v>
      </c>
      <c r="C942" s="64" t="str">
        <f>IF(★仕訳帳!B906&lt;&gt;"",★仕訳帳!B906,"")</f>
        <v/>
      </c>
      <c r="D942" s="65" t="str">
        <f>IF(★仕訳帳!C906&lt;&gt;"",★仕訳帳!C906,"")</f>
        <v/>
      </c>
      <c r="E942" s="66" t="str">
        <f>IF(★仕訳帳!D906&lt;&gt;"",★仕訳帳!D906,"")</f>
        <v/>
      </c>
      <c r="F942" s="30" t="str">
        <f t="shared" si="32"/>
        <v/>
      </c>
      <c r="G942" s="68">
        <f>★仕訳帳!E906</f>
        <v>0</v>
      </c>
      <c r="H942" s="68">
        <f>★仕訳帳!F906</f>
        <v>0</v>
      </c>
      <c r="I942" s="67">
        <f>IF($E942&lt;&gt;"",IF(OR(AND($E942&gt;=200,$E942&lt;300),AND($E942&gt;=400,$E942&lt;600)),-SUBTOTAL(9,K$4:K942),SUBTOTAL(9,K$4:K942)),0)</f>
        <v>0</v>
      </c>
      <c r="J942" s="32"/>
      <c r="K942" s="33">
        <f t="shared" si="31"/>
        <v>0</v>
      </c>
    </row>
    <row r="943" spans="1:11" x14ac:dyDescent="0.4">
      <c r="A943" s="17" t="str">
        <f>IF(E943&lt;&gt;"",VLOOKUP(E943,科目一覧!$A$4:$G$76,7,FALSE),"")</f>
        <v/>
      </c>
      <c r="B943" s="18">
        <f>★仕訳帳!A907</f>
        <v>904</v>
      </c>
      <c r="C943" s="64" t="str">
        <f>IF(★仕訳帳!B907&lt;&gt;"",★仕訳帳!B907,"")</f>
        <v/>
      </c>
      <c r="D943" s="65" t="str">
        <f>IF(★仕訳帳!C907&lt;&gt;"",★仕訳帳!C907,"")</f>
        <v/>
      </c>
      <c r="E943" s="66" t="str">
        <f>IF(★仕訳帳!D907&lt;&gt;"",★仕訳帳!D907,"")</f>
        <v/>
      </c>
      <c r="F943" s="30" t="str">
        <f t="shared" si="32"/>
        <v/>
      </c>
      <c r="G943" s="68">
        <f>★仕訳帳!E907</f>
        <v>0</v>
      </c>
      <c r="H943" s="68">
        <f>★仕訳帳!F907</f>
        <v>0</v>
      </c>
      <c r="I943" s="67">
        <f>IF($E943&lt;&gt;"",IF(OR(AND($E943&gt;=200,$E943&lt;300),AND($E943&gt;=400,$E943&lt;600)),-SUBTOTAL(9,K$4:K943),SUBTOTAL(9,K$4:K943)),0)</f>
        <v>0</v>
      </c>
      <c r="J943" s="32"/>
      <c r="K943" s="33">
        <f t="shared" ref="K943:K1006" si="33">IF(OR(E943=301,E943=401),0,G943-H943)</f>
        <v>0</v>
      </c>
    </row>
    <row r="944" spans="1:11" x14ac:dyDescent="0.4">
      <c r="A944" s="17" t="str">
        <f>IF(E944&lt;&gt;"",VLOOKUP(E944,科目一覧!$A$4:$G$76,7,FALSE),"")</f>
        <v/>
      </c>
      <c r="B944" s="18">
        <f>★仕訳帳!A908</f>
        <v>905</v>
      </c>
      <c r="C944" s="64" t="str">
        <f>IF(★仕訳帳!B908&lt;&gt;"",★仕訳帳!B908,"")</f>
        <v/>
      </c>
      <c r="D944" s="65" t="str">
        <f>IF(★仕訳帳!C908&lt;&gt;"",★仕訳帳!C908,"")</f>
        <v/>
      </c>
      <c r="E944" s="66" t="str">
        <f>IF(★仕訳帳!D908&lt;&gt;"",★仕訳帳!D908,"")</f>
        <v/>
      </c>
      <c r="F944" s="30" t="str">
        <f t="shared" si="32"/>
        <v/>
      </c>
      <c r="G944" s="68">
        <f>★仕訳帳!E908</f>
        <v>0</v>
      </c>
      <c r="H944" s="68">
        <f>★仕訳帳!F908</f>
        <v>0</v>
      </c>
      <c r="I944" s="67">
        <f>IF($E944&lt;&gt;"",IF(OR(AND($E944&gt;=200,$E944&lt;300),AND($E944&gt;=400,$E944&lt;600)),-SUBTOTAL(9,K$4:K944),SUBTOTAL(9,K$4:K944)),0)</f>
        <v>0</v>
      </c>
      <c r="J944" s="32"/>
      <c r="K944" s="33">
        <f t="shared" si="33"/>
        <v>0</v>
      </c>
    </row>
    <row r="945" spans="1:11" x14ac:dyDescent="0.4">
      <c r="A945" s="17" t="str">
        <f>IF(E945&lt;&gt;"",VLOOKUP(E945,科目一覧!$A$4:$G$76,7,FALSE),"")</f>
        <v/>
      </c>
      <c r="B945" s="18">
        <f>★仕訳帳!A909</f>
        <v>906</v>
      </c>
      <c r="C945" s="64" t="str">
        <f>IF(★仕訳帳!B909&lt;&gt;"",★仕訳帳!B909,"")</f>
        <v/>
      </c>
      <c r="D945" s="65" t="str">
        <f>IF(★仕訳帳!C909&lt;&gt;"",★仕訳帳!C909,"")</f>
        <v/>
      </c>
      <c r="E945" s="66" t="str">
        <f>IF(★仕訳帳!D909&lt;&gt;"",★仕訳帳!D909,"")</f>
        <v/>
      </c>
      <c r="F945" s="30" t="str">
        <f t="shared" si="32"/>
        <v/>
      </c>
      <c r="G945" s="68">
        <f>★仕訳帳!E909</f>
        <v>0</v>
      </c>
      <c r="H945" s="68">
        <f>★仕訳帳!F909</f>
        <v>0</v>
      </c>
      <c r="I945" s="67">
        <f>IF($E945&lt;&gt;"",IF(OR(AND($E945&gt;=200,$E945&lt;300),AND($E945&gt;=400,$E945&lt;600)),-SUBTOTAL(9,K$4:K945),SUBTOTAL(9,K$4:K945)),0)</f>
        <v>0</v>
      </c>
      <c r="J945" s="32"/>
      <c r="K945" s="33">
        <f t="shared" si="33"/>
        <v>0</v>
      </c>
    </row>
    <row r="946" spans="1:11" x14ac:dyDescent="0.4">
      <c r="A946" s="17" t="str">
        <f>IF(E946&lt;&gt;"",VLOOKUP(E946,科目一覧!$A$4:$G$76,7,FALSE),"")</f>
        <v/>
      </c>
      <c r="B946" s="18">
        <f>★仕訳帳!A910</f>
        <v>907</v>
      </c>
      <c r="C946" s="64" t="str">
        <f>IF(★仕訳帳!B910&lt;&gt;"",★仕訳帳!B910,"")</f>
        <v/>
      </c>
      <c r="D946" s="65" t="str">
        <f>IF(★仕訳帳!C910&lt;&gt;"",★仕訳帳!C910,"")</f>
        <v/>
      </c>
      <c r="E946" s="66" t="str">
        <f>IF(★仕訳帳!D910&lt;&gt;"",★仕訳帳!D910,"")</f>
        <v/>
      </c>
      <c r="F946" s="30" t="str">
        <f t="shared" si="32"/>
        <v/>
      </c>
      <c r="G946" s="68">
        <f>★仕訳帳!E910</f>
        <v>0</v>
      </c>
      <c r="H946" s="68">
        <f>★仕訳帳!F910</f>
        <v>0</v>
      </c>
      <c r="I946" s="67">
        <f>IF($E946&lt;&gt;"",IF(OR(AND($E946&gt;=200,$E946&lt;300),AND($E946&gt;=400,$E946&lt;600)),-SUBTOTAL(9,K$4:K946),SUBTOTAL(9,K$4:K946)),0)</f>
        <v>0</v>
      </c>
      <c r="J946" s="32"/>
      <c r="K946" s="33">
        <f t="shared" si="33"/>
        <v>0</v>
      </c>
    </row>
    <row r="947" spans="1:11" x14ac:dyDescent="0.4">
      <c r="A947" s="17" t="str">
        <f>IF(E947&lt;&gt;"",VLOOKUP(E947,科目一覧!$A$4:$G$76,7,FALSE),"")</f>
        <v/>
      </c>
      <c r="B947" s="18">
        <f>★仕訳帳!A911</f>
        <v>908</v>
      </c>
      <c r="C947" s="64" t="str">
        <f>IF(★仕訳帳!B911&lt;&gt;"",★仕訳帳!B911,"")</f>
        <v/>
      </c>
      <c r="D947" s="65" t="str">
        <f>IF(★仕訳帳!C911&lt;&gt;"",★仕訳帳!C911,"")</f>
        <v/>
      </c>
      <c r="E947" s="66" t="str">
        <f>IF(★仕訳帳!D911&lt;&gt;"",★仕訳帳!D911,"")</f>
        <v/>
      </c>
      <c r="F947" s="30" t="str">
        <f t="shared" si="32"/>
        <v/>
      </c>
      <c r="G947" s="68">
        <f>★仕訳帳!E911</f>
        <v>0</v>
      </c>
      <c r="H947" s="68">
        <f>★仕訳帳!F911</f>
        <v>0</v>
      </c>
      <c r="I947" s="67">
        <f>IF($E947&lt;&gt;"",IF(OR(AND($E947&gt;=200,$E947&lt;300),AND($E947&gt;=400,$E947&lt;600)),-SUBTOTAL(9,K$4:K947),SUBTOTAL(9,K$4:K947)),0)</f>
        <v>0</v>
      </c>
      <c r="J947" s="32"/>
      <c r="K947" s="33">
        <f t="shared" si="33"/>
        <v>0</v>
      </c>
    </row>
    <row r="948" spans="1:11" x14ac:dyDescent="0.4">
      <c r="A948" s="17" t="str">
        <f>IF(E948&lt;&gt;"",VLOOKUP(E948,科目一覧!$A$4:$G$76,7,FALSE),"")</f>
        <v/>
      </c>
      <c r="B948" s="18">
        <f>★仕訳帳!A912</f>
        <v>909</v>
      </c>
      <c r="C948" s="64" t="str">
        <f>IF(★仕訳帳!B912&lt;&gt;"",★仕訳帳!B912,"")</f>
        <v/>
      </c>
      <c r="D948" s="65" t="str">
        <f>IF(★仕訳帳!C912&lt;&gt;"",★仕訳帳!C912,"")</f>
        <v/>
      </c>
      <c r="E948" s="66" t="str">
        <f>IF(★仕訳帳!D912&lt;&gt;"",★仕訳帳!D912,"")</f>
        <v/>
      </c>
      <c r="F948" s="30" t="str">
        <f t="shared" si="32"/>
        <v/>
      </c>
      <c r="G948" s="68">
        <f>★仕訳帳!E912</f>
        <v>0</v>
      </c>
      <c r="H948" s="68">
        <f>★仕訳帳!F912</f>
        <v>0</v>
      </c>
      <c r="I948" s="67">
        <f>IF($E948&lt;&gt;"",IF(OR(AND($E948&gt;=200,$E948&lt;300),AND($E948&gt;=400,$E948&lt;600)),-SUBTOTAL(9,K$4:K948),SUBTOTAL(9,K$4:K948)),0)</f>
        <v>0</v>
      </c>
      <c r="J948" s="32"/>
      <c r="K948" s="33">
        <f t="shared" si="33"/>
        <v>0</v>
      </c>
    </row>
    <row r="949" spans="1:11" x14ac:dyDescent="0.4">
      <c r="A949" s="17" t="str">
        <f>IF(E949&lt;&gt;"",VLOOKUP(E949,科目一覧!$A$4:$G$76,7,FALSE),"")</f>
        <v/>
      </c>
      <c r="B949" s="18">
        <f>★仕訳帳!A913</f>
        <v>910</v>
      </c>
      <c r="C949" s="64" t="str">
        <f>IF(★仕訳帳!B913&lt;&gt;"",★仕訳帳!B913,"")</f>
        <v/>
      </c>
      <c r="D949" s="65" t="str">
        <f>IF(★仕訳帳!C913&lt;&gt;"",★仕訳帳!C913,"")</f>
        <v/>
      </c>
      <c r="E949" s="66" t="str">
        <f>IF(★仕訳帳!D913&lt;&gt;"",★仕訳帳!D913,"")</f>
        <v/>
      </c>
      <c r="F949" s="30" t="str">
        <f t="shared" si="32"/>
        <v/>
      </c>
      <c r="G949" s="68">
        <f>★仕訳帳!E913</f>
        <v>0</v>
      </c>
      <c r="H949" s="68">
        <f>★仕訳帳!F913</f>
        <v>0</v>
      </c>
      <c r="I949" s="67">
        <f>IF($E949&lt;&gt;"",IF(OR(AND($E949&gt;=200,$E949&lt;300),AND($E949&gt;=400,$E949&lt;600)),-SUBTOTAL(9,K$4:K949),SUBTOTAL(9,K$4:K949)),0)</f>
        <v>0</v>
      </c>
      <c r="J949" s="32"/>
      <c r="K949" s="33">
        <f t="shared" si="33"/>
        <v>0</v>
      </c>
    </row>
    <row r="950" spans="1:11" x14ac:dyDescent="0.4">
      <c r="A950" s="17" t="str">
        <f>IF(E950&lt;&gt;"",VLOOKUP(E950,科目一覧!$A$4:$G$76,7,FALSE),"")</f>
        <v/>
      </c>
      <c r="B950" s="18">
        <f>★仕訳帳!A914</f>
        <v>911</v>
      </c>
      <c r="C950" s="64" t="str">
        <f>IF(★仕訳帳!B914&lt;&gt;"",★仕訳帳!B914,"")</f>
        <v/>
      </c>
      <c r="D950" s="65" t="str">
        <f>IF(★仕訳帳!C914&lt;&gt;"",★仕訳帳!C914,"")</f>
        <v/>
      </c>
      <c r="E950" s="66" t="str">
        <f>IF(★仕訳帳!D914&lt;&gt;"",★仕訳帳!D914,"")</f>
        <v/>
      </c>
      <c r="F950" s="30" t="str">
        <f t="shared" si="32"/>
        <v/>
      </c>
      <c r="G950" s="68">
        <f>★仕訳帳!E914</f>
        <v>0</v>
      </c>
      <c r="H950" s="68">
        <f>★仕訳帳!F914</f>
        <v>0</v>
      </c>
      <c r="I950" s="67">
        <f>IF($E950&lt;&gt;"",IF(OR(AND($E950&gt;=200,$E950&lt;300),AND($E950&gt;=400,$E950&lt;600)),-SUBTOTAL(9,K$4:K950),SUBTOTAL(9,K$4:K950)),0)</f>
        <v>0</v>
      </c>
      <c r="J950" s="32"/>
      <c r="K950" s="33">
        <f t="shared" si="33"/>
        <v>0</v>
      </c>
    </row>
    <row r="951" spans="1:11" x14ac:dyDescent="0.4">
      <c r="A951" s="17" t="str">
        <f>IF(E951&lt;&gt;"",VLOOKUP(E951,科目一覧!$A$4:$G$76,7,FALSE),"")</f>
        <v/>
      </c>
      <c r="B951" s="18">
        <f>★仕訳帳!A915</f>
        <v>912</v>
      </c>
      <c r="C951" s="64" t="str">
        <f>IF(★仕訳帳!B915&lt;&gt;"",★仕訳帳!B915,"")</f>
        <v/>
      </c>
      <c r="D951" s="65" t="str">
        <f>IF(★仕訳帳!C915&lt;&gt;"",★仕訳帳!C915,"")</f>
        <v/>
      </c>
      <c r="E951" s="66" t="str">
        <f>IF(★仕訳帳!D915&lt;&gt;"",★仕訳帳!D915,"")</f>
        <v/>
      </c>
      <c r="F951" s="30" t="str">
        <f t="shared" si="32"/>
        <v/>
      </c>
      <c r="G951" s="68">
        <f>★仕訳帳!E915</f>
        <v>0</v>
      </c>
      <c r="H951" s="68">
        <f>★仕訳帳!F915</f>
        <v>0</v>
      </c>
      <c r="I951" s="67">
        <f>IF($E951&lt;&gt;"",IF(OR(AND($E951&gt;=200,$E951&lt;300),AND($E951&gt;=400,$E951&lt;600)),-SUBTOTAL(9,K$4:K951),SUBTOTAL(9,K$4:K951)),0)</f>
        <v>0</v>
      </c>
      <c r="J951" s="32"/>
      <c r="K951" s="33">
        <f t="shared" si="33"/>
        <v>0</v>
      </c>
    </row>
    <row r="952" spans="1:11" x14ac:dyDescent="0.4">
      <c r="A952" s="17" t="str">
        <f>IF(E952&lt;&gt;"",VLOOKUP(E952,科目一覧!$A$4:$G$76,7,FALSE),"")</f>
        <v/>
      </c>
      <c r="B952" s="18">
        <f>★仕訳帳!A916</f>
        <v>913</v>
      </c>
      <c r="C952" s="64" t="str">
        <f>IF(★仕訳帳!B916&lt;&gt;"",★仕訳帳!B916,"")</f>
        <v/>
      </c>
      <c r="D952" s="65" t="str">
        <f>IF(★仕訳帳!C916&lt;&gt;"",★仕訳帳!C916,"")</f>
        <v/>
      </c>
      <c r="E952" s="66" t="str">
        <f>IF(★仕訳帳!D916&lt;&gt;"",★仕訳帳!D916,"")</f>
        <v/>
      </c>
      <c r="F952" s="30" t="str">
        <f t="shared" si="32"/>
        <v/>
      </c>
      <c r="G952" s="68">
        <f>★仕訳帳!E916</f>
        <v>0</v>
      </c>
      <c r="H952" s="68">
        <f>★仕訳帳!F916</f>
        <v>0</v>
      </c>
      <c r="I952" s="67">
        <f>IF($E952&lt;&gt;"",IF(OR(AND($E952&gt;=200,$E952&lt;300),AND($E952&gt;=400,$E952&lt;600)),-SUBTOTAL(9,K$4:K952),SUBTOTAL(9,K$4:K952)),0)</f>
        <v>0</v>
      </c>
      <c r="J952" s="32"/>
      <c r="K952" s="33">
        <f t="shared" si="33"/>
        <v>0</v>
      </c>
    </row>
    <row r="953" spans="1:11" x14ac:dyDescent="0.4">
      <c r="A953" s="17" t="str">
        <f>IF(E953&lt;&gt;"",VLOOKUP(E953,科目一覧!$A$4:$G$76,7,FALSE),"")</f>
        <v/>
      </c>
      <c r="B953" s="18">
        <f>★仕訳帳!A917</f>
        <v>914</v>
      </c>
      <c r="C953" s="64" t="str">
        <f>IF(★仕訳帳!B917&lt;&gt;"",★仕訳帳!B917,"")</f>
        <v/>
      </c>
      <c r="D953" s="65" t="str">
        <f>IF(★仕訳帳!C917&lt;&gt;"",★仕訳帳!C917,"")</f>
        <v/>
      </c>
      <c r="E953" s="66" t="str">
        <f>IF(★仕訳帳!D917&lt;&gt;"",★仕訳帳!D917,"")</f>
        <v/>
      </c>
      <c r="F953" s="30" t="str">
        <f t="shared" si="32"/>
        <v/>
      </c>
      <c r="G953" s="68">
        <f>★仕訳帳!E917</f>
        <v>0</v>
      </c>
      <c r="H953" s="68">
        <f>★仕訳帳!F917</f>
        <v>0</v>
      </c>
      <c r="I953" s="67">
        <f>IF($E953&lt;&gt;"",IF(OR(AND($E953&gt;=200,$E953&lt;300),AND($E953&gt;=400,$E953&lt;600)),-SUBTOTAL(9,K$4:K953),SUBTOTAL(9,K$4:K953)),0)</f>
        <v>0</v>
      </c>
      <c r="J953" s="32"/>
      <c r="K953" s="33">
        <f t="shared" si="33"/>
        <v>0</v>
      </c>
    </row>
    <row r="954" spans="1:11" x14ac:dyDescent="0.4">
      <c r="A954" s="17" t="str">
        <f>IF(E954&lt;&gt;"",VLOOKUP(E954,科目一覧!$A$4:$G$76,7,FALSE),"")</f>
        <v/>
      </c>
      <c r="B954" s="18">
        <f>★仕訳帳!A918</f>
        <v>915</v>
      </c>
      <c r="C954" s="64" t="str">
        <f>IF(★仕訳帳!B918&lt;&gt;"",★仕訳帳!B918,"")</f>
        <v/>
      </c>
      <c r="D954" s="65" t="str">
        <f>IF(★仕訳帳!C918&lt;&gt;"",★仕訳帳!C918,"")</f>
        <v/>
      </c>
      <c r="E954" s="66" t="str">
        <f>IF(★仕訳帳!D918&lt;&gt;"",★仕訳帳!D918,"")</f>
        <v/>
      </c>
      <c r="F954" s="30" t="str">
        <f t="shared" si="32"/>
        <v/>
      </c>
      <c r="G954" s="68">
        <f>★仕訳帳!E918</f>
        <v>0</v>
      </c>
      <c r="H954" s="68">
        <f>★仕訳帳!F918</f>
        <v>0</v>
      </c>
      <c r="I954" s="67">
        <f>IF($E954&lt;&gt;"",IF(OR(AND($E954&gt;=200,$E954&lt;300),AND($E954&gt;=400,$E954&lt;600)),-SUBTOTAL(9,K$4:K954),SUBTOTAL(9,K$4:K954)),0)</f>
        <v>0</v>
      </c>
      <c r="J954" s="32"/>
      <c r="K954" s="33">
        <f t="shared" si="33"/>
        <v>0</v>
      </c>
    </row>
    <row r="955" spans="1:11" x14ac:dyDescent="0.4">
      <c r="A955" s="17" t="str">
        <f>IF(E955&lt;&gt;"",VLOOKUP(E955,科目一覧!$A$4:$G$76,7,FALSE),"")</f>
        <v/>
      </c>
      <c r="B955" s="18">
        <f>★仕訳帳!A919</f>
        <v>916</v>
      </c>
      <c r="C955" s="64" t="str">
        <f>IF(★仕訳帳!B919&lt;&gt;"",★仕訳帳!B919,"")</f>
        <v/>
      </c>
      <c r="D955" s="65" t="str">
        <f>IF(★仕訳帳!C919&lt;&gt;"",★仕訳帳!C919,"")</f>
        <v/>
      </c>
      <c r="E955" s="66" t="str">
        <f>IF(★仕訳帳!D919&lt;&gt;"",★仕訳帳!D919,"")</f>
        <v/>
      </c>
      <c r="F955" s="30" t="str">
        <f t="shared" si="32"/>
        <v/>
      </c>
      <c r="G955" s="68">
        <f>★仕訳帳!E919</f>
        <v>0</v>
      </c>
      <c r="H955" s="68">
        <f>★仕訳帳!F919</f>
        <v>0</v>
      </c>
      <c r="I955" s="67">
        <f>IF($E955&lt;&gt;"",IF(OR(AND($E955&gt;=200,$E955&lt;300),AND($E955&gt;=400,$E955&lt;600)),-SUBTOTAL(9,K$4:K955),SUBTOTAL(9,K$4:K955)),0)</f>
        <v>0</v>
      </c>
      <c r="J955" s="32"/>
      <c r="K955" s="33">
        <f t="shared" si="33"/>
        <v>0</v>
      </c>
    </row>
    <row r="956" spans="1:11" x14ac:dyDescent="0.4">
      <c r="A956" s="17" t="str">
        <f>IF(E956&lt;&gt;"",VLOOKUP(E956,科目一覧!$A$4:$G$76,7,FALSE),"")</f>
        <v/>
      </c>
      <c r="B956" s="18">
        <f>★仕訳帳!A920</f>
        <v>917</v>
      </c>
      <c r="C956" s="64" t="str">
        <f>IF(★仕訳帳!B920&lt;&gt;"",★仕訳帳!B920,"")</f>
        <v/>
      </c>
      <c r="D956" s="65" t="str">
        <f>IF(★仕訳帳!C920&lt;&gt;"",★仕訳帳!C920,"")</f>
        <v/>
      </c>
      <c r="E956" s="66" t="str">
        <f>IF(★仕訳帳!D920&lt;&gt;"",★仕訳帳!D920,"")</f>
        <v/>
      </c>
      <c r="F956" s="30" t="str">
        <f t="shared" si="32"/>
        <v/>
      </c>
      <c r="G956" s="68">
        <f>★仕訳帳!E920</f>
        <v>0</v>
      </c>
      <c r="H956" s="68">
        <f>★仕訳帳!F920</f>
        <v>0</v>
      </c>
      <c r="I956" s="67">
        <f>IF($E956&lt;&gt;"",IF(OR(AND($E956&gt;=200,$E956&lt;300),AND($E956&gt;=400,$E956&lt;600)),-SUBTOTAL(9,K$4:K956),SUBTOTAL(9,K$4:K956)),0)</f>
        <v>0</v>
      </c>
      <c r="J956" s="32"/>
      <c r="K956" s="33">
        <f t="shared" si="33"/>
        <v>0</v>
      </c>
    </row>
    <row r="957" spans="1:11" x14ac:dyDescent="0.4">
      <c r="A957" s="17" t="str">
        <f>IF(E957&lt;&gt;"",VLOOKUP(E957,科目一覧!$A$4:$G$76,7,FALSE),"")</f>
        <v/>
      </c>
      <c r="B957" s="18">
        <f>★仕訳帳!A921</f>
        <v>918</v>
      </c>
      <c r="C957" s="64" t="str">
        <f>IF(★仕訳帳!B921&lt;&gt;"",★仕訳帳!B921,"")</f>
        <v/>
      </c>
      <c r="D957" s="65" t="str">
        <f>IF(★仕訳帳!C921&lt;&gt;"",★仕訳帳!C921,"")</f>
        <v/>
      </c>
      <c r="E957" s="66" t="str">
        <f>IF(★仕訳帳!D921&lt;&gt;"",★仕訳帳!D921,"")</f>
        <v/>
      </c>
      <c r="F957" s="30" t="str">
        <f t="shared" si="32"/>
        <v/>
      </c>
      <c r="G957" s="68">
        <f>★仕訳帳!E921</f>
        <v>0</v>
      </c>
      <c r="H957" s="68">
        <f>★仕訳帳!F921</f>
        <v>0</v>
      </c>
      <c r="I957" s="67">
        <f>IF($E957&lt;&gt;"",IF(OR(AND($E957&gt;=200,$E957&lt;300),AND($E957&gt;=400,$E957&lt;600)),-SUBTOTAL(9,K$4:K957),SUBTOTAL(9,K$4:K957)),0)</f>
        <v>0</v>
      </c>
      <c r="J957" s="32"/>
      <c r="K957" s="33">
        <f t="shared" si="33"/>
        <v>0</v>
      </c>
    </row>
    <row r="958" spans="1:11" x14ac:dyDescent="0.4">
      <c r="A958" s="17" t="str">
        <f>IF(E958&lt;&gt;"",VLOOKUP(E958,科目一覧!$A$4:$G$76,7,FALSE),"")</f>
        <v/>
      </c>
      <c r="B958" s="18">
        <f>★仕訳帳!A922</f>
        <v>919</v>
      </c>
      <c r="C958" s="64" t="str">
        <f>IF(★仕訳帳!B922&lt;&gt;"",★仕訳帳!B922,"")</f>
        <v/>
      </c>
      <c r="D958" s="65" t="str">
        <f>IF(★仕訳帳!C922&lt;&gt;"",★仕訳帳!C922,"")</f>
        <v/>
      </c>
      <c r="E958" s="66" t="str">
        <f>IF(★仕訳帳!D922&lt;&gt;"",★仕訳帳!D922,"")</f>
        <v/>
      </c>
      <c r="F958" s="30" t="str">
        <f t="shared" si="32"/>
        <v/>
      </c>
      <c r="G958" s="68">
        <f>★仕訳帳!E922</f>
        <v>0</v>
      </c>
      <c r="H958" s="68">
        <f>★仕訳帳!F922</f>
        <v>0</v>
      </c>
      <c r="I958" s="67">
        <f>IF($E958&lt;&gt;"",IF(OR(AND($E958&gt;=200,$E958&lt;300),AND($E958&gt;=400,$E958&lt;600)),-SUBTOTAL(9,K$4:K958),SUBTOTAL(9,K$4:K958)),0)</f>
        <v>0</v>
      </c>
      <c r="J958" s="32"/>
      <c r="K958" s="33">
        <f t="shared" si="33"/>
        <v>0</v>
      </c>
    </row>
    <row r="959" spans="1:11" x14ac:dyDescent="0.4">
      <c r="A959" s="17" t="str">
        <f>IF(E959&lt;&gt;"",VLOOKUP(E959,科目一覧!$A$4:$G$76,7,FALSE),"")</f>
        <v/>
      </c>
      <c r="B959" s="18">
        <f>★仕訳帳!A923</f>
        <v>920</v>
      </c>
      <c r="C959" s="64" t="str">
        <f>IF(★仕訳帳!B923&lt;&gt;"",★仕訳帳!B923,"")</f>
        <v/>
      </c>
      <c r="D959" s="65" t="str">
        <f>IF(★仕訳帳!C923&lt;&gt;"",★仕訳帳!C923,"")</f>
        <v/>
      </c>
      <c r="E959" s="66" t="str">
        <f>IF(★仕訳帳!D923&lt;&gt;"",★仕訳帳!D923,"")</f>
        <v/>
      </c>
      <c r="F959" s="30" t="str">
        <f t="shared" si="32"/>
        <v/>
      </c>
      <c r="G959" s="68">
        <f>★仕訳帳!E923</f>
        <v>0</v>
      </c>
      <c r="H959" s="68">
        <f>★仕訳帳!F923</f>
        <v>0</v>
      </c>
      <c r="I959" s="67">
        <f>IF($E959&lt;&gt;"",IF(OR(AND($E959&gt;=200,$E959&lt;300),AND($E959&gt;=400,$E959&lt;600)),-SUBTOTAL(9,K$4:K959),SUBTOTAL(9,K$4:K959)),0)</f>
        <v>0</v>
      </c>
      <c r="J959" s="32"/>
      <c r="K959" s="33">
        <f t="shared" si="33"/>
        <v>0</v>
      </c>
    </row>
    <row r="960" spans="1:11" x14ac:dyDescent="0.4">
      <c r="A960" s="17" t="str">
        <f>IF(E960&lt;&gt;"",VLOOKUP(E960,科目一覧!$A$4:$G$76,7,FALSE),"")</f>
        <v/>
      </c>
      <c r="B960" s="18">
        <f>★仕訳帳!A924</f>
        <v>921</v>
      </c>
      <c r="C960" s="64" t="str">
        <f>IF(★仕訳帳!B924&lt;&gt;"",★仕訳帳!B924,"")</f>
        <v/>
      </c>
      <c r="D960" s="65" t="str">
        <f>IF(★仕訳帳!C924&lt;&gt;"",★仕訳帳!C924,"")</f>
        <v/>
      </c>
      <c r="E960" s="66" t="str">
        <f>IF(★仕訳帳!D924&lt;&gt;"",★仕訳帳!D924,"")</f>
        <v/>
      </c>
      <c r="F960" s="30" t="str">
        <f t="shared" si="32"/>
        <v/>
      </c>
      <c r="G960" s="68">
        <f>★仕訳帳!E924</f>
        <v>0</v>
      </c>
      <c r="H960" s="68">
        <f>★仕訳帳!F924</f>
        <v>0</v>
      </c>
      <c r="I960" s="67">
        <f>IF($E960&lt;&gt;"",IF(OR(AND($E960&gt;=200,$E960&lt;300),AND($E960&gt;=400,$E960&lt;600)),-SUBTOTAL(9,K$4:K960),SUBTOTAL(9,K$4:K960)),0)</f>
        <v>0</v>
      </c>
      <c r="J960" s="32"/>
      <c r="K960" s="33">
        <f t="shared" si="33"/>
        <v>0</v>
      </c>
    </row>
    <row r="961" spans="1:11" x14ac:dyDescent="0.4">
      <c r="A961" s="17" t="str">
        <f>IF(E961&lt;&gt;"",VLOOKUP(E961,科目一覧!$A$4:$G$76,7,FALSE),"")</f>
        <v/>
      </c>
      <c r="B961" s="18">
        <f>★仕訳帳!A925</f>
        <v>922</v>
      </c>
      <c r="C961" s="64" t="str">
        <f>IF(★仕訳帳!B925&lt;&gt;"",★仕訳帳!B925,"")</f>
        <v/>
      </c>
      <c r="D961" s="65" t="str">
        <f>IF(★仕訳帳!C925&lt;&gt;"",★仕訳帳!C925,"")</f>
        <v/>
      </c>
      <c r="E961" s="66" t="str">
        <f>IF(★仕訳帳!D925&lt;&gt;"",★仕訳帳!D925,"")</f>
        <v/>
      </c>
      <c r="F961" s="30" t="str">
        <f t="shared" si="32"/>
        <v/>
      </c>
      <c r="G961" s="68">
        <f>★仕訳帳!E925</f>
        <v>0</v>
      </c>
      <c r="H961" s="68">
        <f>★仕訳帳!F925</f>
        <v>0</v>
      </c>
      <c r="I961" s="67">
        <f>IF($E961&lt;&gt;"",IF(OR(AND($E961&gt;=200,$E961&lt;300),AND($E961&gt;=400,$E961&lt;600)),-SUBTOTAL(9,K$4:K961),SUBTOTAL(9,K$4:K961)),0)</f>
        <v>0</v>
      </c>
      <c r="J961" s="32"/>
      <c r="K961" s="33">
        <f t="shared" si="33"/>
        <v>0</v>
      </c>
    </row>
    <row r="962" spans="1:11" x14ac:dyDescent="0.4">
      <c r="A962" s="17" t="str">
        <f>IF(E962&lt;&gt;"",VLOOKUP(E962,科目一覧!$A$4:$G$76,7,FALSE),"")</f>
        <v/>
      </c>
      <c r="B962" s="18">
        <f>★仕訳帳!A926</f>
        <v>923</v>
      </c>
      <c r="C962" s="64" t="str">
        <f>IF(★仕訳帳!B926&lt;&gt;"",★仕訳帳!B926,"")</f>
        <v/>
      </c>
      <c r="D962" s="65" t="str">
        <f>IF(★仕訳帳!C926&lt;&gt;"",★仕訳帳!C926,"")</f>
        <v/>
      </c>
      <c r="E962" s="66" t="str">
        <f>IF(★仕訳帳!D926&lt;&gt;"",★仕訳帳!D926,"")</f>
        <v/>
      </c>
      <c r="F962" s="30" t="str">
        <f t="shared" si="32"/>
        <v/>
      </c>
      <c r="G962" s="68">
        <f>★仕訳帳!E926</f>
        <v>0</v>
      </c>
      <c r="H962" s="68">
        <f>★仕訳帳!F926</f>
        <v>0</v>
      </c>
      <c r="I962" s="67">
        <f>IF($E962&lt;&gt;"",IF(OR(AND($E962&gt;=200,$E962&lt;300),AND($E962&gt;=400,$E962&lt;600)),-SUBTOTAL(9,K$4:K962),SUBTOTAL(9,K$4:K962)),0)</f>
        <v>0</v>
      </c>
      <c r="J962" s="32"/>
      <c r="K962" s="33">
        <f t="shared" si="33"/>
        <v>0</v>
      </c>
    </row>
    <row r="963" spans="1:11" x14ac:dyDescent="0.4">
      <c r="A963" s="17" t="str">
        <f>IF(E963&lt;&gt;"",VLOOKUP(E963,科目一覧!$A$4:$G$76,7,FALSE),"")</f>
        <v/>
      </c>
      <c r="B963" s="18">
        <f>★仕訳帳!A927</f>
        <v>924</v>
      </c>
      <c r="C963" s="64" t="str">
        <f>IF(★仕訳帳!B927&lt;&gt;"",★仕訳帳!B927,"")</f>
        <v/>
      </c>
      <c r="D963" s="65" t="str">
        <f>IF(★仕訳帳!C927&lt;&gt;"",★仕訳帳!C927,"")</f>
        <v/>
      </c>
      <c r="E963" s="66" t="str">
        <f>IF(★仕訳帳!D927&lt;&gt;"",★仕訳帳!D927,"")</f>
        <v/>
      </c>
      <c r="F963" s="30" t="str">
        <f t="shared" si="32"/>
        <v/>
      </c>
      <c r="G963" s="68">
        <f>★仕訳帳!E927</f>
        <v>0</v>
      </c>
      <c r="H963" s="68">
        <f>★仕訳帳!F927</f>
        <v>0</v>
      </c>
      <c r="I963" s="67">
        <f>IF($E963&lt;&gt;"",IF(OR(AND($E963&gt;=200,$E963&lt;300),AND($E963&gt;=400,$E963&lt;600)),-SUBTOTAL(9,K$4:K963),SUBTOTAL(9,K$4:K963)),0)</f>
        <v>0</v>
      </c>
      <c r="J963" s="32"/>
      <c r="K963" s="33">
        <f t="shared" si="33"/>
        <v>0</v>
      </c>
    </row>
    <row r="964" spans="1:11" x14ac:dyDescent="0.4">
      <c r="A964" s="17" t="str">
        <f>IF(E964&lt;&gt;"",VLOOKUP(E964,科目一覧!$A$4:$G$76,7,FALSE),"")</f>
        <v/>
      </c>
      <c r="B964" s="18">
        <f>★仕訳帳!A928</f>
        <v>925</v>
      </c>
      <c r="C964" s="64" t="str">
        <f>IF(★仕訳帳!B928&lt;&gt;"",★仕訳帳!B928,"")</f>
        <v/>
      </c>
      <c r="D964" s="65" t="str">
        <f>IF(★仕訳帳!C928&lt;&gt;"",★仕訳帳!C928,"")</f>
        <v/>
      </c>
      <c r="E964" s="66" t="str">
        <f>IF(★仕訳帳!D928&lt;&gt;"",★仕訳帳!D928,"")</f>
        <v/>
      </c>
      <c r="F964" s="30" t="str">
        <f t="shared" si="32"/>
        <v/>
      </c>
      <c r="G964" s="68">
        <f>★仕訳帳!E928</f>
        <v>0</v>
      </c>
      <c r="H964" s="68">
        <f>★仕訳帳!F928</f>
        <v>0</v>
      </c>
      <c r="I964" s="67">
        <f>IF($E964&lt;&gt;"",IF(OR(AND($E964&gt;=200,$E964&lt;300),AND($E964&gt;=400,$E964&lt;600)),-SUBTOTAL(9,K$4:K964),SUBTOTAL(9,K$4:K964)),0)</f>
        <v>0</v>
      </c>
      <c r="J964" s="32"/>
      <c r="K964" s="33">
        <f t="shared" si="33"/>
        <v>0</v>
      </c>
    </row>
    <row r="965" spans="1:11" x14ac:dyDescent="0.4">
      <c r="A965" s="17" t="str">
        <f>IF(E965&lt;&gt;"",VLOOKUP(E965,科目一覧!$A$4:$G$76,7,FALSE),"")</f>
        <v/>
      </c>
      <c r="B965" s="18">
        <f>★仕訳帳!A929</f>
        <v>926</v>
      </c>
      <c r="C965" s="64" t="str">
        <f>IF(★仕訳帳!B929&lt;&gt;"",★仕訳帳!B929,"")</f>
        <v/>
      </c>
      <c r="D965" s="65" t="str">
        <f>IF(★仕訳帳!C929&lt;&gt;"",★仕訳帳!C929,"")</f>
        <v/>
      </c>
      <c r="E965" s="66" t="str">
        <f>IF(★仕訳帳!D929&lt;&gt;"",★仕訳帳!D929,"")</f>
        <v/>
      </c>
      <c r="F965" s="30" t="str">
        <f t="shared" ref="F965:F1028" si="34">IF(C965&lt;&gt;"",MONTH(C965)&amp;"_"&amp;E965,"")</f>
        <v/>
      </c>
      <c r="G965" s="68">
        <f>★仕訳帳!E929</f>
        <v>0</v>
      </c>
      <c r="H965" s="68">
        <f>★仕訳帳!F929</f>
        <v>0</v>
      </c>
      <c r="I965" s="67">
        <f>IF($E965&lt;&gt;"",IF(OR(AND($E965&gt;=200,$E965&lt;300),AND($E965&gt;=400,$E965&lt;600)),-SUBTOTAL(9,K$4:K965),SUBTOTAL(9,K$4:K965)),0)</f>
        <v>0</v>
      </c>
      <c r="J965" s="32"/>
      <c r="K965" s="33">
        <f t="shared" si="33"/>
        <v>0</v>
      </c>
    </row>
    <row r="966" spans="1:11" x14ac:dyDescent="0.4">
      <c r="A966" s="17" t="str">
        <f>IF(E966&lt;&gt;"",VLOOKUP(E966,科目一覧!$A$4:$G$76,7,FALSE),"")</f>
        <v/>
      </c>
      <c r="B966" s="18">
        <f>★仕訳帳!A930</f>
        <v>927</v>
      </c>
      <c r="C966" s="64" t="str">
        <f>IF(★仕訳帳!B930&lt;&gt;"",★仕訳帳!B930,"")</f>
        <v/>
      </c>
      <c r="D966" s="65" t="str">
        <f>IF(★仕訳帳!C930&lt;&gt;"",★仕訳帳!C930,"")</f>
        <v/>
      </c>
      <c r="E966" s="66" t="str">
        <f>IF(★仕訳帳!D930&lt;&gt;"",★仕訳帳!D930,"")</f>
        <v/>
      </c>
      <c r="F966" s="30" t="str">
        <f t="shared" si="34"/>
        <v/>
      </c>
      <c r="G966" s="68">
        <f>★仕訳帳!E930</f>
        <v>0</v>
      </c>
      <c r="H966" s="68">
        <f>★仕訳帳!F930</f>
        <v>0</v>
      </c>
      <c r="I966" s="67">
        <f>IF($E966&lt;&gt;"",IF(OR(AND($E966&gt;=200,$E966&lt;300),AND($E966&gt;=400,$E966&lt;600)),-SUBTOTAL(9,K$4:K966),SUBTOTAL(9,K$4:K966)),0)</f>
        <v>0</v>
      </c>
      <c r="J966" s="32"/>
      <c r="K966" s="33">
        <f t="shared" si="33"/>
        <v>0</v>
      </c>
    </row>
    <row r="967" spans="1:11" x14ac:dyDescent="0.4">
      <c r="A967" s="17" t="str">
        <f>IF(E967&lt;&gt;"",VLOOKUP(E967,科目一覧!$A$4:$G$76,7,FALSE),"")</f>
        <v/>
      </c>
      <c r="B967" s="18">
        <f>★仕訳帳!A931</f>
        <v>928</v>
      </c>
      <c r="C967" s="64" t="str">
        <f>IF(★仕訳帳!B931&lt;&gt;"",★仕訳帳!B931,"")</f>
        <v/>
      </c>
      <c r="D967" s="65" t="str">
        <f>IF(★仕訳帳!C931&lt;&gt;"",★仕訳帳!C931,"")</f>
        <v/>
      </c>
      <c r="E967" s="66" t="str">
        <f>IF(★仕訳帳!D931&lt;&gt;"",★仕訳帳!D931,"")</f>
        <v/>
      </c>
      <c r="F967" s="30" t="str">
        <f t="shared" si="34"/>
        <v/>
      </c>
      <c r="G967" s="68">
        <f>★仕訳帳!E931</f>
        <v>0</v>
      </c>
      <c r="H967" s="68">
        <f>★仕訳帳!F931</f>
        <v>0</v>
      </c>
      <c r="I967" s="67">
        <f>IF($E967&lt;&gt;"",IF(OR(AND($E967&gt;=200,$E967&lt;300),AND($E967&gt;=400,$E967&lt;600)),-SUBTOTAL(9,K$4:K967),SUBTOTAL(9,K$4:K967)),0)</f>
        <v>0</v>
      </c>
      <c r="J967" s="32"/>
      <c r="K967" s="33">
        <f t="shared" si="33"/>
        <v>0</v>
      </c>
    </row>
    <row r="968" spans="1:11" x14ac:dyDescent="0.4">
      <c r="A968" s="17" t="str">
        <f>IF(E968&lt;&gt;"",VLOOKUP(E968,科目一覧!$A$4:$G$76,7,FALSE),"")</f>
        <v/>
      </c>
      <c r="B968" s="18">
        <f>★仕訳帳!A932</f>
        <v>929</v>
      </c>
      <c r="C968" s="64" t="str">
        <f>IF(★仕訳帳!B932&lt;&gt;"",★仕訳帳!B932,"")</f>
        <v/>
      </c>
      <c r="D968" s="65" t="str">
        <f>IF(★仕訳帳!C932&lt;&gt;"",★仕訳帳!C932,"")</f>
        <v/>
      </c>
      <c r="E968" s="66" t="str">
        <f>IF(★仕訳帳!D932&lt;&gt;"",★仕訳帳!D932,"")</f>
        <v/>
      </c>
      <c r="F968" s="30" t="str">
        <f t="shared" si="34"/>
        <v/>
      </c>
      <c r="G968" s="68">
        <f>★仕訳帳!E932</f>
        <v>0</v>
      </c>
      <c r="H968" s="68">
        <f>★仕訳帳!F932</f>
        <v>0</v>
      </c>
      <c r="I968" s="67">
        <f>IF($E968&lt;&gt;"",IF(OR(AND($E968&gt;=200,$E968&lt;300),AND($E968&gt;=400,$E968&lt;600)),-SUBTOTAL(9,K$4:K968),SUBTOTAL(9,K$4:K968)),0)</f>
        <v>0</v>
      </c>
      <c r="J968" s="32"/>
      <c r="K968" s="33">
        <f t="shared" si="33"/>
        <v>0</v>
      </c>
    </row>
    <row r="969" spans="1:11" x14ac:dyDescent="0.4">
      <c r="A969" s="17" t="str">
        <f>IF(E969&lt;&gt;"",VLOOKUP(E969,科目一覧!$A$4:$G$76,7,FALSE),"")</f>
        <v/>
      </c>
      <c r="B969" s="18">
        <f>★仕訳帳!A933</f>
        <v>930</v>
      </c>
      <c r="C969" s="64" t="str">
        <f>IF(★仕訳帳!B933&lt;&gt;"",★仕訳帳!B933,"")</f>
        <v/>
      </c>
      <c r="D969" s="65" t="str">
        <f>IF(★仕訳帳!C933&lt;&gt;"",★仕訳帳!C933,"")</f>
        <v/>
      </c>
      <c r="E969" s="66" t="str">
        <f>IF(★仕訳帳!D933&lt;&gt;"",★仕訳帳!D933,"")</f>
        <v/>
      </c>
      <c r="F969" s="30" t="str">
        <f t="shared" si="34"/>
        <v/>
      </c>
      <c r="G969" s="68">
        <f>★仕訳帳!E933</f>
        <v>0</v>
      </c>
      <c r="H969" s="68">
        <f>★仕訳帳!F933</f>
        <v>0</v>
      </c>
      <c r="I969" s="67">
        <f>IF($E969&lt;&gt;"",IF(OR(AND($E969&gt;=200,$E969&lt;300),AND($E969&gt;=400,$E969&lt;600)),-SUBTOTAL(9,K$4:K969),SUBTOTAL(9,K$4:K969)),0)</f>
        <v>0</v>
      </c>
      <c r="J969" s="32"/>
      <c r="K969" s="33">
        <f t="shared" si="33"/>
        <v>0</v>
      </c>
    </row>
    <row r="970" spans="1:11" x14ac:dyDescent="0.4">
      <c r="A970" s="17" t="str">
        <f>IF(E970&lt;&gt;"",VLOOKUP(E970,科目一覧!$A$4:$G$76,7,FALSE),"")</f>
        <v/>
      </c>
      <c r="B970" s="18">
        <f>★仕訳帳!A934</f>
        <v>931</v>
      </c>
      <c r="C970" s="64" t="str">
        <f>IF(★仕訳帳!B934&lt;&gt;"",★仕訳帳!B934,"")</f>
        <v/>
      </c>
      <c r="D970" s="65" t="str">
        <f>IF(★仕訳帳!C934&lt;&gt;"",★仕訳帳!C934,"")</f>
        <v/>
      </c>
      <c r="E970" s="66" t="str">
        <f>IF(★仕訳帳!D934&lt;&gt;"",★仕訳帳!D934,"")</f>
        <v/>
      </c>
      <c r="F970" s="30" t="str">
        <f t="shared" si="34"/>
        <v/>
      </c>
      <c r="G970" s="68">
        <f>★仕訳帳!E934</f>
        <v>0</v>
      </c>
      <c r="H970" s="68">
        <f>★仕訳帳!F934</f>
        <v>0</v>
      </c>
      <c r="I970" s="67">
        <f>IF($E970&lt;&gt;"",IF(OR(AND($E970&gt;=200,$E970&lt;300),AND($E970&gt;=400,$E970&lt;600)),-SUBTOTAL(9,K$4:K970),SUBTOTAL(9,K$4:K970)),0)</f>
        <v>0</v>
      </c>
      <c r="J970" s="32"/>
      <c r="K970" s="33">
        <f t="shared" si="33"/>
        <v>0</v>
      </c>
    </row>
    <row r="971" spans="1:11" x14ac:dyDescent="0.4">
      <c r="A971" s="17" t="str">
        <f>IF(E971&lt;&gt;"",VLOOKUP(E971,科目一覧!$A$4:$G$76,7,FALSE),"")</f>
        <v/>
      </c>
      <c r="B971" s="18">
        <f>★仕訳帳!A935</f>
        <v>932</v>
      </c>
      <c r="C971" s="64" t="str">
        <f>IF(★仕訳帳!B935&lt;&gt;"",★仕訳帳!B935,"")</f>
        <v/>
      </c>
      <c r="D971" s="65" t="str">
        <f>IF(★仕訳帳!C935&lt;&gt;"",★仕訳帳!C935,"")</f>
        <v/>
      </c>
      <c r="E971" s="66" t="str">
        <f>IF(★仕訳帳!D935&lt;&gt;"",★仕訳帳!D935,"")</f>
        <v/>
      </c>
      <c r="F971" s="30" t="str">
        <f t="shared" si="34"/>
        <v/>
      </c>
      <c r="G971" s="68">
        <f>★仕訳帳!E935</f>
        <v>0</v>
      </c>
      <c r="H971" s="68">
        <f>★仕訳帳!F935</f>
        <v>0</v>
      </c>
      <c r="I971" s="67">
        <f>IF($E971&lt;&gt;"",IF(OR(AND($E971&gt;=200,$E971&lt;300),AND($E971&gt;=400,$E971&lt;600)),-SUBTOTAL(9,K$4:K971),SUBTOTAL(9,K$4:K971)),0)</f>
        <v>0</v>
      </c>
      <c r="J971" s="32"/>
      <c r="K971" s="33">
        <f t="shared" si="33"/>
        <v>0</v>
      </c>
    </row>
    <row r="972" spans="1:11" x14ac:dyDescent="0.4">
      <c r="A972" s="17" t="str">
        <f>IF(E972&lt;&gt;"",VLOOKUP(E972,科目一覧!$A$4:$G$76,7,FALSE),"")</f>
        <v/>
      </c>
      <c r="B972" s="18">
        <f>★仕訳帳!A936</f>
        <v>933</v>
      </c>
      <c r="C972" s="64" t="str">
        <f>IF(★仕訳帳!B936&lt;&gt;"",★仕訳帳!B936,"")</f>
        <v/>
      </c>
      <c r="D972" s="65" t="str">
        <f>IF(★仕訳帳!C936&lt;&gt;"",★仕訳帳!C936,"")</f>
        <v/>
      </c>
      <c r="E972" s="66" t="str">
        <f>IF(★仕訳帳!D936&lt;&gt;"",★仕訳帳!D936,"")</f>
        <v/>
      </c>
      <c r="F972" s="30" t="str">
        <f t="shared" si="34"/>
        <v/>
      </c>
      <c r="G972" s="68">
        <f>★仕訳帳!E936</f>
        <v>0</v>
      </c>
      <c r="H972" s="68">
        <f>★仕訳帳!F936</f>
        <v>0</v>
      </c>
      <c r="I972" s="67">
        <f>IF($E972&lt;&gt;"",IF(OR(AND($E972&gt;=200,$E972&lt;300),AND($E972&gt;=400,$E972&lt;600)),-SUBTOTAL(9,K$4:K972),SUBTOTAL(9,K$4:K972)),0)</f>
        <v>0</v>
      </c>
      <c r="J972" s="32"/>
      <c r="K972" s="33">
        <f t="shared" si="33"/>
        <v>0</v>
      </c>
    </row>
    <row r="973" spans="1:11" x14ac:dyDescent="0.4">
      <c r="A973" s="17" t="str">
        <f>IF(E973&lt;&gt;"",VLOOKUP(E973,科目一覧!$A$4:$G$76,7,FALSE),"")</f>
        <v/>
      </c>
      <c r="B973" s="18">
        <f>★仕訳帳!A937</f>
        <v>934</v>
      </c>
      <c r="C973" s="64" t="str">
        <f>IF(★仕訳帳!B937&lt;&gt;"",★仕訳帳!B937,"")</f>
        <v/>
      </c>
      <c r="D973" s="65" t="str">
        <f>IF(★仕訳帳!C937&lt;&gt;"",★仕訳帳!C937,"")</f>
        <v/>
      </c>
      <c r="E973" s="66" t="str">
        <f>IF(★仕訳帳!D937&lt;&gt;"",★仕訳帳!D937,"")</f>
        <v/>
      </c>
      <c r="F973" s="30" t="str">
        <f t="shared" si="34"/>
        <v/>
      </c>
      <c r="G973" s="68">
        <f>★仕訳帳!E937</f>
        <v>0</v>
      </c>
      <c r="H973" s="68">
        <f>★仕訳帳!F937</f>
        <v>0</v>
      </c>
      <c r="I973" s="67">
        <f>IF($E973&lt;&gt;"",IF(OR(AND($E973&gt;=200,$E973&lt;300),AND($E973&gt;=400,$E973&lt;600)),-SUBTOTAL(9,K$4:K973),SUBTOTAL(9,K$4:K973)),0)</f>
        <v>0</v>
      </c>
      <c r="J973" s="32"/>
      <c r="K973" s="33">
        <f t="shared" si="33"/>
        <v>0</v>
      </c>
    </row>
    <row r="974" spans="1:11" x14ac:dyDescent="0.4">
      <c r="A974" s="17" t="str">
        <f>IF(E974&lt;&gt;"",VLOOKUP(E974,科目一覧!$A$4:$G$76,7,FALSE),"")</f>
        <v/>
      </c>
      <c r="B974" s="18">
        <f>★仕訳帳!A938</f>
        <v>935</v>
      </c>
      <c r="C974" s="64" t="str">
        <f>IF(★仕訳帳!B938&lt;&gt;"",★仕訳帳!B938,"")</f>
        <v/>
      </c>
      <c r="D974" s="65" t="str">
        <f>IF(★仕訳帳!C938&lt;&gt;"",★仕訳帳!C938,"")</f>
        <v/>
      </c>
      <c r="E974" s="66" t="str">
        <f>IF(★仕訳帳!D938&lt;&gt;"",★仕訳帳!D938,"")</f>
        <v/>
      </c>
      <c r="F974" s="30" t="str">
        <f t="shared" si="34"/>
        <v/>
      </c>
      <c r="G974" s="68">
        <f>★仕訳帳!E938</f>
        <v>0</v>
      </c>
      <c r="H974" s="68">
        <f>★仕訳帳!F938</f>
        <v>0</v>
      </c>
      <c r="I974" s="67">
        <f>IF($E974&lt;&gt;"",IF(OR(AND($E974&gt;=200,$E974&lt;300),AND($E974&gt;=400,$E974&lt;600)),-SUBTOTAL(9,K$4:K974),SUBTOTAL(9,K$4:K974)),0)</f>
        <v>0</v>
      </c>
      <c r="J974" s="32"/>
      <c r="K974" s="33">
        <f t="shared" si="33"/>
        <v>0</v>
      </c>
    </row>
    <row r="975" spans="1:11" x14ac:dyDescent="0.4">
      <c r="A975" s="17" t="str">
        <f>IF(E975&lt;&gt;"",VLOOKUP(E975,科目一覧!$A$4:$G$76,7,FALSE),"")</f>
        <v/>
      </c>
      <c r="B975" s="18">
        <f>★仕訳帳!A939</f>
        <v>936</v>
      </c>
      <c r="C975" s="64" t="str">
        <f>IF(★仕訳帳!B939&lt;&gt;"",★仕訳帳!B939,"")</f>
        <v/>
      </c>
      <c r="D975" s="65" t="str">
        <f>IF(★仕訳帳!C939&lt;&gt;"",★仕訳帳!C939,"")</f>
        <v/>
      </c>
      <c r="E975" s="66" t="str">
        <f>IF(★仕訳帳!D939&lt;&gt;"",★仕訳帳!D939,"")</f>
        <v/>
      </c>
      <c r="F975" s="30" t="str">
        <f t="shared" si="34"/>
        <v/>
      </c>
      <c r="G975" s="68">
        <f>★仕訳帳!E939</f>
        <v>0</v>
      </c>
      <c r="H975" s="68">
        <f>★仕訳帳!F939</f>
        <v>0</v>
      </c>
      <c r="I975" s="67">
        <f>IF($E975&lt;&gt;"",IF(OR(AND($E975&gt;=200,$E975&lt;300),AND($E975&gt;=400,$E975&lt;600)),-SUBTOTAL(9,K$4:K975),SUBTOTAL(9,K$4:K975)),0)</f>
        <v>0</v>
      </c>
      <c r="J975" s="32"/>
      <c r="K975" s="33">
        <f t="shared" si="33"/>
        <v>0</v>
      </c>
    </row>
    <row r="976" spans="1:11" x14ac:dyDescent="0.4">
      <c r="A976" s="17" t="str">
        <f>IF(E976&lt;&gt;"",VLOOKUP(E976,科目一覧!$A$4:$G$76,7,FALSE),"")</f>
        <v/>
      </c>
      <c r="B976" s="18">
        <f>★仕訳帳!A940</f>
        <v>937</v>
      </c>
      <c r="C976" s="64" t="str">
        <f>IF(★仕訳帳!B940&lt;&gt;"",★仕訳帳!B940,"")</f>
        <v/>
      </c>
      <c r="D976" s="65" t="str">
        <f>IF(★仕訳帳!C940&lt;&gt;"",★仕訳帳!C940,"")</f>
        <v/>
      </c>
      <c r="E976" s="66" t="str">
        <f>IF(★仕訳帳!D940&lt;&gt;"",★仕訳帳!D940,"")</f>
        <v/>
      </c>
      <c r="F976" s="30" t="str">
        <f t="shared" si="34"/>
        <v/>
      </c>
      <c r="G976" s="68">
        <f>★仕訳帳!E940</f>
        <v>0</v>
      </c>
      <c r="H976" s="68">
        <f>★仕訳帳!F940</f>
        <v>0</v>
      </c>
      <c r="I976" s="67">
        <f>IF($E976&lt;&gt;"",IF(OR(AND($E976&gt;=200,$E976&lt;300),AND($E976&gt;=400,$E976&lt;600)),-SUBTOTAL(9,K$4:K976),SUBTOTAL(9,K$4:K976)),0)</f>
        <v>0</v>
      </c>
      <c r="J976" s="32"/>
      <c r="K976" s="33">
        <f t="shared" si="33"/>
        <v>0</v>
      </c>
    </row>
    <row r="977" spans="1:11" x14ac:dyDescent="0.4">
      <c r="A977" s="17" t="str">
        <f>IF(E977&lt;&gt;"",VLOOKUP(E977,科目一覧!$A$4:$G$76,7,FALSE),"")</f>
        <v/>
      </c>
      <c r="B977" s="18">
        <f>★仕訳帳!A941</f>
        <v>938</v>
      </c>
      <c r="C977" s="64" t="str">
        <f>IF(★仕訳帳!B941&lt;&gt;"",★仕訳帳!B941,"")</f>
        <v/>
      </c>
      <c r="D977" s="65" t="str">
        <f>IF(★仕訳帳!C941&lt;&gt;"",★仕訳帳!C941,"")</f>
        <v/>
      </c>
      <c r="E977" s="66" t="str">
        <f>IF(★仕訳帳!D941&lt;&gt;"",★仕訳帳!D941,"")</f>
        <v/>
      </c>
      <c r="F977" s="30" t="str">
        <f t="shared" si="34"/>
        <v/>
      </c>
      <c r="G977" s="68">
        <f>★仕訳帳!E941</f>
        <v>0</v>
      </c>
      <c r="H977" s="68">
        <f>★仕訳帳!F941</f>
        <v>0</v>
      </c>
      <c r="I977" s="67">
        <f>IF($E977&lt;&gt;"",IF(OR(AND($E977&gt;=200,$E977&lt;300),AND($E977&gt;=400,$E977&lt;600)),-SUBTOTAL(9,K$4:K977),SUBTOTAL(9,K$4:K977)),0)</f>
        <v>0</v>
      </c>
      <c r="J977" s="32"/>
      <c r="K977" s="33">
        <f t="shared" si="33"/>
        <v>0</v>
      </c>
    </row>
    <row r="978" spans="1:11" x14ac:dyDescent="0.4">
      <c r="A978" s="17" t="str">
        <f>IF(E978&lt;&gt;"",VLOOKUP(E978,科目一覧!$A$4:$G$76,7,FALSE),"")</f>
        <v/>
      </c>
      <c r="B978" s="18">
        <f>★仕訳帳!A942</f>
        <v>939</v>
      </c>
      <c r="C978" s="64" t="str">
        <f>IF(★仕訳帳!B942&lt;&gt;"",★仕訳帳!B942,"")</f>
        <v/>
      </c>
      <c r="D978" s="65" t="str">
        <f>IF(★仕訳帳!C942&lt;&gt;"",★仕訳帳!C942,"")</f>
        <v/>
      </c>
      <c r="E978" s="66" t="str">
        <f>IF(★仕訳帳!D942&lt;&gt;"",★仕訳帳!D942,"")</f>
        <v/>
      </c>
      <c r="F978" s="30" t="str">
        <f t="shared" si="34"/>
        <v/>
      </c>
      <c r="G978" s="68">
        <f>★仕訳帳!E942</f>
        <v>0</v>
      </c>
      <c r="H978" s="68">
        <f>★仕訳帳!F942</f>
        <v>0</v>
      </c>
      <c r="I978" s="67">
        <f>IF($E978&lt;&gt;"",IF(OR(AND($E978&gt;=200,$E978&lt;300),AND($E978&gt;=400,$E978&lt;600)),-SUBTOTAL(9,K$4:K978),SUBTOTAL(9,K$4:K978)),0)</f>
        <v>0</v>
      </c>
      <c r="J978" s="32"/>
      <c r="K978" s="33">
        <f t="shared" si="33"/>
        <v>0</v>
      </c>
    </row>
    <row r="979" spans="1:11" x14ac:dyDescent="0.4">
      <c r="A979" s="17" t="str">
        <f>IF(E979&lt;&gt;"",VLOOKUP(E979,科目一覧!$A$4:$G$76,7,FALSE),"")</f>
        <v/>
      </c>
      <c r="B979" s="18">
        <f>★仕訳帳!A943</f>
        <v>940</v>
      </c>
      <c r="C979" s="64" t="str">
        <f>IF(★仕訳帳!B943&lt;&gt;"",★仕訳帳!B943,"")</f>
        <v/>
      </c>
      <c r="D979" s="65" t="str">
        <f>IF(★仕訳帳!C943&lt;&gt;"",★仕訳帳!C943,"")</f>
        <v/>
      </c>
      <c r="E979" s="66" t="str">
        <f>IF(★仕訳帳!D943&lt;&gt;"",★仕訳帳!D943,"")</f>
        <v/>
      </c>
      <c r="F979" s="30" t="str">
        <f t="shared" si="34"/>
        <v/>
      </c>
      <c r="G979" s="68">
        <f>★仕訳帳!E943</f>
        <v>0</v>
      </c>
      <c r="H979" s="68">
        <f>★仕訳帳!F943</f>
        <v>0</v>
      </c>
      <c r="I979" s="67">
        <f>IF($E979&lt;&gt;"",IF(OR(AND($E979&gt;=200,$E979&lt;300),AND($E979&gt;=400,$E979&lt;600)),-SUBTOTAL(9,K$4:K979),SUBTOTAL(9,K$4:K979)),0)</f>
        <v>0</v>
      </c>
      <c r="J979" s="32"/>
      <c r="K979" s="33">
        <f t="shared" si="33"/>
        <v>0</v>
      </c>
    </row>
    <row r="980" spans="1:11" x14ac:dyDescent="0.4">
      <c r="A980" s="17" t="str">
        <f>IF(E980&lt;&gt;"",VLOOKUP(E980,科目一覧!$A$4:$G$76,7,FALSE),"")</f>
        <v/>
      </c>
      <c r="B980" s="18">
        <f>★仕訳帳!A944</f>
        <v>941</v>
      </c>
      <c r="C980" s="64" t="str">
        <f>IF(★仕訳帳!B944&lt;&gt;"",★仕訳帳!B944,"")</f>
        <v/>
      </c>
      <c r="D980" s="65" t="str">
        <f>IF(★仕訳帳!C944&lt;&gt;"",★仕訳帳!C944,"")</f>
        <v/>
      </c>
      <c r="E980" s="66" t="str">
        <f>IF(★仕訳帳!D944&lt;&gt;"",★仕訳帳!D944,"")</f>
        <v/>
      </c>
      <c r="F980" s="30" t="str">
        <f t="shared" si="34"/>
        <v/>
      </c>
      <c r="G980" s="68">
        <f>★仕訳帳!E944</f>
        <v>0</v>
      </c>
      <c r="H980" s="68">
        <f>★仕訳帳!F944</f>
        <v>0</v>
      </c>
      <c r="I980" s="67">
        <f>IF($E980&lt;&gt;"",IF(OR(AND($E980&gt;=200,$E980&lt;300),AND($E980&gt;=400,$E980&lt;600)),-SUBTOTAL(9,K$4:K980),SUBTOTAL(9,K$4:K980)),0)</f>
        <v>0</v>
      </c>
      <c r="J980" s="32"/>
      <c r="K980" s="33">
        <f t="shared" si="33"/>
        <v>0</v>
      </c>
    </row>
    <row r="981" spans="1:11" x14ac:dyDescent="0.4">
      <c r="A981" s="17" t="str">
        <f>IF(E981&lt;&gt;"",VLOOKUP(E981,科目一覧!$A$4:$G$76,7,FALSE),"")</f>
        <v/>
      </c>
      <c r="B981" s="18">
        <f>★仕訳帳!A945</f>
        <v>942</v>
      </c>
      <c r="C981" s="64" t="str">
        <f>IF(★仕訳帳!B945&lt;&gt;"",★仕訳帳!B945,"")</f>
        <v/>
      </c>
      <c r="D981" s="65" t="str">
        <f>IF(★仕訳帳!C945&lt;&gt;"",★仕訳帳!C945,"")</f>
        <v/>
      </c>
      <c r="E981" s="66" t="str">
        <f>IF(★仕訳帳!D945&lt;&gt;"",★仕訳帳!D945,"")</f>
        <v/>
      </c>
      <c r="F981" s="30" t="str">
        <f t="shared" si="34"/>
        <v/>
      </c>
      <c r="G981" s="68">
        <f>★仕訳帳!E945</f>
        <v>0</v>
      </c>
      <c r="H981" s="68">
        <f>★仕訳帳!F945</f>
        <v>0</v>
      </c>
      <c r="I981" s="67">
        <f>IF($E981&lt;&gt;"",IF(OR(AND($E981&gt;=200,$E981&lt;300),AND($E981&gt;=400,$E981&lt;600)),-SUBTOTAL(9,K$4:K981),SUBTOTAL(9,K$4:K981)),0)</f>
        <v>0</v>
      </c>
      <c r="J981" s="32"/>
      <c r="K981" s="33">
        <f t="shared" si="33"/>
        <v>0</v>
      </c>
    </row>
    <row r="982" spans="1:11" x14ac:dyDescent="0.4">
      <c r="A982" s="17" t="str">
        <f>IF(E982&lt;&gt;"",VLOOKUP(E982,科目一覧!$A$4:$G$76,7,FALSE),"")</f>
        <v/>
      </c>
      <c r="B982" s="18">
        <f>★仕訳帳!A946</f>
        <v>943</v>
      </c>
      <c r="C982" s="64" t="str">
        <f>IF(★仕訳帳!B946&lt;&gt;"",★仕訳帳!B946,"")</f>
        <v/>
      </c>
      <c r="D982" s="65" t="str">
        <f>IF(★仕訳帳!C946&lt;&gt;"",★仕訳帳!C946,"")</f>
        <v/>
      </c>
      <c r="E982" s="66" t="str">
        <f>IF(★仕訳帳!D946&lt;&gt;"",★仕訳帳!D946,"")</f>
        <v/>
      </c>
      <c r="F982" s="30" t="str">
        <f t="shared" si="34"/>
        <v/>
      </c>
      <c r="G982" s="68">
        <f>★仕訳帳!E946</f>
        <v>0</v>
      </c>
      <c r="H982" s="68">
        <f>★仕訳帳!F946</f>
        <v>0</v>
      </c>
      <c r="I982" s="67">
        <f>IF($E982&lt;&gt;"",IF(OR(AND($E982&gt;=200,$E982&lt;300),AND($E982&gt;=400,$E982&lt;600)),-SUBTOTAL(9,K$4:K982),SUBTOTAL(9,K$4:K982)),0)</f>
        <v>0</v>
      </c>
      <c r="J982" s="32"/>
      <c r="K982" s="33">
        <f t="shared" si="33"/>
        <v>0</v>
      </c>
    </row>
    <row r="983" spans="1:11" x14ac:dyDescent="0.4">
      <c r="A983" s="17" t="str">
        <f>IF(E983&lt;&gt;"",VLOOKUP(E983,科目一覧!$A$4:$G$76,7,FALSE),"")</f>
        <v/>
      </c>
      <c r="B983" s="18">
        <f>★仕訳帳!A947</f>
        <v>944</v>
      </c>
      <c r="C983" s="64" t="str">
        <f>IF(★仕訳帳!B947&lt;&gt;"",★仕訳帳!B947,"")</f>
        <v/>
      </c>
      <c r="D983" s="65" t="str">
        <f>IF(★仕訳帳!C947&lt;&gt;"",★仕訳帳!C947,"")</f>
        <v/>
      </c>
      <c r="E983" s="66" t="str">
        <f>IF(★仕訳帳!D947&lt;&gt;"",★仕訳帳!D947,"")</f>
        <v/>
      </c>
      <c r="F983" s="30" t="str">
        <f t="shared" si="34"/>
        <v/>
      </c>
      <c r="G983" s="68">
        <f>★仕訳帳!E947</f>
        <v>0</v>
      </c>
      <c r="H983" s="68">
        <f>★仕訳帳!F947</f>
        <v>0</v>
      </c>
      <c r="I983" s="67">
        <f>IF($E983&lt;&gt;"",IF(OR(AND($E983&gt;=200,$E983&lt;300),AND($E983&gt;=400,$E983&lt;600)),-SUBTOTAL(9,K$4:K983),SUBTOTAL(9,K$4:K983)),0)</f>
        <v>0</v>
      </c>
      <c r="J983" s="32"/>
      <c r="K983" s="33">
        <f t="shared" si="33"/>
        <v>0</v>
      </c>
    </row>
    <row r="984" spans="1:11" x14ac:dyDescent="0.4">
      <c r="A984" s="17" t="str">
        <f>IF(E984&lt;&gt;"",VLOOKUP(E984,科目一覧!$A$4:$G$76,7,FALSE),"")</f>
        <v/>
      </c>
      <c r="B984" s="18">
        <f>★仕訳帳!A948</f>
        <v>945</v>
      </c>
      <c r="C984" s="64" t="str">
        <f>IF(★仕訳帳!B948&lt;&gt;"",★仕訳帳!B948,"")</f>
        <v/>
      </c>
      <c r="D984" s="65" t="str">
        <f>IF(★仕訳帳!C948&lt;&gt;"",★仕訳帳!C948,"")</f>
        <v/>
      </c>
      <c r="E984" s="66" t="str">
        <f>IF(★仕訳帳!D948&lt;&gt;"",★仕訳帳!D948,"")</f>
        <v/>
      </c>
      <c r="F984" s="30" t="str">
        <f t="shared" si="34"/>
        <v/>
      </c>
      <c r="G984" s="68">
        <f>★仕訳帳!E948</f>
        <v>0</v>
      </c>
      <c r="H984" s="68">
        <f>★仕訳帳!F948</f>
        <v>0</v>
      </c>
      <c r="I984" s="67">
        <f>IF($E984&lt;&gt;"",IF(OR(AND($E984&gt;=200,$E984&lt;300),AND($E984&gt;=400,$E984&lt;600)),-SUBTOTAL(9,K$4:K984),SUBTOTAL(9,K$4:K984)),0)</f>
        <v>0</v>
      </c>
      <c r="J984" s="32"/>
      <c r="K984" s="33">
        <f t="shared" si="33"/>
        <v>0</v>
      </c>
    </row>
    <row r="985" spans="1:11" x14ac:dyDescent="0.4">
      <c r="A985" s="17" t="str">
        <f>IF(E985&lt;&gt;"",VLOOKUP(E985,科目一覧!$A$4:$G$76,7,FALSE),"")</f>
        <v/>
      </c>
      <c r="B985" s="18">
        <f>★仕訳帳!A949</f>
        <v>946</v>
      </c>
      <c r="C985" s="64" t="str">
        <f>IF(★仕訳帳!B949&lt;&gt;"",★仕訳帳!B949,"")</f>
        <v/>
      </c>
      <c r="D985" s="65" t="str">
        <f>IF(★仕訳帳!C949&lt;&gt;"",★仕訳帳!C949,"")</f>
        <v/>
      </c>
      <c r="E985" s="66" t="str">
        <f>IF(★仕訳帳!D949&lt;&gt;"",★仕訳帳!D949,"")</f>
        <v/>
      </c>
      <c r="F985" s="30" t="str">
        <f t="shared" si="34"/>
        <v/>
      </c>
      <c r="G985" s="68">
        <f>★仕訳帳!E949</f>
        <v>0</v>
      </c>
      <c r="H985" s="68">
        <f>★仕訳帳!F949</f>
        <v>0</v>
      </c>
      <c r="I985" s="67">
        <f>IF($E985&lt;&gt;"",IF(OR(AND($E985&gt;=200,$E985&lt;300),AND($E985&gt;=400,$E985&lt;600)),-SUBTOTAL(9,K$4:K985),SUBTOTAL(9,K$4:K985)),0)</f>
        <v>0</v>
      </c>
      <c r="J985" s="32"/>
      <c r="K985" s="33">
        <f t="shared" si="33"/>
        <v>0</v>
      </c>
    </row>
    <row r="986" spans="1:11" x14ac:dyDescent="0.4">
      <c r="A986" s="17" t="str">
        <f>IF(E986&lt;&gt;"",VLOOKUP(E986,科目一覧!$A$4:$G$76,7,FALSE),"")</f>
        <v/>
      </c>
      <c r="B986" s="18">
        <f>★仕訳帳!A950</f>
        <v>947</v>
      </c>
      <c r="C986" s="64" t="str">
        <f>IF(★仕訳帳!B950&lt;&gt;"",★仕訳帳!B950,"")</f>
        <v/>
      </c>
      <c r="D986" s="65" t="str">
        <f>IF(★仕訳帳!C950&lt;&gt;"",★仕訳帳!C950,"")</f>
        <v/>
      </c>
      <c r="E986" s="66" t="str">
        <f>IF(★仕訳帳!D950&lt;&gt;"",★仕訳帳!D950,"")</f>
        <v/>
      </c>
      <c r="F986" s="30" t="str">
        <f t="shared" si="34"/>
        <v/>
      </c>
      <c r="G986" s="68">
        <f>★仕訳帳!E950</f>
        <v>0</v>
      </c>
      <c r="H986" s="68">
        <f>★仕訳帳!F950</f>
        <v>0</v>
      </c>
      <c r="I986" s="67">
        <f>IF($E986&lt;&gt;"",IF(OR(AND($E986&gt;=200,$E986&lt;300),AND($E986&gt;=400,$E986&lt;600)),-SUBTOTAL(9,K$4:K986),SUBTOTAL(9,K$4:K986)),0)</f>
        <v>0</v>
      </c>
      <c r="J986" s="32"/>
      <c r="K986" s="33">
        <f t="shared" si="33"/>
        <v>0</v>
      </c>
    </row>
    <row r="987" spans="1:11" x14ac:dyDescent="0.4">
      <c r="A987" s="17" t="str">
        <f>IF(E987&lt;&gt;"",VLOOKUP(E987,科目一覧!$A$4:$G$76,7,FALSE),"")</f>
        <v/>
      </c>
      <c r="B987" s="18">
        <f>★仕訳帳!A951</f>
        <v>948</v>
      </c>
      <c r="C987" s="64" t="str">
        <f>IF(★仕訳帳!B951&lt;&gt;"",★仕訳帳!B951,"")</f>
        <v/>
      </c>
      <c r="D987" s="65" t="str">
        <f>IF(★仕訳帳!C951&lt;&gt;"",★仕訳帳!C951,"")</f>
        <v/>
      </c>
      <c r="E987" s="66" t="str">
        <f>IF(★仕訳帳!D951&lt;&gt;"",★仕訳帳!D951,"")</f>
        <v/>
      </c>
      <c r="F987" s="30" t="str">
        <f t="shared" si="34"/>
        <v/>
      </c>
      <c r="G987" s="68">
        <f>★仕訳帳!E951</f>
        <v>0</v>
      </c>
      <c r="H987" s="68">
        <f>★仕訳帳!F951</f>
        <v>0</v>
      </c>
      <c r="I987" s="67">
        <f>IF($E987&lt;&gt;"",IF(OR(AND($E987&gt;=200,$E987&lt;300),AND($E987&gt;=400,$E987&lt;600)),-SUBTOTAL(9,K$4:K987),SUBTOTAL(9,K$4:K987)),0)</f>
        <v>0</v>
      </c>
      <c r="J987" s="32"/>
      <c r="K987" s="33">
        <f t="shared" si="33"/>
        <v>0</v>
      </c>
    </row>
    <row r="988" spans="1:11" x14ac:dyDescent="0.4">
      <c r="A988" s="17" t="str">
        <f>IF(E988&lt;&gt;"",VLOOKUP(E988,科目一覧!$A$4:$G$76,7,FALSE),"")</f>
        <v/>
      </c>
      <c r="B988" s="18">
        <f>★仕訳帳!A952</f>
        <v>949</v>
      </c>
      <c r="C988" s="64" t="str">
        <f>IF(★仕訳帳!B952&lt;&gt;"",★仕訳帳!B952,"")</f>
        <v/>
      </c>
      <c r="D988" s="65" t="str">
        <f>IF(★仕訳帳!C952&lt;&gt;"",★仕訳帳!C952,"")</f>
        <v/>
      </c>
      <c r="E988" s="66" t="str">
        <f>IF(★仕訳帳!D952&lt;&gt;"",★仕訳帳!D952,"")</f>
        <v/>
      </c>
      <c r="F988" s="30" t="str">
        <f t="shared" si="34"/>
        <v/>
      </c>
      <c r="G988" s="68">
        <f>★仕訳帳!E952</f>
        <v>0</v>
      </c>
      <c r="H988" s="68">
        <f>★仕訳帳!F952</f>
        <v>0</v>
      </c>
      <c r="I988" s="67">
        <f>IF($E988&lt;&gt;"",IF(OR(AND($E988&gt;=200,$E988&lt;300),AND($E988&gt;=400,$E988&lt;600)),-SUBTOTAL(9,K$4:K988),SUBTOTAL(9,K$4:K988)),0)</f>
        <v>0</v>
      </c>
      <c r="J988" s="32"/>
      <c r="K988" s="33">
        <f t="shared" si="33"/>
        <v>0</v>
      </c>
    </row>
    <row r="989" spans="1:11" x14ac:dyDescent="0.4">
      <c r="A989" s="17" t="str">
        <f>IF(E989&lt;&gt;"",VLOOKUP(E989,科目一覧!$A$4:$G$76,7,FALSE),"")</f>
        <v/>
      </c>
      <c r="B989" s="18">
        <f>★仕訳帳!A953</f>
        <v>950</v>
      </c>
      <c r="C989" s="64" t="str">
        <f>IF(★仕訳帳!B953&lt;&gt;"",★仕訳帳!B953,"")</f>
        <v/>
      </c>
      <c r="D989" s="65" t="str">
        <f>IF(★仕訳帳!C953&lt;&gt;"",★仕訳帳!C953,"")</f>
        <v/>
      </c>
      <c r="E989" s="66" t="str">
        <f>IF(★仕訳帳!D953&lt;&gt;"",★仕訳帳!D953,"")</f>
        <v/>
      </c>
      <c r="F989" s="30" t="str">
        <f t="shared" si="34"/>
        <v/>
      </c>
      <c r="G989" s="68">
        <f>★仕訳帳!E953</f>
        <v>0</v>
      </c>
      <c r="H989" s="68">
        <f>★仕訳帳!F953</f>
        <v>0</v>
      </c>
      <c r="I989" s="67">
        <f>IF($E989&lt;&gt;"",IF(OR(AND($E989&gt;=200,$E989&lt;300),AND($E989&gt;=400,$E989&lt;600)),-SUBTOTAL(9,K$4:K989),SUBTOTAL(9,K$4:K989)),0)</f>
        <v>0</v>
      </c>
      <c r="J989" s="32"/>
      <c r="K989" s="33">
        <f t="shared" si="33"/>
        <v>0</v>
      </c>
    </row>
    <row r="990" spans="1:11" x14ac:dyDescent="0.4">
      <c r="A990" s="17" t="str">
        <f>IF(E990&lt;&gt;"",VLOOKUP(E990,科目一覧!$A$4:$G$76,7,FALSE),"")</f>
        <v/>
      </c>
      <c r="B990" s="18">
        <f>★仕訳帳!A954</f>
        <v>951</v>
      </c>
      <c r="C990" s="64" t="str">
        <f>IF(★仕訳帳!B954&lt;&gt;"",★仕訳帳!B954,"")</f>
        <v/>
      </c>
      <c r="D990" s="65" t="str">
        <f>IF(★仕訳帳!C954&lt;&gt;"",★仕訳帳!C954,"")</f>
        <v/>
      </c>
      <c r="E990" s="66" t="str">
        <f>IF(★仕訳帳!D954&lt;&gt;"",★仕訳帳!D954,"")</f>
        <v/>
      </c>
      <c r="F990" s="30" t="str">
        <f t="shared" si="34"/>
        <v/>
      </c>
      <c r="G990" s="68">
        <f>★仕訳帳!E954</f>
        <v>0</v>
      </c>
      <c r="H990" s="68">
        <f>★仕訳帳!F954</f>
        <v>0</v>
      </c>
      <c r="I990" s="67">
        <f>IF($E990&lt;&gt;"",IF(OR(AND($E990&gt;=200,$E990&lt;300),AND($E990&gt;=400,$E990&lt;600)),-SUBTOTAL(9,K$4:K990),SUBTOTAL(9,K$4:K990)),0)</f>
        <v>0</v>
      </c>
      <c r="J990" s="32"/>
      <c r="K990" s="33">
        <f t="shared" si="33"/>
        <v>0</v>
      </c>
    </row>
    <row r="991" spans="1:11" x14ac:dyDescent="0.4">
      <c r="A991" s="17" t="str">
        <f>IF(E991&lt;&gt;"",VLOOKUP(E991,科目一覧!$A$4:$G$76,7,FALSE),"")</f>
        <v/>
      </c>
      <c r="B991" s="18">
        <f>★仕訳帳!A955</f>
        <v>952</v>
      </c>
      <c r="C991" s="64" t="str">
        <f>IF(★仕訳帳!B955&lt;&gt;"",★仕訳帳!B955,"")</f>
        <v/>
      </c>
      <c r="D991" s="65" t="str">
        <f>IF(★仕訳帳!C955&lt;&gt;"",★仕訳帳!C955,"")</f>
        <v/>
      </c>
      <c r="E991" s="66" t="str">
        <f>IF(★仕訳帳!D955&lt;&gt;"",★仕訳帳!D955,"")</f>
        <v/>
      </c>
      <c r="F991" s="30" t="str">
        <f t="shared" si="34"/>
        <v/>
      </c>
      <c r="G991" s="68">
        <f>★仕訳帳!E955</f>
        <v>0</v>
      </c>
      <c r="H991" s="68">
        <f>★仕訳帳!F955</f>
        <v>0</v>
      </c>
      <c r="I991" s="67">
        <f>IF($E991&lt;&gt;"",IF(OR(AND($E991&gt;=200,$E991&lt;300),AND($E991&gt;=400,$E991&lt;600)),-SUBTOTAL(9,K$4:K991),SUBTOTAL(9,K$4:K991)),0)</f>
        <v>0</v>
      </c>
      <c r="J991" s="32"/>
      <c r="K991" s="33">
        <f t="shared" si="33"/>
        <v>0</v>
      </c>
    </row>
    <row r="992" spans="1:11" x14ac:dyDescent="0.4">
      <c r="A992" s="17" t="str">
        <f>IF(E992&lt;&gt;"",VLOOKUP(E992,科目一覧!$A$4:$G$76,7,FALSE),"")</f>
        <v/>
      </c>
      <c r="B992" s="18">
        <f>★仕訳帳!A956</f>
        <v>953</v>
      </c>
      <c r="C992" s="64" t="str">
        <f>IF(★仕訳帳!B956&lt;&gt;"",★仕訳帳!B956,"")</f>
        <v/>
      </c>
      <c r="D992" s="65" t="str">
        <f>IF(★仕訳帳!C956&lt;&gt;"",★仕訳帳!C956,"")</f>
        <v/>
      </c>
      <c r="E992" s="66" t="str">
        <f>IF(★仕訳帳!D956&lt;&gt;"",★仕訳帳!D956,"")</f>
        <v/>
      </c>
      <c r="F992" s="30" t="str">
        <f t="shared" si="34"/>
        <v/>
      </c>
      <c r="G992" s="68">
        <f>★仕訳帳!E956</f>
        <v>0</v>
      </c>
      <c r="H992" s="68">
        <f>★仕訳帳!F956</f>
        <v>0</v>
      </c>
      <c r="I992" s="67">
        <f>IF($E992&lt;&gt;"",IF(OR(AND($E992&gt;=200,$E992&lt;300),AND($E992&gt;=400,$E992&lt;600)),-SUBTOTAL(9,K$4:K992),SUBTOTAL(9,K$4:K992)),0)</f>
        <v>0</v>
      </c>
      <c r="J992" s="32"/>
      <c r="K992" s="33">
        <f t="shared" si="33"/>
        <v>0</v>
      </c>
    </row>
    <row r="993" spans="1:11" x14ac:dyDescent="0.4">
      <c r="A993" s="17" t="str">
        <f>IF(E993&lt;&gt;"",VLOOKUP(E993,科目一覧!$A$4:$G$76,7,FALSE),"")</f>
        <v/>
      </c>
      <c r="B993" s="18">
        <f>★仕訳帳!A957</f>
        <v>954</v>
      </c>
      <c r="C993" s="64" t="str">
        <f>IF(★仕訳帳!B957&lt;&gt;"",★仕訳帳!B957,"")</f>
        <v/>
      </c>
      <c r="D993" s="65" t="str">
        <f>IF(★仕訳帳!C957&lt;&gt;"",★仕訳帳!C957,"")</f>
        <v/>
      </c>
      <c r="E993" s="66" t="str">
        <f>IF(★仕訳帳!D957&lt;&gt;"",★仕訳帳!D957,"")</f>
        <v/>
      </c>
      <c r="F993" s="30" t="str">
        <f t="shared" si="34"/>
        <v/>
      </c>
      <c r="G993" s="68">
        <f>★仕訳帳!E957</f>
        <v>0</v>
      </c>
      <c r="H993" s="68">
        <f>★仕訳帳!F957</f>
        <v>0</v>
      </c>
      <c r="I993" s="67">
        <f>IF($E993&lt;&gt;"",IF(OR(AND($E993&gt;=200,$E993&lt;300),AND($E993&gt;=400,$E993&lt;600)),-SUBTOTAL(9,K$4:K993),SUBTOTAL(9,K$4:K993)),0)</f>
        <v>0</v>
      </c>
      <c r="J993" s="32"/>
      <c r="K993" s="33">
        <f t="shared" si="33"/>
        <v>0</v>
      </c>
    </row>
    <row r="994" spans="1:11" x14ac:dyDescent="0.4">
      <c r="A994" s="17" t="str">
        <f>IF(E994&lt;&gt;"",VLOOKUP(E994,科目一覧!$A$4:$G$76,7,FALSE),"")</f>
        <v/>
      </c>
      <c r="B994" s="18">
        <f>★仕訳帳!A958</f>
        <v>955</v>
      </c>
      <c r="C994" s="64" t="str">
        <f>IF(★仕訳帳!B958&lt;&gt;"",★仕訳帳!B958,"")</f>
        <v/>
      </c>
      <c r="D994" s="65" t="str">
        <f>IF(★仕訳帳!C958&lt;&gt;"",★仕訳帳!C958,"")</f>
        <v/>
      </c>
      <c r="E994" s="66" t="str">
        <f>IF(★仕訳帳!D958&lt;&gt;"",★仕訳帳!D958,"")</f>
        <v/>
      </c>
      <c r="F994" s="30" t="str">
        <f t="shared" si="34"/>
        <v/>
      </c>
      <c r="G994" s="68">
        <f>★仕訳帳!E958</f>
        <v>0</v>
      </c>
      <c r="H994" s="68">
        <f>★仕訳帳!F958</f>
        <v>0</v>
      </c>
      <c r="I994" s="67">
        <f>IF($E994&lt;&gt;"",IF(OR(AND($E994&gt;=200,$E994&lt;300),AND($E994&gt;=400,$E994&lt;600)),-SUBTOTAL(9,K$4:K994),SUBTOTAL(9,K$4:K994)),0)</f>
        <v>0</v>
      </c>
      <c r="J994" s="32"/>
      <c r="K994" s="33">
        <f t="shared" si="33"/>
        <v>0</v>
      </c>
    </row>
    <row r="995" spans="1:11" x14ac:dyDescent="0.4">
      <c r="A995" s="17" t="str">
        <f>IF(E995&lt;&gt;"",VLOOKUP(E995,科目一覧!$A$4:$G$76,7,FALSE),"")</f>
        <v/>
      </c>
      <c r="B995" s="18">
        <f>★仕訳帳!A959</f>
        <v>956</v>
      </c>
      <c r="C995" s="64" t="str">
        <f>IF(★仕訳帳!B959&lt;&gt;"",★仕訳帳!B959,"")</f>
        <v/>
      </c>
      <c r="D995" s="65" t="str">
        <f>IF(★仕訳帳!C959&lt;&gt;"",★仕訳帳!C959,"")</f>
        <v/>
      </c>
      <c r="E995" s="66" t="str">
        <f>IF(★仕訳帳!D959&lt;&gt;"",★仕訳帳!D959,"")</f>
        <v/>
      </c>
      <c r="F995" s="30" t="str">
        <f t="shared" si="34"/>
        <v/>
      </c>
      <c r="G995" s="68">
        <f>★仕訳帳!E959</f>
        <v>0</v>
      </c>
      <c r="H995" s="68">
        <f>★仕訳帳!F959</f>
        <v>0</v>
      </c>
      <c r="I995" s="67">
        <f>IF($E995&lt;&gt;"",IF(OR(AND($E995&gt;=200,$E995&lt;300),AND($E995&gt;=400,$E995&lt;600)),-SUBTOTAL(9,K$4:K995),SUBTOTAL(9,K$4:K995)),0)</f>
        <v>0</v>
      </c>
      <c r="J995" s="32"/>
      <c r="K995" s="33">
        <f t="shared" si="33"/>
        <v>0</v>
      </c>
    </row>
    <row r="996" spans="1:11" x14ac:dyDescent="0.4">
      <c r="A996" s="17" t="str">
        <f>IF(E996&lt;&gt;"",VLOOKUP(E996,科目一覧!$A$4:$G$76,7,FALSE),"")</f>
        <v/>
      </c>
      <c r="B996" s="18">
        <f>★仕訳帳!A960</f>
        <v>957</v>
      </c>
      <c r="C996" s="64" t="str">
        <f>IF(★仕訳帳!B960&lt;&gt;"",★仕訳帳!B960,"")</f>
        <v/>
      </c>
      <c r="D996" s="65" t="str">
        <f>IF(★仕訳帳!C960&lt;&gt;"",★仕訳帳!C960,"")</f>
        <v/>
      </c>
      <c r="E996" s="66" t="str">
        <f>IF(★仕訳帳!D960&lt;&gt;"",★仕訳帳!D960,"")</f>
        <v/>
      </c>
      <c r="F996" s="30" t="str">
        <f t="shared" si="34"/>
        <v/>
      </c>
      <c r="G996" s="68">
        <f>★仕訳帳!E960</f>
        <v>0</v>
      </c>
      <c r="H996" s="68">
        <f>★仕訳帳!F960</f>
        <v>0</v>
      </c>
      <c r="I996" s="67">
        <f>IF($E996&lt;&gt;"",IF(OR(AND($E996&gt;=200,$E996&lt;300),AND($E996&gt;=400,$E996&lt;600)),-SUBTOTAL(9,K$4:K996),SUBTOTAL(9,K$4:K996)),0)</f>
        <v>0</v>
      </c>
      <c r="J996" s="32"/>
      <c r="K996" s="33">
        <f t="shared" si="33"/>
        <v>0</v>
      </c>
    </row>
    <row r="997" spans="1:11" x14ac:dyDescent="0.4">
      <c r="A997" s="17" t="str">
        <f>IF(E997&lt;&gt;"",VLOOKUP(E997,科目一覧!$A$4:$G$76,7,FALSE),"")</f>
        <v/>
      </c>
      <c r="B997" s="18">
        <f>★仕訳帳!A961</f>
        <v>958</v>
      </c>
      <c r="C997" s="64" t="str">
        <f>IF(★仕訳帳!B961&lt;&gt;"",★仕訳帳!B961,"")</f>
        <v/>
      </c>
      <c r="D997" s="65" t="str">
        <f>IF(★仕訳帳!C961&lt;&gt;"",★仕訳帳!C961,"")</f>
        <v/>
      </c>
      <c r="E997" s="66" t="str">
        <f>IF(★仕訳帳!D961&lt;&gt;"",★仕訳帳!D961,"")</f>
        <v/>
      </c>
      <c r="F997" s="30" t="str">
        <f t="shared" si="34"/>
        <v/>
      </c>
      <c r="G997" s="68">
        <f>★仕訳帳!E961</f>
        <v>0</v>
      </c>
      <c r="H997" s="68">
        <f>★仕訳帳!F961</f>
        <v>0</v>
      </c>
      <c r="I997" s="67">
        <f>IF($E997&lt;&gt;"",IF(OR(AND($E997&gt;=200,$E997&lt;300),AND($E997&gt;=400,$E997&lt;600)),-SUBTOTAL(9,K$4:K997),SUBTOTAL(9,K$4:K997)),0)</f>
        <v>0</v>
      </c>
      <c r="J997" s="32"/>
      <c r="K997" s="33">
        <f t="shared" si="33"/>
        <v>0</v>
      </c>
    </row>
    <row r="998" spans="1:11" x14ac:dyDescent="0.4">
      <c r="A998" s="17" t="str">
        <f>IF(E998&lt;&gt;"",VLOOKUP(E998,科目一覧!$A$4:$G$76,7,FALSE),"")</f>
        <v/>
      </c>
      <c r="B998" s="18">
        <f>★仕訳帳!A962</f>
        <v>959</v>
      </c>
      <c r="C998" s="64" t="str">
        <f>IF(★仕訳帳!B962&lt;&gt;"",★仕訳帳!B962,"")</f>
        <v/>
      </c>
      <c r="D998" s="65" t="str">
        <f>IF(★仕訳帳!C962&lt;&gt;"",★仕訳帳!C962,"")</f>
        <v/>
      </c>
      <c r="E998" s="66" t="str">
        <f>IF(★仕訳帳!D962&lt;&gt;"",★仕訳帳!D962,"")</f>
        <v/>
      </c>
      <c r="F998" s="30" t="str">
        <f t="shared" si="34"/>
        <v/>
      </c>
      <c r="G998" s="68">
        <f>★仕訳帳!E962</f>
        <v>0</v>
      </c>
      <c r="H998" s="68">
        <f>★仕訳帳!F962</f>
        <v>0</v>
      </c>
      <c r="I998" s="67">
        <f>IF($E998&lt;&gt;"",IF(OR(AND($E998&gt;=200,$E998&lt;300),AND($E998&gt;=400,$E998&lt;600)),-SUBTOTAL(9,K$4:K998),SUBTOTAL(9,K$4:K998)),0)</f>
        <v>0</v>
      </c>
      <c r="J998" s="32"/>
      <c r="K998" s="33">
        <f t="shared" si="33"/>
        <v>0</v>
      </c>
    </row>
    <row r="999" spans="1:11" x14ac:dyDescent="0.4">
      <c r="A999" s="17" t="str">
        <f>IF(E999&lt;&gt;"",VLOOKUP(E999,科目一覧!$A$4:$G$76,7,FALSE),"")</f>
        <v/>
      </c>
      <c r="B999" s="18">
        <f>★仕訳帳!A963</f>
        <v>960</v>
      </c>
      <c r="C999" s="64" t="str">
        <f>IF(★仕訳帳!B963&lt;&gt;"",★仕訳帳!B963,"")</f>
        <v/>
      </c>
      <c r="D999" s="65" t="str">
        <f>IF(★仕訳帳!C963&lt;&gt;"",★仕訳帳!C963,"")</f>
        <v/>
      </c>
      <c r="E999" s="66" t="str">
        <f>IF(★仕訳帳!D963&lt;&gt;"",★仕訳帳!D963,"")</f>
        <v/>
      </c>
      <c r="F999" s="30" t="str">
        <f t="shared" si="34"/>
        <v/>
      </c>
      <c r="G999" s="68">
        <f>★仕訳帳!E963</f>
        <v>0</v>
      </c>
      <c r="H999" s="68">
        <f>★仕訳帳!F963</f>
        <v>0</v>
      </c>
      <c r="I999" s="67">
        <f>IF($E999&lt;&gt;"",IF(OR(AND($E999&gt;=200,$E999&lt;300),AND($E999&gt;=400,$E999&lt;600)),-SUBTOTAL(9,K$4:K999),SUBTOTAL(9,K$4:K999)),0)</f>
        <v>0</v>
      </c>
      <c r="J999" s="32"/>
      <c r="K999" s="33">
        <f t="shared" si="33"/>
        <v>0</v>
      </c>
    </row>
    <row r="1000" spans="1:11" x14ac:dyDescent="0.4">
      <c r="A1000" s="17" t="str">
        <f>IF(E1000&lt;&gt;"",VLOOKUP(E1000,科目一覧!$A$4:$G$76,7,FALSE),"")</f>
        <v/>
      </c>
      <c r="B1000" s="18">
        <f>★仕訳帳!A964</f>
        <v>961</v>
      </c>
      <c r="C1000" s="64" t="str">
        <f>IF(★仕訳帳!B964&lt;&gt;"",★仕訳帳!B964,"")</f>
        <v/>
      </c>
      <c r="D1000" s="65" t="str">
        <f>IF(★仕訳帳!C964&lt;&gt;"",★仕訳帳!C964,"")</f>
        <v/>
      </c>
      <c r="E1000" s="66" t="str">
        <f>IF(★仕訳帳!D964&lt;&gt;"",★仕訳帳!D964,"")</f>
        <v/>
      </c>
      <c r="F1000" s="30" t="str">
        <f t="shared" si="34"/>
        <v/>
      </c>
      <c r="G1000" s="68">
        <f>★仕訳帳!E964</f>
        <v>0</v>
      </c>
      <c r="H1000" s="68">
        <f>★仕訳帳!F964</f>
        <v>0</v>
      </c>
      <c r="I1000" s="67">
        <f>IF($E1000&lt;&gt;"",IF(OR(AND($E1000&gt;=200,$E1000&lt;300),AND($E1000&gt;=400,$E1000&lt;600)),-SUBTOTAL(9,K$4:K1000),SUBTOTAL(9,K$4:K1000)),0)</f>
        <v>0</v>
      </c>
      <c r="J1000" s="32"/>
      <c r="K1000" s="33">
        <f t="shared" si="33"/>
        <v>0</v>
      </c>
    </row>
    <row r="1001" spans="1:11" x14ac:dyDescent="0.4">
      <c r="A1001" s="17" t="str">
        <f>IF(E1001&lt;&gt;"",VLOOKUP(E1001,科目一覧!$A$4:$G$76,7,FALSE),"")</f>
        <v/>
      </c>
      <c r="B1001" s="18">
        <f>★仕訳帳!A965</f>
        <v>962</v>
      </c>
      <c r="C1001" s="64" t="str">
        <f>IF(★仕訳帳!B965&lt;&gt;"",★仕訳帳!B965,"")</f>
        <v/>
      </c>
      <c r="D1001" s="65" t="str">
        <f>IF(★仕訳帳!C965&lt;&gt;"",★仕訳帳!C965,"")</f>
        <v/>
      </c>
      <c r="E1001" s="66" t="str">
        <f>IF(★仕訳帳!D965&lt;&gt;"",★仕訳帳!D965,"")</f>
        <v/>
      </c>
      <c r="F1001" s="30" t="str">
        <f t="shared" si="34"/>
        <v/>
      </c>
      <c r="G1001" s="68">
        <f>★仕訳帳!E965</f>
        <v>0</v>
      </c>
      <c r="H1001" s="68">
        <f>★仕訳帳!F965</f>
        <v>0</v>
      </c>
      <c r="I1001" s="67">
        <f>IF($E1001&lt;&gt;"",IF(OR(AND($E1001&gt;=200,$E1001&lt;300),AND($E1001&gt;=400,$E1001&lt;600)),-SUBTOTAL(9,K$4:K1001),SUBTOTAL(9,K$4:K1001)),0)</f>
        <v>0</v>
      </c>
      <c r="J1001" s="32"/>
      <c r="K1001" s="33">
        <f t="shared" si="33"/>
        <v>0</v>
      </c>
    </row>
    <row r="1002" spans="1:11" x14ac:dyDescent="0.4">
      <c r="A1002" s="17" t="str">
        <f>IF(E1002&lt;&gt;"",VLOOKUP(E1002,科目一覧!$A$4:$G$76,7,FALSE),"")</f>
        <v/>
      </c>
      <c r="B1002" s="18">
        <f>★仕訳帳!A966</f>
        <v>963</v>
      </c>
      <c r="C1002" s="64" t="str">
        <f>IF(★仕訳帳!B966&lt;&gt;"",★仕訳帳!B966,"")</f>
        <v/>
      </c>
      <c r="D1002" s="65" t="str">
        <f>IF(★仕訳帳!C966&lt;&gt;"",★仕訳帳!C966,"")</f>
        <v/>
      </c>
      <c r="E1002" s="66" t="str">
        <f>IF(★仕訳帳!D966&lt;&gt;"",★仕訳帳!D966,"")</f>
        <v/>
      </c>
      <c r="F1002" s="30" t="str">
        <f t="shared" si="34"/>
        <v/>
      </c>
      <c r="G1002" s="68">
        <f>★仕訳帳!E966</f>
        <v>0</v>
      </c>
      <c r="H1002" s="68">
        <f>★仕訳帳!F966</f>
        <v>0</v>
      </c>
      <c r="I1002" s="67">
        <f>IF($E1002&lt;&gt;"",IF(OR(AND($E1002&gt;=200,$E1002&lt;300),AND($E1002&gt;=400,$E1002&lt;600)),-SUBTOTAL(9,K$4:K1002),SUBTOTAL(9,K$4:K1002)),0)</f>
        <v>0</v>
      </c>
      <c r="J1002" s="32"/>
      <c r="K1002" s="33">
        <f t="shared" si="33"/>
        <v>0</v>
      </c>
    </row>
    <row r="1003" spans="1:11" x14ac:dyDescent="0.4">
      <c r="A1003" s="17" t="str">
        <f>IF(E1003&lt;&gt;"",VLOOKUP(E1003,科目一覧!$A$4:$G$76,7,FALSE),"")</f>
        <v/>
      </c>
      <c r="B1003" s="18">
        <f>★仕訳帳!A967</f>
        <v>964</v>
      </c>
      <c r="C1003" s="64" t="str">
        <f>IF(★仕訳帳!B967&lt;&gt;"",★仕訳帳!B967,"")</f>
        <v/>
      </c>
      <c r="D1003" s="65" t="str">
        <f>IF(★仕訳帳!C967&lt;&gt;"",★仕訳帳!C967,"")</f>
        <v/>
      </c>
      <c r="E1003" s="66" t="str">
        <f>IF(★仕訳帳!D967&lt;&gt;"",★仕訳帳!D967,"")</f>
        <v/>
      </c>
      <c r="F1003" s="30" t="str">
        <f t="shared" si="34"/>
        <v/>
      </c>
      <c r="G1003" s="68">
        <f>★仕訳帳!E967</f>
        <v>0</v>
      </c>
      <c r="H1003" s="68">
        <f>★仕訳帳!F967</f>
        <v>0</v>
      </c>
      <c r="I1003" s="67">
        <f>IF($E1003&lt;&gt;"",IF(OR(AND($E1003&gt;=200,$E1003&lt;300),AND($E1003&gt;=400,$E1003&lt;600)),-SUBTOTAL(9,K$4:K1003),SUBTOTAL(9,K$4:K1003)),0)</f>
        <v>0</v>
      </c>
      <c r="J1003" s="32"/>
      <c r="K1003" s="33">
        <f t="shared" si="33"/>
        <v>0</v>
      </c>
    </row>
    <row r="1004" spans="1:11" x14ac:dyDescent="0.4">
      <c r="A1004" s="17" t="str">
        <f>IF(E1004&lt;&gt;"",VLOOKUP(E1004,科目一覧!$A$4:$G$76,7,FALSE),"")</f>
        <v/>
      </c>
      <c r="B1004" s="18">
        <f>★仕訳帳!A968</f>
        <v>965</v>
      </c>
      <c r="C1004" s="64" t="str">
        <f>IF(★仕訳帳!B968&lt;&gt;"",★仕訳帳!B968,"")</f>
        <v/>
      </c>
      <c r="D1004" s="65" t="str">
        <f>IF(★仕訳帳!C968&lt;&gt;"",★仕訳帳!C968,"")</f>
        <v/>
      </c>
      <c r="E1004" s="66" t="str">
        <f>IF(★仕訳帳!D968&lt;&gt;"",★仕訳帳!D968,"")</f>
        <v/>
      </c>
      <c r="F1004" s="30" t="str">
        <f t="shared" si="34"/>
        <v/>
      </c>
      <c r="G1004" s="68">
        <f>★仕訳帳!E968</f>
        <v>0</v>
      </c>
      <c r="H1004" s="68">
        <f>★仕訳帳!F968</f>
        <v>0</v>
      </c>
      <c r="I1004" s="67">
        <f>IF($E1004&lt;&gt;"",IF(OR(AND($E1004&gt;=200,$E1004&lt;300),AND($E1004&gt;=400,$E1004&lt;600)),-SUBTOTAL(9,K$4:K1004),SUBTOTAL(9,K$4:K1004)),0)</f>
        <v>0</v>
      </c>
      <c r="J1004" s="32"/>
      <c r="K1004" s="33">
        <f t="shared" si="33"/>
        <v>0</v>
      </c>
    </row>
    <row r="1005" spans="1:11" x14ac:dyDescent="0.4">
      <c r="A1005" s="17" t="str">
        <f>IF(E1005&lt;&gt;"",VLOOKUP(E1005,科目一覧!$A$4:$G$76,7,FALSE),"")</f>
        <v/>
      </c>
      <c r="B1005" s="18">
        <f>★仕訳帳!A969</f>
        <v>966</v>
      </c>
      <c r="C1005" s="64" t="str">
        <f>IF(★仕訳帳!B969&lt;&gt;"",★仕訳帳!B969,"")</f>
        <v/>
      </c>
      <c r="D1005" s="65" t="str">
        <f>IF(★仕訳帳!C969&lt;&gt;"",★仕訳帳!C969,"")</f>
        <v/>
      </c>
      <c r="E1005" s="66" t="str">
        <f>IF(★仕訳帳!D969&lt;&gt;"",★仕訳帳!D969,"")</f>
        <v/>
      </c>
      <c r="F1005" s="30" t="str">
        <f t="shared" si="34"/>
        <v/>
      </c>
      <c r="G1005" s="68">
        <f>★仕訳帳!E969</f>
        <v>0</v>
      </c>
      <c r="H1005" s="68">
        <f>★仕訳帳!F969</f>
        <v>0</v>
      </c>
      <c r="I1005" s="67">
        <f>IF($E1005&lt;&gt;"",IF(OR(AND($E1005&gt;=200,$E1005&lt;300),AND($E1005&gt;=400,$E1005&lt;600)),-SUBTOTAL(9,K$4:K1005),SUBTOTAL(9,K$4:K1005)),0)</f>
        <v>0</v>
      </c>
      <c r="J1005" s="32"/>
      <c r="K1005" s="33">
        <f t="shared" si="33"/>
        <v>0</v>
      </c>
    </row>
    <row r="1006" spans="1:11" x14ac:dyDescent="0.4">
      <c r="A1006" s="17" t="str">
        <f>IF(E1006&lt;&gt;"",VLOOKUP(E1006,科目一覧!$A$4:$G$76,7,FALSE),"")</f>
        <v/>
      </c>
      <c r="B1006" s="18">
        <f>★仕訳帳!A970</f>
        <v>967</v>
      </c>
      <c r="C1006" s="64" t="str">
        <f>IF(★仕訳帳!B970&lt;&gt;"",★仕訳帳!B970,"")</f>
        <v/>
      </c>
      <c r="D1006" s="65" t="str">
        <f>IF(★仕訳帳!C970&lt;&gt;"",★仕訳帳!C970,"")</f>
        <v/>
      </c>
      <c r="E1006" s="66" t="str">
        <f>IF(★仕訳帳!D970&lt;&gt;"",★仕訳帳!D970,"")</f>
        <v/>
      </c>
      <c r="F1006" s="30" t="str">
        <f t="shared" si="34"/>
        <v/>
      </c>
      <c r="G1006" s="68">
        <f>★仕訳帳!E970</f>
        <v>0</v>
      </c>
      <c r="H1006" s="68">
        <f>★仕訳帳!F970</f>
        <v>0</v>
      </c>
      <c r="I1006" s="67">
        <f>IF($E1006&lt;&gt;"",IF(OR(AND($E1006&gt;=200,$E1006&lt;300),AND($E1006&gt;=400,$E1006&lt;600)),-SUBTOTAL(9,K$4:K1006),SUBTOTAL(9,K$4:K1006)),0)</f>
        <v>0</v>
      </c>
      <c r="J1006" s="32"/>
      <c r="K1006" s="33">
        <f t="shared" si="33"/>
        <v>0</v>
      </c>
    </row>
    <row r="1007" spans="1:11" x14ac:dyDescent="0.4">
      <c r="A1007" s="17" t="str">
        <f>IF(E1007&lt;&gt;"",VLOOKUP(E1007,科目一覧!$A$4:$G$76,7,FALSE),"")</f>
        <v/>
      </c>
      <c r="B1007" s="18">
        <f>★仕訳帳!A971</f>
        <v>968</v>
      </c>
      <c r="C1007" s="64" t="str">
        <f>IF(★仕訳帳!B971&lt;&gt;"",★仕訳帳!B971,"")</f>
        <v/>
      </c>
      <c r="D1007" s="65" t="str">
        <f>IF(★仕訳帳!C971&lt;&gt;"",★仕訳帳!C971,"")</f>
        <v/>
      </c>
      <c r="E1007" s="66" t="str">
        <f>IF(★仕訳帳!D971&lt;&gt;"",★仕訳帳!D971,"")</f>
        <v/>
      </c>
      <c r="F1007" s="30" t="str">
        <f t="shared" si="34"/>
        <v/>
      </c>
      <c r="G1007" s="68">
        <f>★仕訳帳!E971</f>
        <v>0</v>
      </c>
      <c r="H1007" s="68">
        <f>★仕訳帳!F971</f>
        <v>0</v>
      </c>
      <c r="I1007" s="67">
        <f>IF($E1007&lt;&gt;"",IF(OR(AND($E1007&gt;=200,$E1007&lt;300),AND($E1007&gt;=400,$E1007&lt;600)),-SUBTOTAL(9,K$4:K1007),SUBTOTAL(9,K$4:K1007)),0)</f>
        <v>0</v>
      </c>
      <c r="J1007" s="32"/>
      <c r="K1007" s="33">
        <f t="shared" ref="K1007:K1070" si="35">IF(OR(E1007=301,E1007=401),0,G1007-H1007)</f>
        <v>0</v>
      </c>
    </row>
    <row r="1008" spans="1:11" x14ac:dyDescent="0.4">
      <c r="A1008" s="17" t="str">
        <f>IF(E1008&lt;&gt;"",VLOOKUP(E1008,科目一覧!$A$4:$G$76,7,FALSE),"")</f>
        <v/>
      </c>
      <c r="B1008" s="18">
        <f>★仕訳帳!A972</f>
        <v>969</v>
      </c>
      <c r="C1008" s="64" t="str">
        <f>IF(★仕訳帳!B972&lt;&gt;"",★仕訳帳!B972,"")</f>
        <v/>
      </c>
      <c r="D1008" s="65" t="str">
        <f>IF(★仕訳帳!C972&lt;&gt;"",★仕訳帳!C972,"")</f>
        <v/>
      </c>
      <c r="E1008" s="66" t="str">
        <f>IF(★仕訳帳!D972&lt;&gt;"",★仕訳帳!D972,"")</f>
        <v/>
      </c>
      <c r="F1008" s="30" t="str">
        <f t="shared" si="34"/>
        <v/>
      </c>
      <c r="G1008" s="68">
        <f>★仕訳帳!E972</f>
        <v>0</v>
      </c>
      <c r="H1008" s="68">
        <f>★仕訳帳!F972</f>
        <v>0</v>
      </c>
      <c r="I1008" s="67">
        <f>IF($E1008&lt;&gt;"",IF(OR(AND($E1008&gt;=200,$E1008&lt;300),AND($E1008&gt;=400,$E1008&lt;600)),-SUBTOTAL(9,K$4:K1008),SUBTOTAL(9,K$4:K1008)),0)</f>
        <v>0</v>
      </c>
      <c r="J1008" s="32"/>
      <c r="K1008" s="33">
        <f t="shared" si="35"/>
        <v>0</v>
      </c>
    </row>
    <row r="1009" spans="1:11" x14ac:dyDescent="0.4">
      <c r="A1009" s="17" t="str">
        <f>IF(E1009&lt;&gt;"",VLOOKUP(E1009,科目一覧!$A$4:$G$76,7,FALSE),"")</f>
        <v/>
      </c>
      <c r="B1009" s="18">
        <f>★仕訳帳!A973</f>
        <v>970</v>
      </c>
      <c r="C1009" s="64" t="str">
        <f>IF(★仕訳帳!B973&lt;&gt;"",★仕訳帳!B973,"")</f>
        <v/>
      </c>
      <c r="D1009" s="65" t="str">
        <f>IF(★仕訳帳!C973&lt;&gt;"",★仕訳帳!C973,"")</f>
        <v/>
      </c>
      <c r="E1009" s="66" t="str">
        <f>IF(★仕訳帳!D973&lt;&gt;"",★仕訳帳!D973,"")</f>
        <v/>
      </c>
      <c r="F1009" s="30" t="str">
        <f t="shared" si="34"/>
        <v/>
      </c>
      <c r="G1009" s="68">
        <f>★仕訳帳!E973</f>
        <v>0</v>
      </c>
      <c r="H1009" s="68">
        <f>★仕訳帳!F973</f>
        <v>0</v>
      </c>
      <c r="I1009" s="67">
        <f>IF($E1009&lt;&gt;"",IF(OR(AND($E1009&gt;=200,$E1009&lt;300),AND($E1009&gt;=400,$E1009&lt;600)),-SUBTOTAL(9,K$4:K1009),SUBTOTAL(9,K$4:K1009)),0)</f>
        <v>0</v>
      </c>
      <c r="J1009" s="32"/>
      <c r="K1009" s="33">
        <f t="shared" si="35"/>
        <v>0</v>
      </c>
    </row>
    <row r="1010" spans="1:11" x14ac:dyDescent="0.4">
      <c r="A1010" s="17" t="str">
        <f>IF(E1010&lt;&gt;"",VLOOKUP(E1010,科目一覧!$A$4:$G$76,7,FALSE),"")</f>
        <v/>
      </c>
      <c r="B1010" s="18">
        <f>★仕訳帳!A974</f>
        <v>971</v>
      </c>
      <c r="C1010" s="64" t="str">
        <f>IF(★仕訳帳!B974&lt;&gt;"",★仕訳帳!B974,"")</f>
        <v/>
      </c>
      <c r="D1010" s="65" t="str">
        <f>IF(★仕訳帳!C974&lt;&gt;"",★仕訳帳!C974,"")</f>
        <v/>
      </c>
      <c r="E1010" s="66" t="str">
        <f>IF(★仕訳帳!D974&lt;&gt;"",★仕訳帳!D974,"")</f>
        <v/>
      </c>
      <c r="F1010" s="30" t="str">
        <f t="shared" si="34"/>
        <v/>
      </c>
      <c r="G1010" s="68">
        <f>★仕訳帳!E974</f>
        <v>0</v>
      </c>
      <c r="H1010" s="68">
        <f>★仕訳帳!F974</f>
        <v>0</v>
      </c>
      <c r="I1010" s="67">
        <f>IF($E1010&lt;&gt;"",IF(OR(AND($E1010&gt;=200,$E1010&lt;300),AND($E1010&gt;=400,$E1010&lt;600)),-SUBTOTAL(9,K$4:K1010),SUBTOTAL(9,K$4:K1010)),0)</f>
        <v>0</v>
      </c>
      <c r="J1010" s="32"/>
      <c r="K1010" s="33">
        <f t="shared" si="35"/>
        <v>0</v>
      </c>
    </row>
    <row r="1011" spans="1:11" x14ac:dyDescent="0.4">
      <c r="A1011" s="17" t="str">
        <f>IF(E1011&lt;&gt;"",VLOOKUP(E1011,科目一覧!$A$4:$G$76,7,FALSE),"")</f>
        <v/>
      </c>
      <c r="B1011" s="18">
        <f>★仕訳帳!A975</f>
        <v>972</v>
      </c>
      <c r="C1011" s="64" t="str">
        <f>IF(★仕訳帳!B975&lt;&gt;"",★仕訳帳!B975,"")</f>
        <v/>
      </c>
      <c r="D1011" s="65" t="str">
        <f>IF(★仕訳帳!C975&lt;&gt;"",★仕訳帳!C975,"")</f>
        <v/>
      </c>
      <c r="E1011" s="66" t="str">
        <f>IF(★仕訳帳!D975&lt;&gt;"",★仕訳帳!D975,"")</f>
        <v/>
      </c>
      <c r="F1011" s="30" t="str">
        <f t="shared" si="34"/>
        <v/>
      </c>
      <c r="G1011" s="68">
        <f>★仕訳帳!E975</f>
        <v>0</v>
      </c>
      <c r="H1011" s="68">
        <f>★仕訳帳!F975</f>
        <v>0</v>
      </c>
      <c r="I1011" s="67">
        <f>IF($E1011&lt;&gt;"",IF(OR(AND($E1011&gt;=200,$E1011&lt;300),AND($E1011&gt;=400,$E1011&lt;600)),-SUBTOTAL(9,K$4:K1011),SUBTOTAL(9,K$4:K1011)),0)</f>
        <v>0</v>
      </c>
      <c r="J1011" s="32"/>
      <c r="K1011" s="33">
        <f t="shared" si="35"/>
        <v>0</v>
      </c>
    </row>
    <row r="1012" spans="1:11" x14ac:dyDescent="0.4">
      <c r="A1012" s="17" t="str">
        <f>IF(E1012&lt;&gt;"",VLOOKUP(E1012,科目一覧!$A$4:$G$76,7,FALSE),"")</f>
        <v/>
      </c>
      <c r="B1012" s="18">
        <f>★仕訳帳!A976</f>
        <v>973</v>
      </c>
      <c r="C1012" s="64" t="str">
        <f>IF(★仕訳帳!B976&lt;&gt;"",★仕訳帳!B976,"")</f>
        <v/>
      </c>
      <c r="D1012" s="65" t="str">
        <f>IF(★仕訳帳!C976&lt;&gt;"",★仕訳帳!C976,"")</f>
        <v/>
      </c>
      <c r="E1012" s="66" t="str">
        <f>IF(★仕訳帳!D976&lt;&gt;"",★仕訳帳!D976,"")</f>
        <v/>
      </c>
      <c r="F1012" s="30" t="str">
        <f t="shared" si="34"/>
        <v/>
      </c>
      <c r="G1012" s="68">
        <f>★仕訳帳!E976</f>
        <v>0</v>
      </c>
      <c r="H1012" s="68">
        <f>★仕訳帳!F976</f>
        <v>0</v>
      </c>
      <c r="I1012" s="67">
        <f>IF($E1012&lt;&gt;"",IF(OR(AND($E1012&gt;=200,$E1012&lt;300),AND($E1012&gt;=400,$E1012&lt;600)),-SUBTOTAL(9,K$4:K1012),SUBTOTAL(9,K$4:K1012)),0)</f>
        <v>0</v>
      </c>
      <c r="J1012" s="32"/>
      <c r="K1012" s="33">
        <f t="shared" si="35"/>
        <v>0</v>
      </c>
    </row>
    <row r="1013" spans="1:11" x14ac:dyDescent="0.4">
      <c r="A1013" s="17" t="str">
        <f>IF(E1013&lt;&gt;"",VLOOKUP(E1013,科目一覧!$A$4:$G$76,7,FALSE),"")</f>
        <v/>
      </c>
      <c r="B1013" s="18">
        <f>★仕訳帳!A977</f>
        <v>974</v>
      </c>
      <c r="C1013" s="64" t="str">
        <f>IF(★仕訳帳!B977&lt;&gt;"",★仕訳帳!B977,"")</f>
        <v/>
      </c>
      <c r="D1013" s="65" t="str">
        <f>IF(★仕訳帳!C977&lt;&gt;"",★仕訳帳!C977,"")</f>
        <v/>
      </c>
      <c r="E1013" s="66" t="str">
        <f>IF(★仕訳帳!D977&lt;&gt;"",★仕訳帳!D977,"")</f>
        <v/>
      </c>
      <c r="F1013" s="30" t="str">
        <f t="shared" si="34"/>
        <v/>
      </c>
      <c r="G1013" s="68">
        <f>★仕訳帳!E977</f>
        <v>0</v>
      </c>
      <c r="H1013" s="68">
        <f>★仕訳帳!F977</f>
        <v>0</v>
      </c>
      <c r="I1013" s="67">
        <f>IF($E1013&lt;&gt;"",IF(OR(AND($E1013&gt;=200,$E1013&lt;300),AND($E1013&gt;=400,$E1013&lt;600)),-SUBTOTAL(9,K$4:K1013),SUBTOTAL(9,K$4:K1013)),0)</f>
        <v>0</v>
      </c>
      <c r="J1013" s="32"/>
      <c r="K1013" s="33">
        <f t="shared" si="35"/>
        <v>0</v>
      </c>
    </row>
    <row r="1014" spans="1:11" x14ac:dyDescent="0.4">
      <c r="A1014" s="17" t="str">
        <f>IF(E1014&lt;&gt;"",VLOOKUP(E1014,科目一覧!$A$4:$G$76,7,FALSE),"")</f>
        <v/>
      </c>
      <c r="B1014" s="18">
        <f>★仕訳帳!A978</f>
        <v>975</v>
      </c>
      <c r="C1014" s="64" t="str">
        <f>IF(★仕訳帳!B978&lt;&gt;"",★仕訳帳!B978,"")</f>
        <v/>
      </c>
      <c r="D1014" s="65" t="str">
        <f>IF(★仕訳帳!C978&lt;&gt;"",★仕訳帳!C978,"")</f>
        <v/>
      </c>
      <c r="E1014" s="66" t="str">
        <f>IF(★仕訳帳!D978&lt;&gt;"",★仕訳帳!D978,"")</f>
        <v/>
      </c>
      <c r="F1014" s="30" t="str">
        <f t="shared" si="34"/>
        <v/>
      </c>
      <c r="G1014" s="68">
        <f>★仕訳帳!E978</f>
        <v>0</v>
      </c>
      <c r="H1014" s="68">
        <f>★仕訳帳!F978</f>
        <v>0</v>
      </c>
      <c r="I1014" s="67">
        <f>IF($E1014&lt;&gt;"",IF(OR(AND($E1014&gt;=200,$E1014&lt;300),AND($E1014&gt;=400,$E1014&lt;600)),-SUBTOTAL(9,K$4:K1014),SUBTOTAL(9,K$4:K1014)),0)</f>
        <v>0</v>
      </c>
      <c r="J1014" s="32"/>
      <c r="K1014" s="33">
        <f t="shared" si="35"/>
        <v>0</v>
      </c>
    </row>
    <row r="1015" spans="1:11" x14ac:dyDescent="0.4">
      <c r="A1015" s="17" t="str">
        <f>IF(E1015&lt;&gt;"",VLOOKUP(E1015,科目一覧!$A$4:$G$76,7,FALSE),"")</f>
        <v/>
      </c>
      <c r="B1015" s="18">
        <f>★仕訳帳!A979</f>
        <v>976</v>
      </c>
      <c r="C1015" s="64" t="str">
        <f>IF(★仕訳帳!B979&lt;&gt;"",★仕訳帳!B979,"")</f>
        <v/>
      </c>
      <c r="D1015" s="65" t="str">
        <f>IF(★仕訳帳!C979&lt;&gt;"",★仕訳帳!C979,"")</f>
        <v/>
      </c>
      <c r="E1015" s="66" t="str">
        <f>IF(★仕訳帳!D979&lt;&gt;"",★仕訳帳!D979,"")</f>
        <v/>
      </c>
      <c r="F1015" s="30" t="str">
        <f t="shared" si="34"/>
        <v/>
      </c>
      <c r="G1015" s="68">
        <f>★仕訳帳!E979</f>
        <v>0</v>
      </c>
      <c r="H1015" s="68">
        <f>★仕訳帳!F979</f>
        <v>0</v>
      </c>
      <c r="I1015" s="67">
        <f>IF($E1015&lt;&gt;"",IF(OR(AND($E1015&gt;=200,$E1015&lt;300),AND($E1015&gt;=400,$E1015&lt;600)),-SUBTOTAL(9,K$4:K1015),SUBTOTAL(9,K$4:K1015)),0)</f>
        <v>0</v>
      </c>
      <c r="J1015" s="32"/>
      <c r="K1015" s="33">
        <f t="shared" si="35"/>
        <v>0</v>
      </c>
    </row>
    <row r="1016" spans="1:11" x14ac:dyDescent="0.4">
      <c r="A1016" s="17" t="str">
        <f>IF(E1016&lt;&gt;"",VLOOKUP(E1016,科目一覧!$A$4:$G$76,7,FALSE),"")</f>
        <v/>
      </c>
      <c r="B1016" s="18">
        <f>★仕訳帳!A980</f>
        <v>977</v>
      </c>
      <c r="C1016" s="64" t="str">
        <f>IF(★仕訳帳!B980&lt;&gt;"",★仕訳帳!B980,"")</f>
        <v/>
      </c>
      <c r="D1016" s="65" t="str">
        <f>IF(★仕訳帳!C980&lt;&gt;"",★仕訳帳!C980,"")</f>
        <v/>
      </c>
      <c r="E1016" s="66" t="str">
        <f>IF(★仕訳帳!D980&lt;&gt;"",★仕訳帳!D980,"")</f>
        <v/>
      </c>
      <c r="F1016" s="30" t="str">
        <f t="shared" si="34"/>
        <v/>
      </c>
      <c r="G1016" s="68">
        <f>★仕訳帳!E980</f>
        <v>0</v>
      </c>
      <c r="H1016" s="68">
        <f>★仕訳帳!F980</f>
        <v>0</v>
      </c>
      <c r="I1016" s="67">
        <f>IF($E1016&lt;&gt;"",IF(OR(AND($E1016&gt;=200,$E1016&lt;300),AND($E1016&gt;=400,$E1016&lt;600)),-SUBTOTAL(9,K$4:K1016),SUBTOTAL(9,K$4:K1016)),0)</f>
        <v>0</v>
      </c>
      <c r="J1016" s="32"/>
      <c r="K1016" s="33">
        <f t="shared" si="35"/>
        <v>0</v>
      </c>
    </row>
    <row r="1017" spans="1:11" x14ac:dyDescent="0.4">
      <c r="A1017" s="17" t="str">
        <f>IF(E1017&lt;&gt;"",VLOOKUP(E1017,科目一覧!$A$4:$G$76,7,FALSE),"")</f>
        <v/>
      </c>
      <c r="B1017" s="18">
        <f>★仕訳帳!A981</f>
        <v>978</v>
      </c>
      <c r="C1017" s="64" t="str">
        <f>IF(★仕訳帳!B981&lt;&gt;"",★仕訳帳!B981,"")</f>
        <v/>
      </c>
      <c r="D1017" s="65" t="str">
        <f>IF(★仕訳帳!C981&lt;&gt;"",★仕訳帳!C981,"")</f>
        <v/>
      </c>
      <c r="E1017" s="66" t="str">
        <f>IF(★仕訳帳!D981&lt;&gt;"",★仕訳帳!D981,"")</f>
        <v/>
      </c>
      <c r="F1017" s="30" t="str">
        <f t="shared" si="34"/>
        <v/>
      </c>
      <c r="G1017" s="68">
        <f>★仕訳帳!E981</f>
        <v>0</v>
      </c>
      <c r="H1017" s="68">
        <f>★仕訳帳!F981</f>
        <v>0</v>
      </c>
      <c r="I1017" s="67">
        <f>IF($E1017&lt;&gt;"",IF(OR(AND($E1017&gt;=200,$E1017&lt;300),AND($E1017&gt;=400,$E1017&lt;600)),-SUBTOTAL(9,K$4:K1017),SUBTOTAL(9,K$4:K1017)),0)</f>
        <v>0</v>
      </c>
      <c r="J1017" s="32"/>
      <c r="K1017" s="33">
        <f t="shared" si="35"/>
        <v>0</v>
      </c>
    </row>
    <row r="1018" spans="1:11" x14ac:dyDescent="0.4">
      <c r="A1018" s="17" t="str">
        <f>IF(E1018&lt;&gt;"",VLOOKUP(E1018,科目一覧!$A$4:$G$76,7,FALSE),"")</f>
        <v/>
      </c>
      <c r="B1018" s="18">
        <f>★仕訳帳!A982</f>
        <v>979</v>
      </c>
      <c r="C1018" s="64" t="str">
        <f>IF(★仕訳帳!B982&lt;&gt;"",★仕訳帳!B982,"")</f>
        <v/>
      </c>
      <c r="D1018" s="65" t="str">
        <f>IF(★仕訳帳!C982&lt;&gt;"",★仕訳帳!C982,"")</f>
        <v/>
      </c>
      <c r="E1018" s="66" t="str">
        <f>IF(★仕訳帳!D982&lt;&gt;"",★仕訳帳!D982,"")</f>
        <v/>
      </c>
      <c r="F1018" s="30" t="str">
        <f t="shared" si="34"/>
        <v/>
      </c>
      <c r="G1018" s="68">
        <f>★仕訳帳!E982</f>
        <v>0</v>
      </c>
      <c r="H1018" s="68">
        <f>★仕訳帳!F982</f>
        <v>0</v>
      </c>
      <c r="I1018" s="67">
        <f>IF($E1018&lt;&gt;"",IF(OR(AND($E1018&gt;=200,$E1018&lt;300),AND($E1018&gt;=400,$E1018&lt;600)),-SUBTOTAL(9,K$4:K1018),SUBTOTAL(9,K$4:K1018)),0)</f>
        <v>0</v>
      </c>
      <c r="J1018" s="32"/>
      <c r="K1018" s="33">
        <f t="shared" si="35"/>
        <v>0</v>
      </c>
    </row>
    <row r="1019" spans="1:11" x14ac:dyDescent="0.4">
      <c r="A1019" s="17" t="str">
        <f>IF(E1019&lt;&gt;"",VLOOKUP(E1019,科目一覧!$A$4:$G$76,7,FALSE),"")</f>
        <v/>
      </c>
      <c r="B1019" s="18">
        <f>★仕訳帳!A983</f>
        <v>980</v>
      </c>
      <c r="C1019" s="64" t="str">
        <f>IF(★仕訳帳!B983&lt;&gt;"",★仕訳帳!B983,"")</f>
        <v/>
      </c>
      <c r="D1019" s="65" t="str">
        <f>IF(★仕訳帳!C983&lt;&gt;"",★仕訳帳!C983,"")</f>
        <v/>
      </c>
      <c r="E1019" s="66" t="str">
        <f>IF(★仕訳帳!D983&lt;&gt;"",★仕訳帳!D983,"")</f>
        <v/>
      </c>
      <c r="F1019" s="30" t="str">
        <f t="shared" si="34"/>
        <v/>
      </c>
      <c r="G1019" s="68">
        <f>★仕訳帳!E983</f>
        <v>0</v>
      </c>
      <c r="H1019" s="68">
        <f>★仕訳帳!F983</f>
        <v>0</v>
      </c>
      <c r="I1019" s="67">
        <f>IF($E1019&lt;&gt;"",IF(OR(AND($E1019&gt;=200,$E1019&lt;300),AND($E1019&gt;=400,$E1019&lt;600)),-SUBTOTAL(9,K$4:K1019),SUBTOTAL(9,K$4:K1019)),0)</f>
        <v>0</v>
      </c>
      <c r="J1019" s="32"/>
      <c r="K1019" s="33">
        <f t="shared" si="35"/>
        <v>0</v>
      </c>
    </row>
    <row r="1020" spans="1:11" x14ac:dyDescent="0.4">
      <c r="A1020" s="17" t="str">
        <f>IF(E1020&lt;&gt;"",VLOOKUP(E1020,科目一覧!$A$4:$G$76,7,FALSE),"")</f>
        <v/>
      </c>
      <c r="B1020" s="18">
        <f>★仕訳帳!A984</f>
        <v>981</v>
      </c>
      <c r="C1020" s="64" t="str">
        <f>IF(★仕訳帳!B984&lt;&gt;"",★仕訳帳!B984,"")</f>
        <v/>
      </c>
      <c r="D1020" s="65" t="str">
        <f>IF(★仕訳帳!C984&lt;&gt;"",★仕訳帳!C984,"")</f>
        <v/>
      </c>
      <c r="E1020" s="66" t="str">
        <f>IF(★仕訳帳!D984&lt;&gt;"",★仕訳帳!D984,"")</f>
        <v/>
      </c>
      <c r="F1020" s="30" t="str">
        <f t="shared" si="34"/>
        <v/>
      </c>
      <c r="G1020" s="68">
        <f>★仕訳帳!E984</f>
        <v>0</v>
      </c>
      <c r="H1020" s="68">
        <f>★仕訳帳!F984</f>
        <v>0</v>
      </c>
      <c r="I1020" s="67">
        <f>IF($E1020&lt;&gt;"",IF(OR(AND($E1020&gt;=200,$E1020&lt;300),AND($E1020&gt;=400,$E1020&lt;600)),-SUBTOTAL(9,K$4:K1020),SUBTOTAL(9,K$4:K1020)),0)</f>
        <v>0</v>
      </c>
      <c r="J1020" s="32"/>
      <c r="K1020" s="33">
        <f t="shared" si="35"/>
        <v>0</v>
      </c>
    </row>
    <row r="1021" spans="1:11" x14ac:dyDescent="0.4">
      <c r="A1021" s="17" t="str">
        <f>IF(E1021&lt;&gt;"",VLOOKUP(E1021,科目一覧!$A$4:$G$76,7,FALSE),"")</f>
        <v/>
      </c>
      <c r="B1021" s="18">
        <f>★仕訳帳!A985</f>
        <v>982</v>
      </c>
      <c r="C1021" s="64" t="str">
        <f>IF(★仕訳帳!B985&lt;&gt;"",★仕訳帳!B985,"")</f>
        <v/>
      </c>
      <c r="D1021" s="65" t="str">
        <f>IF(★仕訳帳!C985&lt;&gt;"",★仕訳帳!C985,"")</f>
        <v/>
      </c>
      <c r="E1021" s="66" t="str">
        <f>IF(★仕訳帳!D985&lt;&gt;"",★仕訳帳!D985,"")</f>
        <v/>
      </c>
      <c r="F1021" s="30" t="str">
        <f t="shared" si="34"/>
        <v/>
      </c>
      <c r="G1021" s="68">
        <f>★仕訳帳!E985</f>
        <v>0</v>
      </c>
      <c r="H1021" s="68">
        <f>★仕訳帳!F985</f>
        <v>0</v>
      </c>
      <c r="I1021" s="67">
        <f>IF($E1021&lt;&gt;"",IF(OR(AND($E1021&gt;=200,$E1021&lt;300),AND($E1021&gt;=400,$E1021&lt;600)),-SUBTOTAL(9,K$4:K1021),SUBTOTAL(9,K$4:K1021)),0)</f>
        <v>0</v>
      </c>
      <c r="J1021" s="32"/>
      <c r="K1021" s="33">
        <f t="shared" si="35"/>
        <v>0</v>
      </c>
    </row>
    <row r="1022" spans="1:11" x14ac:dyDescent="0.4">
      <c r="A1022" s="17" t="str">
        <f>IF(E1022&lt;&gt;"",VLOOKUP(E1022,科目一覧!$A$4:$G$76,7,FALSE),"")</f>
        <v/>
      </c>
      <c r="B1022" s="18">
        <f>★仕訳帳!A986</f>
        <v>983</v>
      </c>
      <c r="C1022" s="64" t="str">
        <f>IF(★仕訳帳!B986&lt;&gt;"",★仕訳帳!B986,"")</f>
        <v/>
      </c>
      <c r="D1022" s="65" t="str">
        <f>IF(★仕訳帳!C986&lt;&gt;"",★仕訳帳!C986,"")</f>
        <v/>
      </c>
      <c r="E1022" s="66" t="str">
        <f>IF(★仕訳帳!D986&lt;&gt;"",★仕訳帳!D986,"")</f>
        <v/>
      </c>
      <c r="F1022" s="30" t="str">
        <f t="shared" si="34"/>
        <v/>
      </c>
      <c r="G1022" s="68">
        <f>★仕訳帳!E986</f>
        <v>0</v>
      </c>
      <c r="H1022" s="68">
        <f>★仕訳帳!F986</f>
        <v>0</v>
      </c>
      <c r="I1022" s="67">
        <f>IF($E1022&lt;&gt;"",IF(OR(AND($E1022&gt;=200,$E1022&lt;300),AND($E1022&gt;=400,$E1022&lt;600)),-SUBTOTAL(9,K$4:K1022),SUBTOTAL(9,K$4:K1022)),0)</f>
        <v>0</v>
      </c>
      <c r="J1022" s="32"/>
      <c r="K1022" s="33">
        <f t="shared" si="35"/>
        <v>0</v>
      </c>
    </row>
    <row r="1023" spans="1:11" x14ac:dyDescent="0.4">
      <c r="A1023" s="17" t="str">
        <f>IF(E1023&lt;&gt;"",VLOOKUP(E1023,科目一覧!$A$4:$G$76,7,FALSE),"")</f>
        <v/>
      </c>
      <c r="B1023" s="18">
        <f>★仕訳帳!A987</f>
        <v>984</v>
      </c>
      <c r="C1023" s="64" t="str">
        <f>IF(★仕訳帳!B987&lt;&gt;"",★仕訳帳!B987,"")</f>
        <v/>
      </c>
      <c r="D1023" s="65" t="str">
        <f>IF(★仕訳帳!C987&lt;&gt;"",★仕訳帳!C987,"")</f>
        <v/>
      </c>
      <c r="E1023" s="66" t="str">
        <f>IF(★仕訳帳!D987&lt;&gt;"",★仕訳帳!D987,"")</f>
        <v/>
      </c>
      <c r="F1023" s="30" t="str">
        <f t="shared" si="34"/>
        <v/>
      </c>
      <c r="G1023" s="68">
        <f>★仕訳帳!E987</f>
        <v>0</v>
      </c>
      <c r="H1023" s="68">
        <f>★仕訳帳!F987</f>
        <v>0</v>
      </c>
      <c r="I1023" s="67">
        <f>IF($E1023&lt;&gt;"",IF(OR(AND($E1023&gt;=200,$E1023&lt;300),AND($E1023&gt;=400,$E1023&lt;600)),-SUBTOTAL(9,K$4:K1023),SUBTOTAL(9,K$4:K1023)),0)</f>
        <v>0</v>
      </c>
      <c r="J1023" s="32"/>
      <c r="K1023" s="33">
        <f t="shared" si="35"/>
        <v>0</v>
      </c>
    </row>
    <row r="1024" spans="1:11" x14ac:dyDescent="0.4">
      <c r="A1024" s="17" t="str">
        <f>IF(E1024&lt;&gt;"",VLOOKUP(E1024,科目一覧!$A$4:$G$76,7,FALSE),"")</f>
        <v/>
      </c>
      <c r="B1024" s="18">
        <f>★仕訳帳!A988</f>
        <v>985</v>
      </c>
      <c r="C1024" s="64" t="str">
        <f>IF(★仕訳帳!B988&lt;&gt;"",★仕訳帳!B988,"")</f>
        <v/>
      </c>
      <c r="D1024" s="65" t="str">
        <f>IF(★仕訳帳!C988&lt;&gt;"",★仕訳帳!C988,"")</f>
        <v/>
      </c>
      <c r="E1024" s="66" t="str">
        <f>IF(★仕訳帳!D988&lt;&gt;"",★仕訳帳!D988,"")</f>
        <v/>
      </c>
      <c r="F1024" s="30" t="str">
        <f t="shared" si="34"/>
        <v/>
      </c>
      <c r="G1024" s="68">
        <f>★仕訳帳!E988</f>
        <v>0</v>
      </c>
      <c r="H1024" s="68">
        <f>★仕訳帳!F988</f>
        <v>0</v>
      </c>
      <c r="I1024" s="67">
        <f>IF($E1024&lt;&gt;"",IF(OR(AND($E1024&gt;=200,$E1024&lt;300),AND($E1024&gt;=400,$E1024&lt;600)),-SUBTOTAL(9,K$4:K1024),SUBTOTAL(9,K$4:K1024)),0)</f>
        <v>0</v>
      </c>
      <c r="J1024" s="32"/>
      <c r="K1024" s="33">
        <f t="shared" si="35"/>
        <v>0</v>
      </c>
    </row>
    <row r="1025" spans="1:11" x14ac:dyDescent="0.4">
      <c r="A1025" s="17" t="str">
        <f>IF(E1025&lt;&gt;"",VLOOKUP(E1025,科目一覧!$A$4:$G$76,7,FALSE),"")</f>
        <v/>
      </c>
      <c r="B1025" s="18">
        <f>★仕訳帳!A989</f>
        <v>986</v>
      </c>
      <c r="C1025" s="64" t="str">
        <f>IF(★仕訳帳!B989&lt;&gt;"",★仕訳帳!B989,"")</f>
        <v/>
      </c>
      <c r="D1025" s="65" t="str">
        <f>IF(★仕訳帳!C989&lt;&gt;"",★仕訳帳!C989,"")</f>
        <v/>
      </c>
      <c r="E1025" s="66" t="str">
        <f>IF(★仕訳帳!D989&lt;&gt;"",★仕訳帳!D989,"")</f>
        <v/>
      </c>
      <c r="F1025" s="30" t="str">
        <f t="shared" si="34"/>
        <v/>
      </c>
      <c r="G1025" s="68">
        <f>★仕訳帳!E989</f>
        <v>0</v>
      </c>
      <c r="H1025" s="68">
        <f>★仕訳帳!F989</f>
        <v>0</v>
      </c>
      <c r="I1025" s="67">
        <f>IF($E1025&lt;&gt;"",IF(OR(AND($E1025&gt;=200,$E1025&lt;300),AND($E1025&gt;=400,$E1025&lt;600)),-SUBTOTAL(9,K$4:K1025),SUBTOTAL(9,K$4:K1025)),0)</f>
        <v>0</v>
      </c>
      <c r="J1025" s="32"/>
      <c r="K1025" s="33">
        <f t="shared" si="35"/>
        <v>0</v>
      </c>
    </row>
    <row r="1026" spans="1:11" x14ac:dyDescent="0.4">
      <c r="A1026" s="17" t="str">
        <f>IF(E1026&lt;&gt;"",VLOOKUP(E1026,科目一覧!$A$4:$G$76,7,FALSE),"")</f>
        <v/>
      </c>
      <c r="B1026" s="18">
        <f>★仕訳帳!A990</f>
        <v>987</v>
      </c>
      <c r="C1026" s="64" t="str">
        <f>IF(★仕訳帳!B990&lt;&gt;"",★仕訳帳!B990,"")</f>
        <v/>
      </c>
      <c r="D1026" s="65" t="str">
        <f>IF(★仕訳帳!C990&lt;&gt;"",★仕訳帳!C990,"")</f>
        <v/>
      </c>
      <c r="E1026" s="66" t="str">
        <f>IF(★仕訳帳!D990&lt;&gt;"",★仕訳帳!D990,"")</f>
        <v/>
      </c>
      <c r="F1026" s="30" t="str">
        <f t="shared" si="34"/>
        <v/>
      </c>
      <c r="G1026" s="68">
        <f>★仕訳帳!E990</f>
        <v>0</v>
      </c>
      <c r="H1026" s="68">
        <f>★仕訳帳!F990</f>
        <v>0</v>
      </c>
      <c r="I1026" s="67">
        <f>IF($E1026&lt;&gt;"",IF(OR(AND($E1026&gt;=200,$E1026&lt;300),AND($E1026&gt;=400,$E1026&lt;600)),-SUBTOTAL(9,K$4:K1026),SUBTOTAL(9,K$4:K1026)),0)</f>
        <v>0</v>
      </c>
      <c r="J1026" s="32"/>
      <c r="K1026" s="33">
        <f t="shared" si="35"/>
        <v>0</v>
      </c>
    </row>
    <row r="1027" spans="1:11" x14ac:dyDescent="0.4">
      <c r="A1027" s="17" t="str">
        <f>IF(E1027&lt;&gt;"",VLOOKUP(E1027,科目一覧!$A$4:$G$76,7,FALSE),"")</f>
        <v/>
      </c>
      <c r="B1027" s="18">
        <f>★仕訳帳!A991</f>
        <v>988</v>
      </c>
      <c r="C1027" s="64" t="str">
        <f>IF(★仕訳帳!B991&lt;&gt;"",★仕訳帳!B991,"")</f>
        <v/>
      </c>
      <c r="D1027" s="65" t="str">
        <f>IF(★仕訳帳!C991&lt;&gt;"",★仕訳帳!C991,"")</f>
        <v/>
      </c>
      <c r="E1027" s="66" t="str">
        <f>IF(★仕訳帳!D991&lt;&gt;"",★仕訳帳!D991,"")</f>
        <v/>
      </c>
      <c r="F1027" s="30" t="str">
        <f t="shared" si="34"/>
        <v/>
      </c>
      <c r="G1027" s="68">
        <f>★仕訳帳!E991</f>
        <v>0</v>
      </c>
      <c r="H1027" s="68">
        <f>★仕訳帳!F991</f>
        <v>0</v>
      </c>
      <c r="I1027" s="67">
        <f>IF($E1027&lt;&gt;"",IF(OR(AND($E1027&gt;=200,$E1027&lt;300),AND($E1027&gt;=400,$E1027&lt;600)),-SUBTOTAL(9,K$4:K1027),SUBTOTAL(9,K$4:K1027)),0)</f>
        <v>0</v>
      </c>
      <c r="J1027" s="32"/>
      <c r="K1027" s="33">
        <f t="shared" si="35"/>
        <v>0</v>
      </c>
    </row>
    <row r="1028" spans="1:11" x14ac:dyDescent="0.4">
      <c r="A1028" s="17" t="str">
        <f>IF(E1028&lt;&gt;"",VLOOKUP(E1028,科目一覧!$A$4:$G$76,7,FALSE),"")</f>
        <v/>
      </c>
      <c r="B1028" s="18">
        <f>★仕訳帳!A992</f>
        <v>989</v>
      </c>
      <c r="C1028" s="64" t="str">
        <f>IF(★仕訳帳!B992&lt;&gt;"",★仕訳帳!B992,"")</f>
        <v/>
      </c>
      <c r="D1028" s="65" t="str">
        <f>IF(★仕訳帳!C992&lt;&gt;"",★仕訳帳!C992,"")</f>
        <v/>
      </c>
      <c r="E1028" s="66" t="str">
        <f>IF(★仕訳帳!D992&lt;&gt;"",★仕訳帳!D992,"")</f>
        <v/>
      </c>
      <c r="F1028" s="30" t="str">
        <f t="shared" si="34"/>
        <v/>
      </c>
      <c r="G1028" s="68">
        <f>★仕訳帳!E992</f>
        <v>0</v>
      </c>
      <c r="H1028" s="68">
        <f>★仕訳帳!F992</f>
        <v>0</v>
      </c>
      <c r="I1028" s="67">
        <f>IF($E1028&lt;&gt;"",IF(OR(AND($E1028&gt;=200,$E1028&lt;300),AND($E1028&gt;=400,$E1028&lt;600)),-SUBTOTAL(9,K$4:K1028),SUBTOTAL(9,K$4:K1028)),0)</f>
        <v>0</v>
      </c>
      <c r="J1028" s="32"/>
      <c r="K1028" s="33">
        <f t="shared" si="35"/>
        <v>0</v>
      </c>
    </row>
    <row r="1029" spans="1:11" x14ac:dyDescent="0.4">
      <c r="A1029" s="17" t="str">
        <f>IF(E1029&lt;&gt;"",VLOOKUP(E1029,科目一覧!$A$4:$G$76,7,FALSE),"")</f>
        <v/>
      </c>
      <c r="B1029" s="18">
        <f>★仕訳帳!A993</f>
        <v>990</v>
      </c>
      <c r="C1029" s="64" t="str">
        <f>IF(★仕訳帳!B993&lt;&gt;"",★仕訳帳!B993,"")</f>
        <v/>
      </c>
      <c r="D1029" s="65" t="str">
        <f>IF(★仕訳帳!C993&lt;&gt;"",★仕訳帳!C993,"")</f>
        <v/>
      </c>
      <c r="E1029" s="66" t="str">
        <f>IF(★仕訳帳!D993&lt;&gt;"",★仕訳帳!D993,"")</f>
        <v/>
      </c>
      <c r="F1029" s="30" t="str">
        <f t="shared" ref="F1029:F1092" si="36">IF(C1029&lt;&gt;"",MONTH(C1029)&amp;"_"&amp;E1029,"")</f>
        <v/>
      </c>
      <c r="G1029" s="68">
        <f>★仕訳帳!E993</f>
        <v>0</v>
      </c>
      <c r="H1029" s="68">
        <f>★仕訳帳!F993</f>
        <v>0</v>
      </c>
      <c r="I1029" s="67">
        <f>IF($E1029&lt;&gt;"",IF(OR(AND($E1029&gt;=200,$E1029&lt;300),AND($E1029&gt;=400,$E1029&lt;600)),-SUBTOTAL(9,K$4:K1029),SUBTOTAL(9,K$4:K1029)),0)</f>
        <v>0</v>
      </c>
      <c r="J1029" s="32"/>
      <c r="K1029" s="33">
        <f t="shared" si="35"/>
        <v>0</v>
      </c>
    </row>
    <row r="1030" spans="1:11" x14ac:dyDescent="0.4">
      <c r="A1030" s="17" t="str">
        <f>IF(E1030&lt;&gt;"",VLOOKUP(E1030,科目一覧!$A$4:$G$76,7,FALSE),"")</f>
        <v/>
      </c>
      <c r="B1030" s="18">
        <f>★仕訳帳!A994</f>
        <v>991</v>
      </c>
      <c r="C1030" s="64" t="str">
        <f>IF(★仕訳帳!B994&lt;&gt;"",★仕訳帳!B994,"")</f>
        <v/>
      </c>
      <c r="D1030" s="65" t="str">
        <f>IF(★仕訳帳!C994&lt;&gt;"",★仕訳帳!C994,"")</f>
        <v/>
      </c>
      <c r="E1030" s="66" t="str">
        <f>IF(★仕訳帳!D994&lt;&gt;"",★仕訳帳!D994,"")</f>
        <v/>
      </c>
      <c r="F1030" s="30" t="str">
        <f t="shared" si="36"/>
        <v/>
      </c>
      <c r="G1030" s="68">
        <f>★仕訳帳!E994</f>
        <v>0</v>
      </c>
      <c r="H1030" s="68">
        <f>★仕訳帳!F994</f>
        <v>0</v>
      </c>
      <c r="I1030" s="67">
        <f>IF($E1030&lt;&gt;"",IF(OR(AND($E1030&gt;=200,$E1030&lt;300),AND($E1030&gt;=400,$E1030&lt;600)),-SUBTOTAL(9,K$4:K1030),SUBTOTAL(9,K$4:K1030)),0)</f>
        <v>0</v>
      </c>
      <c r="J1030" s="32"/>
      <c r="K1030" s="33">
        <f t="shared" si="35"/>
        <v>0</v>
      </c>
    </row>
    <row r="1031" spans="1:11" x14ac:dyDescent="0.4">
      <c r="A1031" s="17" t="str">
        <f>IF(E1031&lt;&gt;"",VLOOKUP(E1031,科目一覧!$A$4:$G$76,7,FALSE),"")</f>
        <v/>
      </c>
      <c r="B1031" s="18">
        <f>★仕訳帳!A995</f>
        <v>992</v>
      </c>
      <c r="C1031" s="64" t="str">
        <f>IF(★仕訳帳!B995&lt;&gt;"",★仕訳帳!B995,"")</f>
        <v/>
      </c>
      <c r="D1031" s="65" t="str">
        <f>IF(★仕訳帳!C995&lt;&gt;"",★仕訳帳!C995,"")</f>
        <v/>
      </c>
      <c r="E1031" s="66" t="str">
        <f>IF(★仕訳帳!D995&lt;&gt;"",★仕訳帳!D995,"")</f>
        <v/>
      </c>
      <c r="F1031" s="30" t="str">
        <f t="shared" si="36"/>
        <v/>
      </c>
      <c r="G1031" s="68">
        <f>★仕訳帳!E995</f>
        <v>0</v>
      </c>
      <c r="H1031" s="68">
        <f>★仕訳帳!F995</f>
        <v>0</v>
      </c>
      <c r="I1031" s="67">
        <f>IF($E1031&lt;&gt;"",IF(OR(AND($E1031&gt;=200,$E1031&lt;300),AND($E1031&gt;=400,$E1031&lt;600)),-SUBTOTAL(9,K$4:K1031),SUBTOTAL(9,K$4:K1031)),0)</f>
        <v>0</v>
      </c>
      <c r="J1031" s="32"/>
      <c r="K1031" s="33">
        <f t="shared" si="35"/>
        <v>0</v>
      </c>
    </row>
    <row r="1032" spans="1:11" x14ac:dyDescent="0.4">
      <c r="A1032" s="17" t="str">
        <f>IF(E1032&lt;&gt;"",VLOOKUP(E1032,科目一覧!$A$4:$G$76,7,FALSE),"")</f>
        <v/>
      </c>
      <c r="B1032" s="18">
        <f>★仕訳帳!A996</f>
        <v>993</v>
      </c>
      <c r="C1032" s="64" t="str">
        <f>IF(★仕訳帳!B996&lt;&gt;"",★仕訳帳!B996,"")</f>
        <v/>
      </c>
      <c r="D1032" s="65" t="str">
        <f>IF(★仕訳帳!C996&lt;&gt;"",★仕訳帳!C996,"")</f>
        <v/>
      </c>
      <c r="E1032" s="66" t="str">
        <f>IF(★仕訳帳!D996&lt;&gt;"",★仕訳帳!D996,"")</f>
        <v/>
      </c>
      <c r="F1032" s="30" t="str">
        <f t="shared" si="36"/>
        <v/>
      </c>
      <c r="G1032" s="68">
        <f>★仕訳帳!E996</f>
        <v>0</v>
      </c>
      <c r="H1032" s="68">
        <f>★仕訳帳!F996</f>
        <v>0</v>
      </c>
      <c r="I1032" s="67">
        <f>IF($E1032&lt;&gt;"",IF(OR(AND($E1032&gt;=200,$E1032&lt;300),AND($E1032&gt;=400,$E1032&lt;600)),-SUBTOTAL(9,K$4:K1032),SUBTOTAL(9,K$4:K1032)),0)</f>
        <v>0</v>
      </c>
      <c r="J1032" s="32"/>
      <c r="K1032" s="33">
        <f t="shared" si="35"/>
        <v>0</v>
      </c>
    </row>
    <row r="1033" spans="1:11" x14ac:dyDescent="0.4">
      <c r="A1033" s="17" t="str">
        <f>IF(E1033&lt;&gt;"",VLOOKUP(E1033,科目一覧!$A$4:$G$76,7,FALSE),"")</f>
        <v/>
      </c>
      <c r="B1033" s="18">
        <f>★仕訳帳!A997</f>
        <v>994</v>
      </c>
      <c r="C1033" s="64" t="str">
        <f>IF(★仕訳帳!B997&lt;&gt;"",★仕訳帳!B997,"")</f>
        <v/>
      </c>
      <c r="D1033" s="65" t="str">
        <f>IF(★仕訳帳!C997&lt;&gt;"",★仕訳帳!C997,"")</f>
        <v/>
      </c>
      <c r="E1033" s="66" t="str">
        <f>IF(★仕訳帳!D997&lt;&gt;"",★仕訳帳!D997,"")</f>
        <v/>
      </c>
      <c r="F1033" s="30" t="str">
        <f t="shared" si="36"/>
        <v/>
      </c>
      <c r="G1033" s="68">
        <f>★仕訳帳!E997</f>
        <v>0</v>
      </c>
      <c r="H1033" s="68">
        <f>★仕訳帳!F997</f>
        <v>0</v>
      </c>
      <c r="I1033" s="67">
        <f>IF($E1033&lt;&gt;"",IF(OR(AND($E1033&gt;=200,$E1033&lt;300),AND($E1033&gt;=400,$E1033&lt;600)),-SUBTOTAL(9,K$4:K1033),SUBTOTAL(9,K$4:K1033)),0)</f>
        <v>0</v>
      </c>
      <c r="J1033" s="32"/>
      <c r="K1033" s="33">
        <f t="shared" si="35"/>
        <v>0</v>
      </c>
    </row>
    <row r="1034" spans="1:11" x14ac:dyDescent="0.4">
      <c r="A1034" s="17" t="str">
        <f>IF(E1034&lt;&gt;"",VLOOKUP(E1034,科目一覧!$A$4:$G$76,7,FALSE),"")</f>
        <v/>
      </c>
      <c r="B1034" s="18">
        <f>★仕訳帳!A998</f>
        <v>995</v>
      </c>
      <c r="C1034" s="64" t="str">
        <f>IF(★仕訳帳!B998&lt;&gt;"",★仕訳帳!B998,"")</f>
        <v/>
      </c>
      <c r="D1034" s="65" t="str">
        <f>IF(★仕訳帳!C998&lt;&gt;"",★仕訳帳!C998,"")</f>
        <v/>
      </c>
      <c r="E1034" s="66" t="str">
        <f>IF(★仕訳帳!D998&lt;&gt;"",★仕訳帳!D998,"")</f>
        <v/>
      </c>
      <c r="F1034" s="30" t="str">
        <f t="shared" si="36"/>
        <v/>
      </c>
      <c r="G1034" s="68">
        <f>★仕訳帳!E998</f>
        <v>0</v>
      </c>
      <c r="H1034" s="68">
        <f>★仕訳帳!F998</f>
        <v>0</v>
      </c>
      <c r="I1034" s="67">
        <f>IF($E1034&lt;&gt;"",IF(OR(AND($E1034&gt;=200,$E1034&lt;300),AND($E1034&gt;=400,$E1034&lt;600)),-SUBTOTAL(9,K$4:K1034),SUBTOTAL(9,K$4:K1034)),0)</f>
        <v>0</v>
      </c>
      <c r="J1034" s="32"/>
      <c r="K1034" s="33">
        <f t="shared" si="35"/>
        <v>0</v>
      </c>
    </row>
    <row r="1035" spans="1:11" x14ac:dyDescent="0.4">
      <c r="A1035" s="17" t="str">
        <f>IF(E1035&lt;&gt;"",VLOOKUP(E1035,科目一覧!$A$4:$G$76,7,FALSE),"")</f>
        <v/>
      </c>
      <c r="B1035" s="18">
        <f>★仕訳帳!A999</f>
        <v>996</v>
      </c>
      <c r="C1035" s="64" t="str">
        <f>IF(★仕訳帳!B999&lt;&gt;"",★仕訳帳!B999,"")</f>
        <v/>
      </c>
      <c r="D1035" s="65" t="str">
        <f>IF(★仕訳帳!C999&lt;&gt;"",★仕訳帳!C999,"")</f>
        <v/>
      </c>
      <c r="E1035" s="66" t="str">
        <f>IF(★仕訳帳!D999&lt;&gt;"",★仕訳帳!D999,"")</f>
        <v/>
      </c>
      <c r="F1035" s="30" t="str">
        <f t="shared" si="36"/>
        <v/>
      </c>
      <c r="G1035" s="68">
        <f>★仕訳帳!E999</f>
        <v>0</v>
      </c>
      <c r="H1035" s="68">
        <f>★仕訳帳!F999</f>
        <v>0</v>
      </c>
      <c r="I1035" s="67">
        <f>IF($E1035&lt;&gt;"",IF(OR(AND($E1035&gt;=200,$E1035&lt;300),AND($E1035&gt;=400,$E1035&lt;600)),-SUBTOTAL(9,K$4:K1035),SUBTOTAL(9,K$4:K1035)),0)</f>
        <v>0</v>
      </c>
      <c r="J1035" s="32"/>
      <c r="K1035" s="33">
        <f t="shared" si="35"/>
        <v>0</v>
      </c>
    </row>
    <row r="1036" spans="1:11" x14ac:dyDescent="0.4">
      <c r="A1036" s="17" t="str">
        <f>IF(E1036&lt;&gt;"",VLOOKUP(E1036,科目一覧!$A$4:$G$76,7,FALSE),"")</f>
        <v/>
      </c>
      <c r="B1036" s="18">
        <f>★仕訳帳!A1000</f>
        <v>997</v>
      </c>
      <c r="C1036" s="64" t="str">
        <f>IF(★仕訳帳!B1000&lt;&gt;"",★仕訳帳!B1000,"")</f>
        <v/>
      </c>
      <c r="D1036" s="65" t="str">
        <f>IF(★仕訳帳!C1000&lt;&gt;"",★仕訳帳!C1000,"")</f>
        <v/>
      </c>
      <c r="E1036" s="66" t="str">
        <f>IF(★仕訳帳!D1000&lt;&gt;"",★仕訳帳!D1000,"")</f>
        <v/>
      </c>
      <c r="F1036" s="30" t="str">
        <f t="shared" si="36"/>
        <v/>
      </c>
      <c r="G1036" s="68">
        <f>★仕訳帳!E1000</f>
        <v>0</v>
      </c>
      <c r="H1036" s="68">
        <f>★仕訳帳!F1000</f>
        <v>0</v>
      </c>
      <c r="I1036" s="67">
        <f>IF($E1036&lt;&gt;"",IF(OR(AND($E1036&gt;=200,$E1036&lt;300),AND($E1036&gt;=400,$E1036&lt;600)),-SUBTOTAL(9,K$4:K1036),SUBTOTAL(9,K$4:K1036)),0)</f>
        <v>0</v>
      </c>
      <c r="J1036" s="32"/>
      <c r="K1036" s="33">
        <f t="shared" si="35"/>
        <v>0</v>
      </c>
    </row>
    <row r="1037" spans="1:11" x14ac:dyDescent="0.4">
      <c r="A1037" s="17" t="str">
        <f>IF(E1037&lt;&gt;"",VLOOKUP(E1037,科目一覧!$A$4:$G$76,7,FALSE),"")</f>
        <v/>
      </c>
      <c r="B1037" s="18">
        <f>★仕訳帳!A1001</f>
        <v>998</v>
      </c>
      <c r="C1037" s="64" t="str">
        <f>IF(★仕訳帳!B1001&lt;&gt;"",★仕訳帳!B1001,"")</f>
        <v/>
      </c>
      <c r="D1037" s="65" t="str">
        <f>IF(★仕訳帳!C1001&lt;&gt;"",★仕訳帳!C1001,"")</f>
        <v/>
      </c>
      <c r="E1037" s="66" t="str">
        <f>IF(★仕訳帳!D1001&lt;&gt;"",★仕訳帳!D1001,"")</f>
        <v/>
      </c>
      <c r="F1037" s="30" t="str">
        <f t="shared" si="36"/>
        <v/>
      </c>
      <c r="G1037" s="68">
        <f>★仕訳帳!E1001</f>
        <v>0</v>
      </c>
      <c r="H1037" s="68">
        <f>★仕訳帳!F1001</f>
        <v>0</v>
      </c>
      <c r="I1037" s="67">
        <f>IF($E1037&lt;&gt;"",IF(OR(AND($E1037&gt;=200,$E1037&lt;300),AND($E1037&gt;=400,$E1037&lt;600)),-SUBTOTAL(9,K$4:K1037),SUBTOTAL(9,K$4:K1037)),0)</f>
        <v>0</v>
      </c>
      <c r="J1037" s="32"/>
      <c r="K1037" s="33">
        <f t="shared" si="35"/>
        <v>0</v>
      </c>
    </row>
    <row r="1038" spans="1:11" x14ac:dyDescent="0.4">
      <c r="A1038" s="17" t="str">
        <f>IF(E1038&lt;&gt;"",VLOOKUP(E1038,科目一覧!$A$4:$G$76,7,FALSE),"")</f>
        <v/>
      </c>
      <c r="B1038" s="18">
        <f>★仕訳帳!A1002</f>
        <v>999</v>
      </c>
      <c r="C1038" s="64" t="str">
        <f>IF(★仕訳帳!B1002&lt;&gt;"",★仕訳帳!B1002,"")</f>
        <v/>
      </c>
      <c r="D1038" s="65" t="str">
        <f>IF(★仕訳帳!C1002&lt;&gt;"",★仕訳帳!C1002,"")</f>
        <v/>
      </c>
      <c r="E1038" s="66" t="str">
        <f>IF(★仕訳帳!D1002&lt;&gt;"",★仕訳帳!D1002,"")</f>
        <v/>
      </c>
      <c r="F1038" s="30" t="str">
        <f t="shared" si="36"/>
        <v/>
      </c>
      <c r="G1038" s="68">
        <f>★仕訳帳!E1002</f>
        <v>0</v>
      </c>
      <c r="H1038" s="68">
        <f>★仕訳帳!F1002</f>
        <v>0</v>
      </c>
      <c r="I1038" s="67">
        <f>IF($E1038&lt;&gt;"",IF(OR(AND($E1038&gt;=200,$E1038&lt;300),AND($E1038&gt;=400,$E1038&lt;600)),-SUBTOTAL(9,K$4:K1038),SUBTOTAL(9,K$4:K1038)),0)</f>
        <v>0</v>
      </c>
      <c r="J1038" s="32"/>
      <c r="K1038" s="33">
        <f t="shared" si="35"/>
        <v>0</v>
      </c>
    </row>
    <row r="1039" spans="1:11" x14ac:dyDescent="0.4">
      <c r="A1039" s="17" t="str">
        <f>IF(E1039&lt;&gt;"",VLOOKUP(E1039,科目一覧!$A$4:$G$76,7,FALSE),"")</f>
        <v/>
      </c>
      <c r="B1039" s="18">
        <f>★仕訳帳!A1003</f>
        <v>1000</v>
      </c>
      <c r="C1039" s="64" t="str">
        <f>IF(★仕訳帳!B1003&lt;&gt;"",★仕訳帳!B1003,"")</f>
        <v/>
      </c>
      <c r="D1039" s="65" t="str">
        <f>IF(★仕訳帳!C1003&lt;&gt;"",★仕訳帳!C1003,"")</f>
        <v/>
      </c>
      <c r="E1039" s="66" t="str">
        <f>IF(★仕訳帳!D1003&lt;&gt;"",★仕訳帳!D1003,"")</f>
        <v/>
      </c>
      <c r="F1039" s="30" t="str">
        <f t="shared" si="36"/>
        <v/>
      </c>
      <c r="G1039" s="68">
        <f>★仕訳帳!E1003</f>
        <v>0</v>
      </c>
      <c r="H1039" s="68">
        <f>★仕訳帳!F1003</f>
        <v>0</v>
      </c>
      <c r="I1039" s="67">
        <f>IF($E1039&lt;&gt;"",IF(OR(AND($E1039&gt;=200,$E1039&lt;300),AND($E1039&gt;=400,$E1039&lt;600)),-SUBTOTAL(9,K$4:K1039),SUBTOTAL(9,K$4:K1039)),0)</f>
        <v>0</v>
      </c>
      <c r="J1039" s="32"/>
      <c r="K1039" s="33">
        <f t="shared" si="35"/>
        <v>0</v>
      </c>
    </row>
    <row r="1040" spans="1:11" x14ac:dyDescent="0.4">
      <c r="A1040" s="17" t="str">
        <f>IF(E1040&lt;&gt;"",VLOOKUP(E1040,科目一覧!$A$4:$G$76,7,FALSE),"")</f>
        <v/>
      </c>
      <c r="B1040" s="18">
        <f>★仕訳帳!A1004</f>
        <v>1001</v>
      </c>
      <c r="C1040" s="64" t="str">
        <f>IF(★仕訳帳!B1004&lt;&gt;"",★仕訳帳!B1004,"")</f>
        <v/>
      </c>
      <c r="D1040" s="65" t="str">
        <f>IF(★仕訳帳!C1004&lt;&gt;"",★仕訳帳!C1004,"")</f>
        <v/>
      </c>
      <c r="E1040" s="66" t="str">
        <f>IF(★仕訳帳!D1004&lt;&gt;"",★仕訳帳!D1004,"")</f>
        <v/>
      </c>
      <c r="F1040" s="30" t="str">
        <f t="shared" si="36"/>
        <v/>
      </c>
      <c r="G1040" s="68">
        <f>★仕訳帳!E1004</f>
        <v>0</v>
      </c>
      <c r="H1040" s="68">
        <f>★仕訳帳!F1004</f>
        <v>0</v>
      </c>
      <c r="I1040" s="67">
        <f>IF($E1040&lt;&gt;"",IF(OR(AND($E1040&gt;=200,$E1040&lt;300),AND($E1040&gt;=400,$E1040&lt;600)),-SUBTOTAL(9,K$4:K1040),SUBTOTAL(9,K$4:K1040)),0)</f>
        <v>0</v>
      </c>
      <c r="J1040" s="32"/>
      <c r="K1040" s="33">
        <f t="shared" si="35"/>
        <v>0</v>
      </c>
    </row>
    <row r="1041" spans="1:11" x14ac:dyDescent="0.4">
      <c r="A1041" s="17" t="str">
        <f>IF(E1041&lt;&gt;"",VLOOKUP(E1041,科目一覧!$A$4:$G$76,7,FALSE),"")</f>
        <v/>
      </c>
      <c r="B1041" s="18">
        <f>★仕訳帳!A1005</f>
        <v>1002</v>
      </c>
      <c r="C1041" s="64" t="str">
        <f>IF(★仕訳帳!B1005&lt;&gt;"",★仕訳帳!B1005,"")</f>
        <v/>
      </c>
      <c r="D1041" s="65" t="str">
        <f>IF(★仕訳帳!C1005&lt;&gt;"",★仕訳帳!C1005,"")</f>
        <v/>
      </c>
      <c r="E1041" s="66" t="str">
        <f>IF(★仕訳帳!D1005&lt;&gt;"",★仕訳帳!D1005,"")</f>
        <v/>
      </c>
      <c r="F1041" s="30" t="str">
        <f t="shared" si="36"/>
        <v/>
      </c>
      <c r="G1041" s="68">
        <f>★仕訳帳!E1005</f>
        <v>0</v>
      </c>
      <c r="H1041" s="68">
        <f>★仕訳帳!F1005</f>
        <v>0</v>
      </c>
      <c r="I1041" s="67">
        <f>IF($E1041&lt;&gt;"",IF(OR(AND($E1041&gt;=200,$E1041&lt;300),AND($E1041&gt;=400,$E1041&lt;600)),-SUBTOTAL(9,K$4:K1041),SUBTOTAL(9,K$4:K1041)),0)</f>
        <v>0</v>
      </c>
      <c r="J1041" s="32"/>
      <c r="K1041" s="33">
        <f t="shared" si="35"/>
        <v>0</v>
      </c>
    </row>
    <row r="1042" spans="1:11" x14ac:dyDescent="0.4">
      <c r="A1042" s="17" t="str">
        <f>IF(E1042&lt;&gt;"",VLOOKUP(E1042,科目一覧!$A$4:$G$76,7,FALSE),"")</f>
        <v/>
      </c>
      <c r="B1042" s="18">
        <f>★仕訳帳!A1006</f>
        <v>1003</v>
      </c>
      <c r="C1042" s="64" t="str">
        <f>IF(★仕訳帳!B1006&lt;&gt;"",★仕訳帳!B1006,"")</f>
        <v/>
      </c>
      <c r="D1042" s="65" t="str">
        <f>IF(★仕訳帳!C1006&lt;&gt;"",★仕訳帳!C1006,"")</f>
        <v/>
      </c>
      <c r="E1042" s="66" t="str">
        <f>IF(★仕訳帳!D1006&lt;&gt;"",★仕訳帳!D1006,"")</f>
        <v/>
      </c>
      <c r="F1042" s="30" t="str">
        <f t="shared" si="36"/>
        <v/>
      </c>
      <c r="G1042" s="68">
        <f>★仕訳帳!E1006</f>
        <v>0</v>
      </c>
      <c r="H1042" s="68">
        <f>★仕訳帳!F1006</f>
        <v>0</v>
      </c>
      <c r="I1042" s="67">
        <f>IF($E1042&lt;&gt;"",IF(OR(AND($E1042&gt;=200,$E1042&lt;300),AND($E1042&gt;=400,$E1042&lt;600)),-SUBTOTAL(9,K$4:K1042),SUBTOTAL(9,K$4:K1042)),0)</f>
        <v>0</v>
      </c>
      <c r="J1042" s="32"/>
      <c r="K1042" s="33">
        <f t="shared" si="35"/>
        <v>0</v>
      </c>
    </row>
    <row r="1043" spans="1:11" x14ac:dyDescent="0.4">
      <c r="A1043" s="17" t="str">
        <f>IF(E1043&lt;&gt;"",VLOOKUP(E1043,科目一覧!$A$4:$G$76,7,FALSE),"")</f>
        <v/>
      </c>
      <c r="B1043" s="18">
        <f>★仕訳帳!A1007</f>
        <v>1004</v>
      </c>
      <c r="C1043" s="64" t="str">
        <f>IF(★仕訳帳!B1007&lt;&gt;"",★仕訳帳!B1007,"")</f>
        <v/>
      </c>
      <c r="D1043" s="65" t="str">
        <f>IF(★仕訳帳!C1007&lt;&gt;"",★仕訳帳!C1007,"")</f>
        <v/>
      </c>
      <c r="E1043" s="66" t="str">
        <f>IF(★仕訳帳!D1007&lt;&gt;"",★仕訳帳!D1007,"")</f>
        <v/>
      </c>
      <c r="F1043" s="30" t="str">
        <f t="shared" si="36"/>
        <v/>
      </c>
      <c r="G1043" s="68">
        <f>★仕訳帳!E1007</f>
        <v>0</v>
      </c>
      <c r="H1043" s="68">
        <f>★仕訳帳!F1007</f>
        <v>0</v>
      </c>
      <c r="I1043" s="67">
        <f>IF($E1043&lt;&gt;"",IF(OR(AND($E1043&gt;=200,$E1043&lt;300),AND($E1043&gt;=400,$E1043&lt;600)),-SUBTOTAL(9,K$4:K1043),SUBTOTAL(9,K$4:K1043)),0)</f>
        <v>0</v>
      </c>
      <c r="J1043" s="32"/>
      <c r="K1043" s="33">
        <f t="shared" si="35"/>
        <v>0</v>
      </c>
    </row>
    <row r="1044" spans="1:11" x14ac:dyDescent="0.4">
      <c r="A1044" s="17" t="str">
        <f>IF(E1044&lt;&gt;"",VLOOKUP(E1044,科目一覧!$A$4:$G$76,7,FALSE),"")</f>
        <v/>
      </c>
      <c r="B1044" s="18">
        <f>★仕訳帳!A1008</f>
        <v>1005</v>
      </c>
      <c r="C1044" s="64" t="str">
        <f>IF(★仕訳帳!B1008&lt;&gt;"",★仕訳帳!B1008,"")</f>
        <v/>
      </c>
      <c r="D1044" s="65" t="str">
        <f>IF(★仕訳帳!C1008&lt;&gt;"",★仕訳帳!C1008,"")</f>
        <v/>
      </c>
      <c r="E1044" s="66" t="str">
        <f>IF(★仕訳帳!D1008&lt;&gt;"",★仕訳帳!D1008,"")</f>
        <v/>
      </c>
      <c r="F1044" s="30" t="str">
        <f t="shared" si="36"/>
        <v/>
      </c>
      <c r="G1044" s="68">
        <f>★仕訳帳!E1008</f>
        <v>0</v>
      </c>
      <c r="H1044" s="68">
        <f>★仕訳帳!F1008</f>
        <v>0</v>
      </c>
      <c r="I1044" s="67">
        <f>IF($E1044&lt;&gt;"",IF(OR(AND($E1044&gt;=200,$E1044&lt;300),AND($E1044&gt;=400,$E1044&lt;600)),-SUBTOTAL(9,K$4:K1044),SUBTOTAL(9,K$4:K1044)),0)</f>
        <v>0</v>
      </c>
      <c r="J1044" s="32"/>
      <c r="K1044" s="33">
        <f t="shared" si="35"/>
        <v>0</v>
      </c>
    </row>
    <row r="1045" spans="1:11" x14ac:dyDescent="0.4">
      <c r="A1045" s="17" t="str">
        <f>IF(E1045&lt;&gt;"",VLOOKUP(E1045,科目一覧!$A$4:$G$76,7,FALSE),"")</f>
        <v/>
      </c>
      <c r="B1045" s="18">
        <f>★仕訳帳!A1009</f>
        <v>1006</v>
      </c>
      <c r="C1045" s="64" t="str">
        <f>IF(★仕訳帳!B1009&lt;&gt;"",★仕訳帳!B1009,"")</f>
        <v/>
      </c>
      <c r="D1045" s="65" t="str">
        <f>IF(★仕訳帳!C1009&lt;&gt;"",★仕訳帳!C1009,"")</f>
        <v/>
      </c>
      <c r="E1045" s="66" t="str">
        <f>IF(★仕訳帳!D1009&lt;&gt;"",★仕訳帳!D1009,"")</f>
        <v/>
      </c>
      <c r="F1045" s="30" t="str">
        <f t="shared" si="36"/>
        <v/>
      </c>
      <c r="G1045" s="68">
        <f>★仕訳帳!E1009</f>
        <v>0</v>
      </c>
      <c r="H1045" s="68">
        <f>★仕訳帳!F1009</f>
        <v>0</v>
      </c>
      <c r="I1045" s="67">
        <f>IF($E1045&lt;&gt;"",IF(OR(AND($E1045&gt;=200,$E1045&lt;300),AND($E1045&gt;=400,$E1045&lt;600)),-SUBTOTAL(9,K$4:K1045),SUBTOTAL(9,K$4:K1045)),0)</f>
        <v>0</v>
      </c>
      <c r="J1045" s="32"/>
      <c r="K1045" s="33">
        <f t="shared" si="35"/>
        <v>0</v>
      </c>
    </row>
    <row r="1046" spans="1:11" x14ac:dyDescent="0.4">
      <c r="A1046" s="17" t="str">
        <f>IF(E1046&lt;&gt;"",VLOOKUP(E1046,科目一覧!$A$4:$G$76,7,FALSE),"")</f>
        <v/>
      </c>
      <c r="B1046" s="18">
        <f>★仕訳帳!A1010</f>
        <v>1007</v>
      </c>
      <c r="C1046" s="64" t="str">
        <f>IF(★仕訳帳!B1010&lt;&gt;"",★仕訳帳!B1010,"")</f>
        <v/>
      </c>
      <c r="D1046" s="65" t="str">
        <f>IF(★仕訳帳!C1010&lt;&gt;"",★仕訳帳!C1010,"")</f>
        <v/>
      </c>
      <c r="E1046" s="66" t="str">
        <f>IF(★仕訳帳!D1010&lt;&gt;"",★仕訳帳!D1010,"")</f>
        <v/>
      </c>
      <c r="F1046" s="30" t="str">
        <f t="shared" si="36"/>
        <v/>
      </c>
      <c r="G1046" s="68">
        <f>★仕訳帳!E1010</f>
        <v>0</v>
      </c>
      <c r="H1046" s="68">
        <f>★仕訳帳!F1010</f>
        <v>0</v>
      </c>
      <c r="I1046" s="67">
        <f>IF($E1046&lt;&gt;"",IF(OR(AND($E1046&gt;=200,$E1046&lt;300),AND($E1046&gt;=400,$E1046&lt;600)),-SUBTOTAL(9,K$4:K1046),SUBTOTAL(9,K$4:K1046)),0)</f>
        <v>0</v>
      </c>
      <c r="J1046" s="32"/>
      <c r="K1046" s="33">
        <f t="shared" si="35"/>
        <v>0</v>
      </c>
    </row>
    <row r="1047" spans="1:11" x14ac:dyDescent="0.4">
      <c r="A1047" s="17" t="str">
        <f>IF(E1047&lt;&gt;"",VLOOKUP(E1047,科目一覧!$A$4:$G$76,7,FALSE),"")</f>
        <v/>
      </c>
      <c r="B1047" s="18">
        <f>★仕訳帳!A1011</f>
        <v>1008</v>
      </c>
      <c r="C1047" s="64" t="str">
        <f>IF(★仕訳帳!B1011&lt;&gt;"",★仕訳帳!B1011,"")</f>
        <v/>
      </c>
      <c r="D1047" s="65" t="str">
        <f>IF(★仕訳帳!C1011&lt;&gt;"",★仕訳帳!C1011,"")</f>
        <v/>
      </c>
      <c r="E1047" s="66" t="str">
        <f>IF(★仕訳帳!D1011&lt;&gt;"",★仕訳帳!D1011,"")</f>
        <v/>
      </c>
      <c r="F1047" s="30" t="str">
        <f t="shared" si="36"/>
        <v/>
      </c>
      <c r="G1047" s="68">
        <f>★仕訳帳!E1011</f>
        <v>0</v>
      </c>
      <c r="H1047" s="68">
        <f>★仕訳帳!F1011</f>
        <v>0</v>
      </c>
      <c r="I1047" s="67">
        <f>IF($E1047&lt;&gt;"",IF(OR(AND($E1047&gt;=200,$E1047&lt;300),AND($E1047&gt;=400,$E1047&lt;600)),-SUBTOTAL(9,K$4:K1047),SUBTOTAL(9,K$4:K1047)),0)</f>
        <v>0</v>
      </c>
      <c r="J1047" s="32"/>
      <c r="K1047" s="33">
        <f t="shared" si="35"/>
        <v>0</v>
      </c>
    </row>
    <row r="1048" spans="1:11" x14ac:dyDescent="0.4">
      <c r="A1048" s="17" t="str">
        <f>IF(E1048&lt;&gt;"",VLOOKUP(E1048,科目一覧!$A$4:$G$76,7,FALSE),"")</f>
        <v/>
      </c>
      <c r="B1048" s="18">
        <f>★仕訳帳!A1012</f>
        <v>1009</v>
      </c>
      <c r="C1048" s="64" t="str">
        <f>IF(★仕訳帳!B1012&lt;&gt;"",★仕訳帳!B1012,"")</f>
        <v/>
      </c>
      <c r="D1048" s="65" t="str">
        <f>IF(★仕訳帳!C1012&lt;&gt;"",★仕訳帳!C1012,"")</f>
        <v/>
      </c>
      <c r="E1048" s="66" t="str">
        <f>IF(★仕訳帳!D1012&lt;&gt;"",★仕訳帳!D1012,"")</f>
        <v/>
      </c>
      <c r="F1048" s="30" t="str">
        <f t="shared" si="36"/>
        <v/>
      </c>
      <c r="G1048" s="68">
        <f>★仕訳帳!E1012</f>
        <v>0</v>
      </c>
      <c r="H1048" s="68">
        <f>★仕訳帳!F1012</f>
        <v>0</v>
      </c>
      <c r="I1048" s="67">
        <f>IF($E1048&lt;&gt;"",IF(OR(AND($E1048&gt;=200,$E1048&lt;300),AND($E1048&gt;=400,$E1048&lt;600)),-SUBTOTAL(9,K$4:K1048),SUBTOTAL(9,K$4:K1048)),0)</f>
        <v>0</v>
      </c>
      <c r="J1048" s="32"/>
      <c r="K1048" s="33">
        <f t="shared" si="35"/>
        <v>0</v>
      </c>
    </row>
    <row r="1049" spans="1:11" x14ac:dyDescent="0.4">
      <c r="A1049" s="17" t="str">
        <f>IF(E1049&lt;&gt;"",VLOOKUP(E1049,科目一覧!$A$4:$G$76,7,FALSE),"")</f>
        <v/>
      </c>
      <c r="B1049" s="18">
        <f>★仕訳帳!A1013</f>
        <v>1010</v>
      </c>
      <c r="C1049" s="64" t="str">
        <f>IF(★仕訳帳!B1013&lt;&gt;"",★仕訳帳!B1013,"")</f>
        <v/>
      </c>
      <c r="D1049" s="65" t="str">
        <f>IF(★仕訳帳!C1013&lt;&gt;"",★仕訳帳!C1013,"")</f>
        <v/>
      </c>
      <c r="E1049" s="66" t="str">
        <f>IF(★仕訳帳!D1013&lt;&gt;"",★仕訳帳!D1013,"")</f>
        <v/>
      </c>
      <c r="F1049" s="30" t="str">
        <f t="shared" si="36"/>
        <v/>
      </c>
      <c r="G1049" s="68">
        <f>★仕訳帳!E1013</f>
        <v>0</v>
      </c>
      <c r="H1049" s="68">
        <f>★仕訳帳!F1013</f>
        <v>0</v>
      </c>
      <c r="I1049" s="67">
        <f>IF($E1049&lt;&gt;"",IF(OR(AND($E1049&gt;=200,$E1049&lt;300),AND($E1049&gt;=400,$E1049&lt;600)),-SUBTOTAL(9,K$4:K1049),SUBTOTAL(9,K$4:K1049)),0)</f>
        <v>0</v>
      </c>
      <c r="J1049" s="32"/>
      <c r="K1049" s="33">
        <f t="shared" si="35"/>
        <v>0</v>
      </c>
    </row>
    <row r="1050" spans="1:11" x14ac:dyDescent="0.4">
      <c r="A1050" s="17" t="str">
        <f>IF(E1050&lt;&gt;"",VLOOKUP(E1050,科目一覧!$A$4:$G$76,7,FALSE),"")</f>
        <v/>
      </c>
      <c r="B1050" s="18">
        <f>★仕訳帳!A1014</f>
        <v>1011</v>
      </c>
      <c r="C1050" s="64" t="str">
        <f>IF(★仕訳帳!B1014&lt;&gt;"",★仕訳帳!B1014,"")</f>
        <v/>
      </c>
      <c r="D1050" s="65" t="str">
        <f>IF(★仕訳帳!C1014&lt;&gt;"",★仕訳帳!C1014,"")</f>
        <v/>
      </c>
      <c r="E1050" s="66" t="str">
        <f>IF(★仕訳帳!D1014&lt;&gt;"",★仕訳帳!D1014,"")</f>
        <v/>
      </c>
      <c r="F1050" s="30" t="str">
        <f t="shared" si="36"/>
        <v/>
      </c>
      <c r="G1050" s="68">
        <f>★仕訳帳!E1014</f>
        <v>0</v>
      </c>
      <c r="H1050" s="68">
        <f>★仕訳帳!F1014</f>
        <v>0</v>
      </c>
      <c r="I1050" s="67">
        <f>IF($E1050&lt;&gt;"",IF(OR(AND($E1050&gt;=200,$E1050&lt;300),AND($E1050&gt;=400,$E1050&lt;600)),-SUBTOTAL(9,K$4:K1050),SUBTOTAL(9,K$4:K1050)),0)</f>
        <v>0</v>
      </c>
      <c r="J1050" s="32"/>
      <c r="K1050" s="33">
        <f t="shared" si="35"/>
        <v>0</v>
      </c>
    </row>
    <row r="1051" spans="1:11" x14ac:dyDescent="0.4">
      <c r="A1051" s="17" t="str">
        <f>IF(E1051&lt;&gt;"",VLOOKUP(E1051,科目一覧!$A$4:$G$76,7,FALSE),"")</f>
        <v/>
      </c>
      <c r="B1051" s="18">
        <f>★仕訳帳!A1015</f>
        <v>1012</v>
      </c>
      <c r="C1051" s="64" t="str">
        <f>IF(★仕訳帳!B1015&lt;&gt;"",★仕訳帳!B1015,"")</f>
        <v/>
      </c>
      <c r="D1051" s="65" t="str">
        <f>IF(★仕訳帳!C1015&lt;&gt;"",★仕訳帳!C1015,"")</f>
        <v/>
      </c>
      <c r="E1051" s="66" t="str">
        <f>IF(★仕訳帳!D1015&lt;&gt;"",★仕訳帳!D1015,"")</f>
        <v/>
      </c>
      <c r="F1051" s="30" t="str">
        <f t="shared" si="36"/>
        <v/>
      </c>
      <c r="G1051" s="68">
        <f>★仕訳帳!E1015</f>
        <v>0</v>
      </c>
      <c r="H1051" s="68">
        <f>★仕訳帳!F1015</f>
        <v>0</v>
      </c>
      <c r="I1051" s="67">
        <f>IF($E1051&lt;&gt;"",IF(OR(AND($E1051&gt;=200,$E1051&lt;300),AND($E1051&gt;=400,$E1051&lt;600)),-SUBTOTAL(9,K$4:K1051),SUBTOTAL(9,K$4:K1051)),0)</f>
        <v>0</v>
      </c>
      <c r="J1051" s="32"/>
      <c r="K1051" s="33">
        <f t="shared" si="35"/>
        <v>0</v>
      </c>
    </row>
    <row r="1052" spans="1:11" x14ac:dyDescent="0.4">
      <c r="A1052" s="17" t="str">
        <f>IF(E1052&lt;&gt;"",VLOOKUP(E1052,科目一覧!$A$4:$G$76,7,FALSE),"")</f>
        <v/>
      </c>
      <c r="B1052" s="18">
        <f>★仕訳帳!A1016</f>
        <v>1013</v>
      </c>
      <c r="C1052" s="64" t="str">
        <f>IF(★仕訳帳!B1016&lt;&gt;"",★仕訳帳!B1016,"")</f>
        <v/>
      </c>
      <c r="D1052" s="65" t="str">
        <f>IF(★仕訳帳!C1016&lt;&gt;"",★仕訳帳!C1016,"")</f>
        <v/>
      </c>
      <c r="E1052" s="66" t="str">
        <f>IF(★仕訳帳!D1016&lt;&gt;"",★仕訳帳!D1016,"")</f>
        <v/>
      </c>
      <c r="F1052" s="30" t="str">
        <f t="shared" si="36"/>
        <v/>
      </c>
      <c r="G1052" s="68">
        <f>★仕訳帳!E1016</f>
        <v>0</v>
      </c>
      <c r="H1052" s="68">
        <f>★仕訳帳!F1016</f>
        <v>0</v>
      </c>
      <c r="I1052" s="67">
        <f>IF($E1052&lt;&gt;"",IF(OR(AND($E1052&gt;=200,$E1052&lt;300),AND($E1052&gt;=400,$E1052&lt;600)),-SUBTOTAL(9,K$4:K1052),SUBTOTAL(9,K$4:K1052)),0)</f>
        <v>0</v>
      </c>
      <c r="J1052" s="32"/>
      <c r="K1052" s="33">
        <f t="shared" si="35"/>
        <v>0</v>
      </c>
    </row>
    <row r="1053" spans="1:11" x14ac:dyDescent="0.4">
      <c r="A1053" s="17" t="str">
        <f>IF(E1053&lt;&gt;"",VLOOKUP(E1053,科目一覧!$A$4:$G$76,7,FALSE),"")</f>
        <v/>
      </c>
      <c r="B1053" s="18">
        <f>★仕訳帳!A1017</f>
        <v>1014</v>
      </c>
      <c r="C1053" s="64" t="str">
        <f>IF(★仕訳帳!B1017&lt;&gt;"",★仕訳帳!B1017,"")</f>
        <v/>
      </c>
      <c r="D1053" s="65" t="str">
        <f>IF(★仕訳帳!C1017&lt;&gt;"",★仕訳帳!C1017,"")</f>
        <v/>
      </c>
      <c r="E1053" s="66" t="str">
        <f>IF(★仕訳帳!D1017&lt;&gt;"",★仕訳帳!D1017,"")</f>
        <v/>
      </c>
      <c r="F1053" s="30" t="str">
        <f t="shared" si="36"/>
        <v/>
      </c>
      <c r="G1053" s="68">
        <f>★仕訳帳!E1017</f>
        <v>0</v>
      </c>
      <c r="H1053" s="68">
        <f>★仕訳帳!F1017</f>
        <v>0</v>
      </c>
      <c r="I1053" s="67">
        <f>IF($E1053&lt;&gt;"",IF(OR(AND($E1053&gt;=200,$E1053&lt;300),AND($E1053&gt;=400,$E1053&lt;600)),-SUBTOTAL(9,K$4:K1053),SUBTOTAL(9,K$4:K1053)),0)</f>
        <v>0</v>
      </c>
      <c r="J1053" s="32"/>
      <c r="K1053" s="33">
        <f t="shared" si="35"/>
        <v>0</v>
      </c>
    </row>
    <row r="1054" spans="1:11" x14ac:dyDescent="0.4">
      <c r="A1054" s="17" t="str">
        <f>IF(E1054&lt;&gt;"",VLOOKUP(E1054,科目一覧!$A$4:$G$76,7,FALSE),"")</f>
        <v/>
      </c>
      <c r="B1054" s="18">
        <f>★仕訳帳!A1018</f>
        <v>1015</v>
      </c>
      <c r="C1054" s="64" t="str">
        <f>IF(★仕訳帳!B1018&lt;&gt;"",★仕訳帳!B1018,"")</f>
        <v/>
      </c>
      <c r="D1054" s="65" t="str">
        <f>IF(★仕訳帳!C1018&lt;&gt;"",★仕訳帳!C1018,"")</f>
        <v/>
      </c>
      <c r="E1054" s="66" t="str">
        <f>IF(★仕訳帳!D1018&lt;&gt;"",★仕訳帳!D1018,"")</f>
        <v/>
      </c>
      <c r="F1054" s="30" t="str">
        <f t="shared" si="36"/>
        <v/>
      </c>
      <c r="G1054" s="68">
        <f>★仕訳帳!E1018</f>
        <v>0</v>
      </c>
      <c r="H1054" s="68">
        <f>★仕訳帳!F1018</f>
        <v>0</v>
      </c>
      <c r="I1054" s="67">
        <f>IF($E1054&lt;&gt;"",IF(OR(AND($E1054&gt;=200,$E1054&lt;300),AND($E1054&gt;=400,$E1054&lt;600)),-SUBTOTAL(9,K$4:K1054),SUBTOTAL(9,K$4:K1054)),0)</f>
        <v>0</v>
      </c>
      <c r="J1054" s="32"/>
      <c r="K1054" s="33">
        <f t="shared" si="35"/>
        <v>0</v>
      </c>
    </row>
    <row r="1055" spans="1:11" x14ac:dyDescent="0.4">
      <c r="A1055" s="17" t="str">
        <f>IF(E1055&lt;&gt;"",VLOOKUP(E1055,科目一覧!$A$4:$G$76,7,FALSE),"")</f>
        <v/>
      </c>
      <c r="B1055" s="18">
        <f>★仕訳帳!A1019</f>
        <v>1016</v>
      </c>
      <c r="C1055" s="64" t="str">
        <f>IF(★仕訳帳!B1019&lt;&gt;"",★仕訳帳!B1019,"")</f>
        <v/>
      </c>
      <c r="D1055" s="65" t="str">
        <f>IF(★仕訳帳!C1019&lt;&gt;"",★仕訳帳!C1019,"")</f>
        <v/>
      </c>
      <c r="E1055" s="66" t="str">
        <f>IF(★仕訳帳!D1019&lt;&gt;"",★仕訳帳!D1019,"")</f>
        <v/>
      </c>
      <c r="F1055" s="30" t="str">
        <f t="shared" si="36"/>
        <v/>
      </c>
      <c r="G1055" s="68">
        <f>★仕訳帳!E1019</f>
        <v>0</v>
      </c>
      <c r="H1055" s="68">
        <f>★仕訳帳!F1019</f>
        <v>0</v>
      </c>
      <c r="I1055" s="67">
        <f>IF($E1055&lt;&gt;"",IF(OR(AND($E1055&gt;=200,$E1055&lt;300),AND($E1055&gt;=400,$E1055&lt;600)),-SUBTOTAL(9,K$4:K1055),SUBTOTAL(9,K$4:K1055)),0)</f>
        <v>0</v>
      </c>
      <c r="J1055" s="32"/>
      <c r="K1055" s="33">
        <f t="shared" si="35"/>
        <v>0</v>
      </c>
    </row>
    <row r="1056" spans="1:11" x14ac:dyDescent="0.4">
      <c r="A1056" s="17" t="str">
        <f>IF(E1056&lt;&gt;"",VLOOKUP(E1056,科目一覧!$A$4:$G$76,7,FALSE),"")</f>
        <v/>
      </c>
      <c r="B1056" s="18">
        <f>★仕訳帳!A1020</f>
        <v>1017</v>
      </c>
      <c r="C1056" s="64" t="str">
        <f>IF(★仕訳帳!B1020&lt;&gt;"",★仕訳帳!B1020,"")</f>
        <v/>
      </c>
      <c r="D1056" s="65" t="str">
        <f>IF(★仕訳帳!C1020&lt;&gt;"",★仕訳帳!C1020,"")</f>
        <v/>
      </c>
      <c r="E1056" s="66" t="str">
        <f>IF(★仕訳帳!D1020&lt;&gt;"",★仕訳帳!D1020,"")</f>
        <v/>
      </c>
      <c r="F1056" s="30" t="str">
        <f t="shared" si="36"/>
        <v/>
      </c>
      <c r="G1056" s="68">
        <f>★仕訳帳!E1020</f>
        <v>0</v>
      </c>
      <c r="H1056" s="68">
        <f>★仕訳帳!F1020</f>
        <v>0</v>
      </c>
      <c r="I1056" s="67">
        <f>IF($E1056&lt;&gt;"",IF(OR(AND($E1056&gt;=200,$E1056&lt;300),AND($E1056&gt;=400,$E1056&lt;600)),-SUBTOTAL(9,K$4:K1056),SUBTOTAL(9,K$4:K1056)),0)</f>
        <v>0</v>
      </c>
      <c r="J1056" s="32"/>
      <c r="K1056" s="33">
        <f t="shared" si="35"/>
        <v>0</v>
      </c>
    </row>
    <row r="1057" spans="1:11" x14ac:dyDescent="0.4">
      <c r="A1057" s="17" t="str">
        <f>IF(E1057&lt;&gt;"",VLOOKUP(E1057,科目一覧!$A$4:$G$76,7,FALSE),"")</f>
        <v/>
      </c>
      <c r="B1057" s="18">
        <f>★仕訳帳!A1021</f>
        <v>1018</v>
      </c>
      <c r="C1057" s="64" t="str">
        <f>IF(★仕訳帳!B1021&lt;&gt;"",★仕訳帳!B1021,"")</f>
        <v/>
      </c>
      <c r="D1057" s="65" t="str">
        <f>IF(★仕訳帳!C1021&lt;&gt;"",★仕訳帳!C1021,"")</f>
        <v/>
      </c>
      <c r="E1057" s="66" t="str">
        <f>IF(★仕訳帳!D1021&lt;&gt;"",★仕訳帳!D1021,"")</f>
        <v/>
      </c>
      <c r="F1057" s="30" t="str">
        <f t="shared" si="36"/>
        <v/>
      </c>
      <c r="G1057" s="68">
        <f>★仕訳帳!E1021</f>
        <v>0</v>
      </c>
      <c r="H1057" s="68">
        <f>★仕訳帳!F1021</f>
        <v>0</v>
      </c>
      <c r="I1057" s="67">
        <f>IF($E1057&lt;&gt;"",IF(OR(AND($E1057&gt;=200,$E1057&lt;300),AND($E1057&gt;=400,$E1057&lt;600)),-SUBTOTAL(9,K$4:K1057),SUBTOTAL(9,K$4:K1057)),0)</f>
        <v>0</v>
      </c>
      <c r="J1057" s="32"/>
      <c r="K1057" s="33">
        <f t="shared" si="35"/>
        <v>0</v>
      </c>
    </row>
    <row r="1058" spans="1:11" x14ac:dyDescent="0.4">
      <c r="A1058" s="17" t="str">
        <f>IF(E1058&lt;&gt;"",VLOOKUP(E1058,科目一覧!$A$4:$G$76,7,FALSE),"")</f>
        <v/>
      </c>
      <c r="B1058" s="18">
        <f>★仕訳帳!A1022</f>
        <v>1019</v>
      </c>
      <c r="C1058" s="64" t="str">
        <f>IF(★仕訳帳!B1022&lt;&gt;"",★仕訳帳!B1022,"")</f>
        <v/>
      </c>
      <c r="D1058" s="65" t="str">
        <f>IF(★仕訳帳!C1022&lt;&gt;"",★仕訳帳!C1022,"")</f>
        <v/>
      </c>
      <c r="E1058" s="66" t="str">
        <f>IF(★仕訳帳!D1022&lt;&gt;"",★仕訳帳!D1022,"")</f>
        <v/>
      </c>
      <c r="F1058" s="30" t="str">
        <f t="shared" si="36"/>
        <v/>
      </c>
      <c r="G1058" s="68">
        <f>★仕訳帳!E1022</f>
        <v>0</v>
      </c>
      <c r="H1058" s="68">
        <f>★仕訳帳!F1022</f>
        <v>0</v>
      </c>
      <c r="I1058" s="67">
        <f>IF($E1058&lt;&gt;"",IF(OR(AND($E1058&gt;=200,$E1058&lt;300),AND($E1058&gt;=400,$E1058&lt;600)),-SUBTOTAL(9,K$4:K1058),SUBTOTAL(9,K$4:K1058)),0)</f>
        <v>0</v>
      </c>
      <c r="J1058" s="32"/>
      <c r="K1058" s="33">
        <f t="shared" si="35"/>
        <v>0</v>
      </c>
    </row>
    <row r="1059" spans="1:11" x14ac:dyDescent="0.4">
      <c r="A1059" s="17" t="str">
        <f>IF(E1059&lt;&gt;"",VLOOKUP(E1059,科目一覧!$A$4:$G$76,7,FALSE),"")</f>
        <v/>
      </c>
      <c r="B1059" s="18">
        <f>★仕訳帳!A1023</f>
        <v>1020</v>
      </c>
      <c r="C1059" s="64" t="str">
        <f>IF(★仕訳帳!B1023&lt;&gt;"",★仕訳帳!B1023,"")</f>
        <v/>
      </c>
      <c r="D1059" s="65" t="str">
        <f>IF(★仕訳帳!C1023&lt;&gt;"",★仕訳帳!C1023,"")</f>
        <v/>
      </c>
      <c r="E1059" s="66" t="str">
        <f>IF(★仕訳帳!D1023&lt;&gt;"",★仕訳帳!D1023,"")</f>
        <v/>
      </c>
      <c r="F1059" s="30" t="str">
        <f t="shared" si="36"/>
        <v/>
      </c>
      <c r="G1059" s="68">
        <f>★仕訳帳!E1023</f>
        <v>0</v>
      </c>
      <c r="H1059" s="68">
        <f>★仕訳帳!F1023</f>
        <v>0</v>
      </c>
      <c r="I1059" s="67">
        <f>IF($E1059&lt;&gt;"",IF(OR(AND($E1059&gt;=200,$E1059&lt;300),AND($E1059&gt;=400,$E1059&lt;600)),-SUBTOTAL(9,K$4:K1059),SUBTOTAL(9,K$4:K1059)),0)</f>
        <v>0</v>
      </c>
      <c r="J1059" s="32"/>
      <c r="K1059" s="33">
        <f t="shared" si="35"/>
        <v>0</v>
      </c>
    </row>
    <row r="1060" spans="1:11" x14ac:dyDescent="0.4">
      <c r="A1060" s="17" t="str">
        <f>IF(E1060&lt;&gt;"",VLOOKUP(E1060,科目一覧!$A$4:$G$76,7,FALSE),"")</f>
        <v/>
      </c>
      <c r="B1060" s="18">
        <f>★仕訳帳!A1024</f>
        <v>1021</v>
      </c>
      <c r="C1060" s="64" t="str">
        <f>IF(★仕訳帳!B1024&lt;&gt;"",★仕訳帳!B1024,"")</f>
        <v/>
      </c>
      <c r="D1060" s="65" t="str">
        <f>IF(★仕訳帳!C1024&lt;&gt;"",★仕訳帳!C1024,"")</f>
        <v/>
      </c>
      <c r="E1060" s="66" t="str">
        <f>IF(★仕訳帳!D1024&lt;&gt;"",★仕訳帳!D1024,"")</f>
        <v/>
      </c>
      <c r="F1060" s="30" t="str">
        <f t="shared" si="36"/>
        <v/>
      </c>
      <c r="G1060" s="68">
        <f>★仕訳帳!E1024</f>
        <v>0</v>
      </c>
      <c r="H1060" s="68">
        <f>★仕訳帳!F1024</f>
        <v>0</v>
      </c>
      <c r="I1060" s="67">
        <f>IF($E1060&lt;&gt;"",IF(OR(AND($E1060&gt;=200,$E1060&lt;300),AND($E1060&gt;=400,$E1060&lt;600)),-SUBTOTAL(9,K$4:K1060),SUBTOTAL(9,K$4:K1060)),0)</f>
        <v>0</v>
      </c>
      <c r="J1060" s="32"/>
      <c r="K1060" s="33">
        <f t="shared" si="35"/>
        <v>0</v>
      </c>
    </row>
    <row r="1061" spans="1:11" x14ac:dyDescent="0.4">
      <c r="A1061" s="17" t="str">
        <f>IF(E1061&lt;&gt;"",VLOOKUP(E1061,科目一覧!$A$4:$G$76,7,FALSE),"")</f>
        <v/>
      </c>
      <c r="B1061" s="18">
        <f>★仕訳帳!A1025</f>
        <v>1022</v>
      </c>
      <c r="C1061" s="64" t="str">
        <f>IF(★仕訳帳!B1025&lt;&gt;"",★仕訳帳!B1025,"")</f>
        <v/>
      </c>
      <c r="D1061" s="65" t="str">
        <f>IF(★仕訳帳!C1025&lt;&gt;"",★仕訳帳!C1025,"")</f>
        <v/>
      </c>
      <c r="E1061" s="66" t="str">
        <f>IF(★仕訳帳!D1025&lt;&gt;"",★仕訳帳!D1025,"")</f>
        <v/>
      </c>
      <c r="F1061" s="30" t="str">
        <f t="shared" si="36"/>
        <v/>
      </c>
      <c r="G1061" s="68">
        <f>★仕訳帳!E1025</f>
        <v>0</v>
      </c>
      <c r="H1061" s="68">
        <f>★仕訳帳!F1025</f>
        <v>0</v>
      </c>
      <c r="I1061" s="67">
        <f>IF($E1061&lt;&gt;"",IF(OR(AND($E1061&gt;=200,$E1061&lt;300),AND($E1061&gt;=400,$E1061&lt;600)),-SUBTOTAL(9,K$4:K1061),SUBTOTAL(9,K$4:K1061)),0)</f>
        <v>0</v>
      </c>
      <c r="J1061" s="32"/>
      <c r="K1061" s="33">
        <f t="shared" si="35"/>
        <v>0</v>
      </c>
    </row>
    <row r="1062" spans="1:11" x14ac:dyDescent="0.4">
      <c r="A1062" s="17" t="str">
        <f>IF(E1062&lt;&gt;"",VLOOKUP(E1062,科目一覧!$A$4:$G$76,7,FALSE),"")</f>
        <v/>
      </c>
      <c r="B1062" s="18">
        <f>★仕訳帳!A1026</f>
        <v>1023</v>
      </c>
      <c r="C1062" s="64" t="str">
        <f>IF(★仕訳帳!B1026&lt;&gt;"",★仕訳帳!B1026,"")</f>
        <v/>
      </c>
      <c r="D1062" s="65" t="str">
        <f>IF(★仕訳帳!C1026&lt;&gt;"",★仕訳帳!C1026,"")</f>
        <v/>
      </c>
      <c r="E1062" s="66" t="str">
        <f>IF(★仕訳帳!D1026&lt;&gt;"",★仕訳帳!D1026,"")</f>
        <v/>
      </c>
      <c r="F1062" s="30" t="str">
        <f t="shared" si="36"/>
        <v/>
      </c>
      <c r="G1062" s="68">
        <f>★仕訳帳!E1026</f>
        <v>0</v>
      </c>
      <c r="H1062" s="68">
        <f>★仕訳帳!F1026</f>
        <v>0</v>
      </c>
      <c r="I1062" s="67">
        <f>IF($E1062&lt;&gt;"",IF(OR(AND($E1062&gt;=200,$E1062&lt;300),AND($E1062&gt;=400,$E1062&lt;600)),-SUBTOTAL(9,K$4:K1062),SUBTOTAL(9,K$4:K1062)),0)</f>
        <v>0</v>
      </c>
      <c r="J1062" s="32"/>
      <c r="K1062" s="33">
        <f t="shared" si="35"/>
        <v>0</v>
      </c>
    </row>
    <row r="1063" spans="1:11" x14ac:dyDescent="0.4">
      <c r="A1063" s="17" t="str">
        <f>IF(E1063&lt;&gt;"",VLOOKUP(E1063,科目一覧!$A$4:$G$76,7,FALSE),"")</f>
        <v/>
      </c>
      <c r="B1063" s="18">
        <f>★仕訳帳!A1027</f>
        <v>1024</v>
      </c>
      <c r="C1063" s="64" t="str">
        <f>IF(★仕訳帳!B1027&lt;&gt;"",★仕訳帳!B1027,"")</f>
        <v/>
      </c>
      <c r="D1063" s="65" t="str">
        <f>IF(★仕訳帳!C1027&lt;&gt;"",★仕訳帳!C1027,"")</f>
        <v/>
      </c>
      <c r="E1063" s="66" t="str">
        <f>IF(★仕訳帳!D1027&lt;&gt;"",★仕訳帳!D1027,"")</f>
        <v/>
      </c>
      <c r="F1063" s="30" t="str">
        <f t="shared" si="36"/>
        <v/>
      </c>
      <c r="G1063" s="68">
        <f>★仕訳帳!E1027</f>
        <v>0</v>
      </c>
      <c r="H1063" s="68">
        <f>★仕訳帳!F1027</f>
        <v>0</v>
      </c>
      <c r="I1063" s="67">
        <f>IF($E1063&lt;&gt;"",IF(OR(AND($E1063&gt;=200,$E1063&lt;300),AND($E1063&gt;=400,$E1063&lt;600)),-SUBTOTAL(9,K$4:K1063),SUBTOTAL(9,K$4:K1063)),0)</f>
        <v>0</v>
      </c>
      <c r="J1063" s="32"/>
      <c r="K1063" s="33">
        <f t="shared" si="35"/>
        <v>0</v>
      </c>
    </row>
    <row r="1064" spans="1:11" x14ac:dyDescent="0.4">
      <c r="A1064" s="17" t="str">
        <f>IF(E1064&lt;&gt;"",VLOOKUP(E1064,科目一覧!$A$4:$G$76,7,FALSE),"")</f>
        <v/>
      </c>
      <c r="B1064" s="18">
        <f>★仕訳帳!A1028</f>
        <v>1025</v>
      </c>
      <c r="C1064" s="64" t="str">
        <f>IF(★仕訳帳!B1028&lt;&gt;"",★仕訳帳!B1028,"")</f>
        <v/>
      </c>
      <c r="D1064" s="65" t="str">
        <f>IF(★仕訳帳!C1028&lt;&gt;"",★仕訳帳!C1028,"")</f>
        <v/>
      </c>
      <c r="E1064" s="66" t="str">
        <f>IF(★仕訳帳!D1028&lt;&gt;"",★仕訳帳!D1028,"")</f>
        <v/>
      </c>
      <c r="F1064" s="30" t="str">
        <f t="shared" si="36"/>
        <v/>
      </c>
      <c r="G1064" s="68">
        <f>★仕訳帳!E1028</f>
        <v>0</v>
      </c>
      <c r="H1064" s="68">
        <f>★仕訳帳!F1028</f>
        <v>0</v>
      </c>
      <c r="I1064" s="67">
        <f>IF($E1064&lt;&gt;"",IF(OR(AND($E1064&gt;=200,$E1064&lt;300),AND($E1064&gt;=400,$E1064&lt;600)),-SUBTOTAL(9,K$4:K1064),SUBTOTAL(9,K$4:K1064)),0)</f>
        <v>0</v>
      </c>
      <c r="J1064" s="32"/>
      <c r="K1064" s="33">
        <f t="shared" si="35"/>
        <v>0</v>
      </c>
    </row>
    <row r="1065" spans="1:11" x14ac:dyDescent="0.4">
      <c r="A1065" s="17" t="str">
        <f>IF(E1065&lt;&gt;"",VLOOKUP(E1065,科目一覧!$A$4:$G$76,7,FALSE),"")</f>
        <v/>
      </c>
      <c r="B1065" s="18">
        <f>★仕訳帳!A1029</f>
        <v>1026</v>
      </c>
      <c r="C1065" s="64" t="str">
        <f>IF(★仕訳帳!B1029&lt;&gt;"",★仕訳帳!B1029,"")</f>
        <v/>
      </c>
      <c r="D1065" s="65" t="str">
        <f>IF(★仕訳帳!C1029&lt;&gt;"",★仕訳帳!C1029,"")</f>
        <v/>
      </c>
      <c r="E1065" s="66" t="str">
        <f>IF(★仕訳帳!D1029&lt;&gt;"",★仕訳帳!D1029,"")</f>
        <v/>
      </c>
      <c r="F1065" s="30" t="str">
        <f t="shared" si="36"/>
        <v/>
      </c>
      <c r="G1065" s="68">
        <f>★仕訳帳!E1029</f>
        <v>0</v>
      </c>
      <c r="H1065" s="68">
        <f>★仕訳帳!F1029</f>
        <v>0</v>
      </c>
      <c r="I1065" s="67">
        <f>IF($E1065&lt;&gt;"",IF(OR(AND($E1065&gt;=200,$E1065&lt;300),AND($E1065&gt;=400,$E1065&lt;600)),-SUBTOTAL(9,K$4:K1065),SUBTOTAL(9,K$4:K1065)),0)</f>
        <v>0</v>
      </c>
      <c r="J1065" s="32"/>
      <c r="K1065" s="33">
        <f t="shared" si="35"/>
        <v>0</v>
      </c>
    </row>
    <row r="1066" spans="1:11" x14ac:dyDescent="0.4">
      <c r="A1066" s="17" t="str">
        <f>IF(E1066&lt;&gt;"",VLOOKUP(E1066,科目一覧!$A$4:$G$76,7,FALSE),"")</f>
        <v/>
      </c>
      <c r="B1066" s="18">
        <f>★仕訳帳!A1030</f>
        <v>1027</v>
      </c>
      <c r="C1066" s="64" t="str">
        <f>IF(★仕訳帳!B1030&lt;&gt;"",★仕訳帳!B1030,"")</f>
        <v/>
      </c>
      <c r="D1066" s="65" t="str">
        <f>IF(★仕訳帳!C1030&lt;&gt;"",★仕訳帳!C1030,"")</f>
        <v/>
      </c>
      <c r="E1066" s="66" t="str">
        <f>IF(★仕訳帳!D1030&lt;&gt;"",★仕訳帳!D1030,"")</f>
        <v/>
      </c>
      <c r="F1066" s="30" t="str">
        <f t="shared" si="36"/>
        <v/>
      </c>
      <c r="G1066" s="68">
        <f>★仕訳帳!E1030</f>
        <v>0</v>
      </c>
      <c r="H1066" s="68">
        <f>★仕訳帳!F1030</f>
        <v>0</v>
      </c>
      <c r="I1066" s="67">
        <f>IF($E1066&lt;&gt;"",IF(OR(AND($E1066&gt;=200,$E1066&lt;300),AND($E1066&gt;=400,$E1066&lt;600)),-SUBTOTAL(9,K$4:K1066),SUBTOTAL(9,K$4:K1066)),0)</f>
        <v>0</v>
      </c>
      <c r="J1066" s="32"/>
      <c r="K1066" s="33">
        <f t="shared" si="35"/>
        <v>0</v>
      </c>
    </row>
    <row r="1067" spans="1:11" x14ac:dyDescent="0.4">
      <c r="A1067" s="17" t="str">
        <f>IF(E1067&lt;&gt;"",VLOOKUP(E1067,科目一覧!$A$4:$G$76,7,FALSE),"")</f>
        <v/>
      </c>
      <c r="B1067" s="18">
        <f>★仕訳帳!A1031</f>
        <v>1028</v>
      </c>
      <c r="C1067" s="64" t="str">
        <f>IF(★仕訳帳!B1031&lt;&gt;"",★仕訳帳!B1031,"")</f>
        <v/>
      </c>
      <c r="D1067" s="65" t="str">
        <f>IF(★仕訳帳!C1031&lt;&gt;"",★仕訳帳!C1031,"")</f>
        <v/>
      </c>
      <c r="E1067" s="66" t="str">
        <f>IF(★仕訳帳!D1031&lt;&gt;"",★仕訳帳!D1031,"")</f>
        <v/>
      </c>
      <c r="F1067" s="30" t="str">
        <f t="shared" si="36"/>
        <v/>
      </c>
      <c r="G1067" s="68">
        <f>★仕訳帳!E1031</f>
        <v>0</v>
      </c>
      <c r="H1067" s="68">
        <f>★仕訳帳!F1031</f>
        <v>0</v>
      </c>
      <c r="I1067" s="67">
        <f>IF($E1067&lt;&gt;"",IF(OR(AND($E1067&gt;=200,$E1067&lt;300),AND($E1067&gt;=400,$E1067&lt;600)),-SUBTOTAL(9,K$4:K1067),SUBTOTAL(9,K$4:K1067)),0)</f>
        <v>0</v>
      </c>
      <c r="J1067" s="32"/>
      <c r="K1067" s="33">
        <f t="shared" si="35"/>
        <v>0</v>
      </c>
    </row>
    <row r="1068" spans="1:11" x14ac:dyDescent="0.4">
      <c r="A1068" s="17" t="str">
        <f>IF(E1068&lt;&gt;"",VLOOKUP(E1068,科目一覧!$A$4:$G$76,7,FALSE),"")</f>
        <v/>
      </c>
      <c r="B1068" s="18">
        <f>★仕訳帳!A1032</f>
        <v>1029</v>
      </c>
      <c r="C1068" s="64" t="str">
        <f>IF(★仕訳帳!B1032&lt;&gt;"",★仕訳帳!B1032,"")</f>
        <v/>
      </c>
      <c r="D1068" s="65" t="str">
        <f>IF(★仕訳帳!C1032&lt;&gt;"",★仕訳帳!C1032,"")</f>
        <v/>
      </c>
      <c r="E1068" s="66" t="str">
        <f>IF(★仕訳帳!D1032&lt;&gt;"",★仕訳帳!D1032,"")</f>
        <v/>
      </c>
      <c r="F1068" s="30" t="str">
        <f t="shared" si="36"/>
        <v/>
      </c>
      <c r="G1068" s="68">
        <f>★仕訳帳!E1032</f>
        <v>0</v>
      </c>
      <c r="H1068" s="68">
        <f>★仕訳帳!F1032</f>
        <v>0</v>
      </c>
      <c r="I1068" s="67">
        <f>IF($E1068&lt;&gt;"",IF(OR(AND($E1068&gt;=200,$E1068&lt;300),AND($E1068&gt;=400,$E1068&lt;600)),-SUBTOTAL(9,K$4:K1068),SUBTOTAL(9,K$4:K1068)),0)</f>
        <v>0</v>
      </c>
      <c r="J1068" s="32"/>
      <c r="K1068" s="33">
        <f t="shared" si="35"/>
        <v>0</v>
      </c>
    </row>
    <row r="1069" spans="1:11" x14ac:dyDescent="0.4">
      <c r="A1069" s="17" t="str">
        <f>IF(E1069&lt;&gt;"",VLOOKUP(E1069,科目一覧!$A$4:$G$76,7,FALSE),"")</f>
        <v/>
      </c>
      <c r="B1069" s="18">
        <f>★仕訳帳!A1033</f>
        <v>1030</v>
      </c>
      <c r="C1069" s="64" t="str">
        <f>IF(★仕訳帳!B1033&lt;&gt;"",★仕訳帳!B1033,"")</f>
        <v/>
      </c>
      <c r="D1069" s="65" t="str">
        <f>IF(★仕訳帳!C1033&lt;&gt;"",★仕訳帳!C1033,"")</f>
        <v/>
      </c>
      <c r="E1069" s="66" t="str">
        <f>IF(★仕訳帳!D1033&lt;&gt;"",★仕訳帳!D1033,"")</f>
        <v/>
      </c>
      <c r="F1069" s="30" t="str">
        <f t="shared" si="36"/>
        <v/>
      </c>
      <c r="G1069" s="68">
        <f>★仕訳帳!E1033</f>
        <v>0</v>
      </c>
      <c r="H1069" s="68">
        <f>★仕訳帳!F1033</f>
        <v>0</v>
      </c>
      <c r="I1069" s="67">
        <f>IF($E1069&lt;&gt;"",IF(OR(AND($E1069&gt;=200,$E1069&lt;300),AND($E1069&gt;=400,$E1069&lt;600)),-SUBTOTAL(9,K$4:K1069),SUBTOTAL(9,K$4:K1069)),0)</f>
        <v>0</v>
      </c>
      <c r="J1069" s="32"/>
      <c r="K1069" s="33">
        <f t="shared" si="35"/>
        <v>0</v>
      </c>
    </row>
    <row r="1070" spans="1:11" x14ac:dyDescent="0.4">
      <c r="A1070" s="17" t="str">
        <f>IF(E1070&lt;&gt;"",VLOOKUP(E1070,科目一覧!$A$4:$G$76,7,FALSE),"")</f>
        <v/>
      </c>
      <c r="B1070" s="18">
        <f>★仕訳帳!A1034</f>
        <v>1031</v>
      </c>
      <c r="C1070" s="64" t="str">
        <f>IF(★仕訳帳!B1034&lt;&gt;"",★仕訳帳!B1034,"")</f>
        <v/>
      </c>
      <c r="D1070" s="65" t="str">
        <f>IF(★仕訳帳!C1034&lt;&gt;"",★仕訳帳!C1034,"")</f>
        <v/>
      </c>
      <c r="E1070" s="66" t="str">
        <f>IF(★仕訳帳!D1034&lt;&gt;"",★仕訳帳!D1034,"")</f>
        <v/>
      </c>
      <c r="F1070" s="30" t="str">
        <f t="shared" si="36"/>
        <v/>
      </c>
      <c r="G1070" s="68">
        <f>★仕訳帳!E1034</f>
        <v>0</v>
      </c>
      <c r="H1070" s="68">
        <f>★仕訳帳!F1034</f>
        <v>0</v>
      </c>
      <c r="I1070" s="67">
        <f>IF($E1070&lt;&gt;"",IF(OR(AND($E1070&gt;=200,$E1070&lt;300),AND($E1070&gt;=400,$E1070&lt;600)),-SUBTOTAL(9,K$4:K1070),SUBTOTAL(9,K$4:K1070)),0)</f>
        <v>0</v>
      </c>
      <c r="J1070" s="32"/>
      <c r="K1070" s="33">
        <f t="shared" si="35"/>
        <v>0</v>
      </c>
    </row>
    <row r="1071" spans="1:11" x14ac:dyDescent="0.4">
      <c r="A1071" s="17" t="str">
        <f>IF(E1071&lt;&gt;"",VLOOKUP(E1071,科目一覧!$A$4:$G$76,7,FALSE),"")</f>
        <v/>
      </c>
      <c r="B1071" s="18">
        <f>★仕訳帳!A1035</f>
        <v>1032</v>
      </c>
      <c r="C1071" s="64" t="str">
        <f>IF(★仕訳帳!B1035&lt;&gt;"",★仕訳帳!B1035,"")</f>
        <v/>
      </c>
      <c r="D1071" s="65" t="str">
        <f>IF(★仕訳帳!C1035&lt;&gt;"",★仕訳帳!C1035,"")</f>
        <v/>
      </c>
      <c r="E1071" s="66" t="str">
        <f>IF(★仕訳帳!D1035&lt;&gt;"",★仕訳帳!D1035,"")</f>
        <v/>
      </c>
      <c r="F1071" s="30" t="str">
        <f t="shared" si="36"/>
        <v/>
      </c>
      <c r="G1071" s="68">
        <f>★仕訳帳!E1035</f>
        <v>0</v>
      </c>
      <c r="H1071" s="68">
        <f>★仕訳帳!F1035</f>
        <v>0</v>
      </c>
      <c r="I1071" s="67">
        <f>IF($E1071&lt;&gt;"",IF(OR(AND($E1071&gt;=200,$E1071&lt;300),AND($E1071&gt;=400,$E1071&lt;600)),-SUBTOTAL(9,K$4:K1071),SUBTOTAL(9,K$4:K1071)),0)</f>
        <v>0</v>
      </c>
      <c r="J1071" s="32"/>
      <c r="K1071" s="33">
        <f t="shared" ref="K1071:K1134" si="37">IF(OR(E1071=301,E1071=401),0,G1071-H1071)</f>
        <v>0</v>
      </c>
    </row>
    <row r="1072" spans="1:11" x14ac:dyDescent="0.4">
      <c r="A1072" s="17" t="str">
        <f>IF(E1072&lt;&gt;"",VLOOKUP(E1072,科目一覧!$A$4:$G$76,7,FALSE),"")</f>
        <v/>
      </c>
      <c r="B1072" s="18">
        <f>★仕訳帳!A1036</f>
        <v>1033</v>
      </c>
      <c r="C1072" s="64" t="str">
        <f>IF(★仕訳帳!B1036&lt;&gt;"",★仕訳帳!B1036,"")</f>
        <v/>
      </c>
      <c r="D1072" s="65" t="str">
        <f>IF(★仕訳帳!C1036&lt;&gt;"",★仕訳帳!C1036,"")</f>
        <v/>
      </c>
      <c r="E1072" s="66" t="str">
        <f>IF(★仕訳帳!D1036&lt;&gt;"",★仕訳帳!D1036,"")</f>
        <v/>
      </c>
      <c r="F1072" s="30" t="str">
        <f t="shared" si="36"/>
        <v/>
      </c>
      <c r="G1072" s="68">
        <f>★仕訳帳!E1036</f>
        <v>0</v>
      </c>
      <c r="H1072" s="68">
        <f>★仕訳帳!F1036</f>
        <v>0</v>
      </c>
      <c r="I1072" s="67">
        <f>IF($E1072&lt;&gt;"",IF(OR(AND($E1072&gt;=200,$E1072&lt;300),AND($E1072&gt;=400,$E1072&lt;600)),-SUBTOTAL(9,K$4:K1072),SUBTOTAL(9,K$4:K1072)),0)</f>
        <v>0</v>
      </c>
      <c r="J1072" s="32"/>
      <c r="K1072" s="33">
        <f t="shared" si="37"/>
        <v>0</v>
      </c>
    </row>
    <row r="1073" spans="1:11" x14ac:dyDescent="0.4">
      <c r="A1073" s="17" t="str">
        <f>IF(E1073&lt;&gt;"",VLOOKUP(E1073,科目一覧!$A$4:$G$76,7,FALSE),"")</f>
        <v/>
      </c>
      <c r="B1073" s="18">
        <f>★仕訳帳!A1037</f>
        <v>1034</v>
      </c>
      <c r="C1073" s="64" t="str">
        <f>IF(★仕訳帳!B1037&lt;&gt;"",★仕訳帳!B1037,"")</f>
        <v/>
      </c>
      <c r="D1073" s="65" t="str">
        <f>IF(★仕訳帳!C1037&lt;&gt;"",★仕訳帳!C1037,"")</f>
        <v/>
      </c>
      <c r="E1073" s="66" t="str">
        <f>IF(★仕訳帳!D1037&lt;&gt;"",★仕訳帳!D1037,"")</f>
        <v/>
      </c>
      <c r="F1073" s="30" t="str">
        <f t="shared" si="36"/>
        <v/>
      </c>
      <c r="G1073" s="68">
        <f>★仕訳帳!E1037</f>
        <v>0</v>
      </c>
      <c r="H1073" s="68">
        <f>★仕訳帳!F1037</f>
        <v>0</v>
      </c>
      <c r="I1073" s="67">
        <f>IF($E1073&lt;&gt;"",IF(OR(AND($E1073&gt;=200,$E1073&lt;300),AND($E1073&gt;=400,$E1073&lt;600)),-SUBTOTAL(9,K$4:K1073),SUBTOTAL(9,K$4:K1073)),0)</f>
        <v>0</v>
      </c>
      <c r="J1073" s="32"/>
      <c r="K1073" s="33">
        <f t="shared" si="37"/>
        <v>0</v>
      </c>
    </row>
    <row r="1074" spans="1:11" x14ac:dyDescent="0.4">
      <c r="A1074" s="17" t="str">
        <f>IF(E1074&lt;&gt;"",VLOOKUP(E1074,科目一覧!$A$4:$G$76,7,FALSE),"")</f>
        <v/>
      </c>
      <c r="B1074" s="18">
        <f>★仕訳帳!A1038</f>
        <v>1035</v>
      </c>
      <c r="C1074" s="64" t="str">
        <f>IF(★仕訳帳!B1038&lt;&gt;"",★仕訳帳!B1038,"")</f>
        <v/>
      </c>
      <c r="D1074" s="65" t="str">
        <f>IF(★仕訳帳!C1038&lt;&gt;"",★仕訳帳!C1038,"")</f>
        <v/>
      </c>
      <c r="E1074" s="66" t="str">
        <f>IF(★仕訳帳!D1038&lt;&gt;"",★仕訳帳!D1038,"")</f>
        <v/>
      </c>
      <c r="F1074" s="30" t="str">
        <f t="shared" si="36"/>
        <v/>
      </c>
      <c r="G1074" s="68">
        <f>★仕訳帳!E1038</f>
        <v>0</v>
      </c>
      <c r="H1074" s="68">
        <f>★仕訳帳!F1038</f>
        <v>0</v>
      </c>
      <c r="I1074" s="67">
        <f>IF($E1074&lt;&gt;"",IF(OR(AND($E1074&gt;=200,$E1074&lt;300),AND($E1074&gt;=400,$E1074&lt;600)),-SUBTOTAL(9,K$4:K1074),SUBTOTAL(9,K$4:K1074)),0)</f>
        <v>0</v>
      </c>
      <c r="J1074" s="32"/>
      <c r="K1074" s="33">
        <f t="shared" si="37"/>
        <v>0</v>
      </c>
    </row>
    <row r="1075" spans="1:11" x14ac:dyDescent="0.4">
      <c r="A1075" s="17" t="str">
        <f>IF(E1075&lt;&gt;"",VLOOKUP(E1075,科目一覧!$A$4:$G$76,7,FALSE),"")</f>
        <v/>
      </c>
      <c r="B1075" s="18">
        <f>★仕訳帳!A1039</f>
        <v>1036</v>
      </c>
      <c r="C1075" s="64" t="str">
        <f>IF(★仕訳帳!B1039&lt;&gt;"",★仕訳帳!B1039,"")</f>
        <v/>
      </c>
      <c r="D1075" s="65" t="str">
        <f>IF(★仕訳帳!C1039&lt;&gt;"",★仕訳帳!C1039,"")</f>
        <v/>
      </c>
      <c r="E1075" s="66" t="str">
        <f>IF(★仕訳帳!D1039&lt;&gt;"",★仕訳帳!D1039,"")</f>
        <v/>
      </c>
      <c r="F1075" s="30" t="str">
        <f t="shared" si="36"/>
        <v/>
      </c>
      <c r="G1075" s="68">
        <f>★仕訳帳!E1039</f>
        <v>0</v>
      </c>
      <c r="H1075" s="68">
        <f>★仕訳帳!F1039</f>
        <v>0</v>
      </c>
      <c r="I1075" s="67">
        <f>IF($E1075&lt;&gt;"",IF(OR(AND($E1075&gt;=200,$E1075&lt;300),AND($E1075&gt;=400,$E1075&lt;600)),-SUBTOTAL(9,K$4:K1075),SUBTOTAL(9,K$4:K1075)),0)</f>
        <v>0</v>
      </c>
      <c r="J1075" s="32"/>
      <c r="K1075" s="33">
        <f t="shared" si="37"/>
        <v>0</v>
      </c>
    </row>
    <row r="1076" spans="1:11" x14ac:dyDescent="0.4">
      <c r="A1076" s="17" t="str">
        <f>IF(E1076&lt;&gt;"",VLOOKUP(E1076,科目一覧!$A$4:$G$76,7,FALSE),"")</f>
        <v/>
      </c>
      <c r="B1076" s="18">
        <f>★仕訳帳!A1040</f>
        <v>1037</v>
      </c>
      <c r="C1076" s="64" t="str">
        <f>IF(★仕訳帳!B1040&lt;&gt;"",★仕訳帳!B1040,"")</f>
        <v/>
      </c>
      <c r="D1076" s="65" t="str">
        <f>IF(★仕訳帳!C1040&lt;&gt;"",★仕訳帳!C1040,"")</f>
        <v/>
      </c>
      <c r="E1076" s="66" t="str">
        <f>IF(★仕訳帳!D1040&lt;&gt;"",★仕訳帳!D1040,"")</f>
        <v/>
      </c>
      <c r="F1076" s="30" t="str">
        <f t="shared" si="36"/>
        <v/>
      </c>
      <c r="G1076" s="68">
        <f>★仕訳帳!E1040</f>
        <v>0</v>
      </c>
      <c r="H1076" s="68">
        <f>★仕訳帳!F1040</f>
        <v>0</v>
      </c>
      <c r="I1076" s="67">
        <f>IF($E1076&lt;&gt;"",IF(OR(AND($E1076&gt;=200,$E1076&lt;300),AND($E1076&gt;=400,$E1076&lt;600)),-SUBTOTAL(9,K$4:K1076),SUBTOTAL(9,K$4:K1076)),0)</f>
        <v>0</v>
      </c>
      <c r="J1076" s="32"/>
      <c r="K1076" s="33">
        <f t="shared" si="37"/>
        <v>0</v>
      </c>
    </row>
    <row r="1077" spans="1:11" x14ac:dyDescent="0.4">
      <c r="A1077" s="17" t="str">
        <f>IF(E1077&lt;&gt;"",VLOOKUP(E1077,科目一覧!$A$4:$G$76,7,FALSE),"")</f>
        <v/>
      </c>
      <c r="B1077" s="18">
        <f>★仕訳帳!A1041</f>
        <v>1038</v>
      </c>
      <c r="C1077" s="64" t="str">
        <f>IF(★仕訳帳!B1041&lt;&gt;"",★仕訳帳!B1041,"")</f>
        <v/>
      </c>
      <c r="D1077" s="65" t="str">
        <f>IF(★仕訳帳!C1041&lt;&gt;"",★仕訳帳!C1041,"")</f>
        <v/>
      </c>
      <c r="E1077" s="66" t="str">
        <f>IF(★仕訳帳!D1041&lt;&gt;"",★仕訳帳!D1041,"")</f>
        <v/>
      </c>
      <c r="F1077" s="30" t="str">
        <f t="shared" si="36"/>
        <v/>
      </c>
      <c r="G1077" s="68">
        <f>★仕訳帳!E1041</f>
        <v>0</v>
      </c>
      <c r="H1077" s="68">
        <f>★仕訳帳!F1041</f>
        <v>0</v>
      </c>
      <c r="I1077" s="67">
        <f>IF($E1077&lt;&gt;"",IF(OR(AND($E1077&gt;=200,$E1077&lt;300),AND($E1077&gt;=400,$E1077&lt;600)),-SUBTOTAL(9,K$4:K1077),SUBTOTAL(9,K$4:K1077)),0)</f>
        <v>0</v>
      </c>
      <c r="J1077" s="32"/>
      <c r="K1077" s="33">
        <f t="shared" si="37"/>
        <v>0</v>
      </c>
    </row>
    <row r="1078" spans="1:11" x14ac:dyDescent="0.4">
      <c r="A1078" s="17" t="str">
        <f>IF(E1078&lt;&gt;"",VLOOKUP(E1078,科目一覧!$A$4:$G$76,7,FALSE),"")</f>
        <v/>
      </c>
      <c r="B1078" s="18">
        <f>★仕訳帳!A1042</f>
        <v>1039</v>
      </c>
      <c r="C1078" s="64" t="str">
        <f>IF(★仕訳帳!B1042&lt;&gt;"",★仕訳帳!B1042,"")</f>
        <v/>
      </c>
      <c r="D1078" s="65" t="str">
        <f>IF(★仕訳帳!C1042&lt;&gt;"",★仕訳帳!C1042,"")</f>
        <v/>
      </c>
      <c r="E1078" s="66" t="str">
        <f>IF(★仕訳帳!D1042&lt;&gt;"",★仕訳帳!D1042,"")</f>
        <v/>
      </c>
      <c r="F1078" s="30" t="str">
        <f t="shared" si="36"/>
        <v/>
      </c>
      <c r="G1078" s="68">
        <f>★仕訳帳!E1042</f>
        <v>0</v>
      </c>
      <c r="H1078" s="68">
        <f>★仕訳帳!F1042</f>
        <v>0</v>
      </c>
      <c r="I1078" s="67">
        <f>IF($E1078&lt;&gt;"",IF(OR(AND($E1078&gt;=200,$E1078&lt;300),AND($E1078&gt;=400,$E1078&lt;600)),-SUBTOTAL(9,K$4:K1078),SUBTOTAL(9,K$4:K1078)),0)</f>
        <v>0</v>
      </c>
      <c r="J1078" s="32"/>
      <c r="K1078" s="33">
        <f t="shared" si="37"/>
        <v>0</v>
      </c>
    </row>
    <row r="1079" spans="1:11" x14ac:dyDescent="0.4">
      <c r="A1079" s="17" t="str">
        <f>IF(E1079&lt;&gt;"",VLOOKUP(E1079,科目一覧!$A$4:$G$76,7,FALSE),"")</f>
        <v/>
      </c>
      <c r="B1079" s="18">
        <f>★仕訳帳!A1043</f>
        <v>1040</v>
      </c>
      <c r="C1079" s="64" t="str">
        <f>IF(★仕訳帳!B1043&lt;&gt;"",★仕訳帳!B1043,"")</f>
        <v/>
      </c>
      <c r="D1079" s="65" t="str">
        <f>IF(★仕訳帳!C1043&lt;&gt;"",★仕訳帳!C1043,"")</f>
        <v/>
      </c>
      <c r="E1079" s="66" t="str">
        <f>IF(★仕訳帳!D1043&lt;&gt;"",★仕訳帳!D1043,"")</f>
        <v/>
      </c>
      <c r="F1079" s="30" t="str">
        <f t="shared" si="36"/>
        <v/>
      </c>
      <c r="G1079" s="68">
        <f>★仕訳帳!E1043</f>
        <v>0</v>
      </c>
      <c r="H1079" s="68">
        <f>★仕訳帳!F1043</f>
        <v>0</v>
      </c>
      <c r="I1079" s="67">
        <f>IF($E1079&lt;&gt;"",IF(OR(AND($E1079&gt;=200,$E1079&lt;300),AND($E1079&gt;=400,$E1079&lt;600)),-SUBTOTAL(9,K$4:K1079),SUBTOTAL(9,K$4:K1079)),0)</f>
        <v>0</v>
      </c>
      <c r="J1079" s="32"/>
      <c r="K1079" s="33">
        <f t="shared" si="37"/>
        <v>0</v>
      </c>
    </row>
    <row r="1080" spans="1:11" x14ac:dyDescent="0.4">
      <c r="A1080" s="17" t="str">
        <f>IF(E1080&lt;&gt;"",VLOOKUP(E1080,科目一覧!$A$4:$G$76,7,FALSE),"")</f>
        <v/>
      </c>
      <c r="B1080" s="18">
        <f>★仕訳帳!A1044</f>
        <v>1041</v>
      </c>
      <c r="C1080" s="64" t="str">
        <f>IF(★仕訳帳!B1044&lt;&gt;"",★仕訳帳!B1044,"")</f>
        <v/>
      </c>
      <c r="D1080" s="65" t="str">
        <f>IF(★仕訳帳!C1044&lt;&gt;"",★仕訳帳!C1044,"")</f>
        <v/>
      </c>
      <c r="E1080" s="66" t="str">
        <f>IF(★仕訳帳!D1044&lt;&gt;"",★仕訳帳!D1044,"")</f>
        <v/>
      </c>
      <c r="F1080" s="30" t="str">
        <f t="shared" si="36"/>
        <v/>
      </c>
      <c r="G1080" s="68">
        <f>★仕訳帳!E1044</f>
        <v>0</v>
      </c>
      <c r="H1080" s="68">
        <f>★仕訳帳!F1044</f>
        <v>0</v>
      </c>
      <c r="I1080" s="67">
        <f>IF($E1080&lt;&gt;"",IF(OR(AND($E1080&gt;=200,$E1080&lt;300),AND($E1080&gt;=400,$E1080&lt;600)),-SUBTOTAL(9,K$4:K1080),SUBTOTAL(9,K$4:K1080)),0)</f>
        <v>0</v>
      </c>
      <c r="J1080" s="32"/>
      <c r="K1080" s="33">
        <f t="shared" si="37"/>
        <v>0</v>
      </c>
    </row>
    <row r="1081" spans="1:11" x14ac:dyDescent="0.4">
      <c r="A1081" s="17" t="str">
        <f>IF(E1081&lt;&gt;"",VLOOKUP(E1081,科目一覧!$A$4:$G$76,7,FALSE),"")</f>
        <v/>
      </c>
      <c r="B1081" s="18">
        <f>★仕訳帳!A1045</f>
        <v>1042</v>
      </c>
      <c r="C1081" s="64" t="str">
        <f>IF(★仕訳帳!B1045&lt;&gt;"",★仕訳帳!B1045,"")</f>
        <v/>
      </c>
      <c r="D1081" s="65" t="str">
        <f>IF(★仕訳帳!C1045&lt;&gt;"",★仕訳帳!C1045,"")</f>
        <v/>
      </c>
      <c r="E1081" s="66" t="str">
        <f>IF(★仕訳帳!D1045&lt;&gt;"",★仕訳帳!D1045,"")</f>
        <v/>
      </c>
      <c r="F1081" s="30" t="str">
        <f t="shared" si="36"/>
        <v/>
      </c>
      <c r="G1081" s="68">
        <f>★仕訳帳!E1045</f>
        <v>0</v>
      </c>
      <c r="H1081" s="68">
        <f>★仕訳帳!F1045</f>
        <v>0</v>
      </c>
      <c r="I1081" s="67">
        <f>IF($E1081&lt;&gt;"",IF(OR(AND($E1081&gt;=200,$E1081&lt;300),AND($E1081&gt;=400,$E1081&lt;600)),-SUBTOTAL(9,K$4:K1081),SUBTOTAL(9,K$4:K1081)),0)</f>
        <v>0</v>
      </c>
      <c r="J1081" s="32"/>
      <c r="K1081" s="33">
        <f t="shared" si="37"/>
        <v>0</v>
      </c>
    </row>
    <row r="1082" spans="1:11" x14ac:dyDescent="0.4">
      <c r="A1082" s="17" t="str">
        <f>IF(E1082&lt;&gt;"",VLOOKUP(E1082,科目一覧!$A$4:$G$76,7,FALSE),"")</f>
        <v/>
      </c>
      <c r="B1082" s="18">
        <f>★仕訳帳!A1046</f>
        <v>1043</v>
      </c>
      <c r="C1082" s="64" t="str">
        <f>IF(★仕訳帳!B1046&lt;&gt;"",★仕訳帳!B1046,"")</f>
        <v/>
      </c>
      <c r="D1082" s="65" t="str">
        <f>IF(★仕訳帳!C1046&lt;&gt;"",★仕訳帳!C1046,"")</f>
        <v/>
      </c>
      <c r="E1082" s="66" t="str">
        <f>IF(★仕訳帳!D1046&lt;&gt;"",★仕訳帳!D1046,"")</f>
        <v/>
      </c>
      <c r="F1082" s="30" t="str">
        <f t="shared" si="36"/>
        <v/>
      </c>
      <c r="G1082" s="68">
        <f>★仕訳帳!E1046</f>
        <v>0</v>
      </c>
      <c r="H1082" s="68">
        <f>★仕訳帳!F1046</f>
        <v>0</v>
      </c>
      <c r="I1082" s="67">
        <f>IF($E1082&lt;&gt;"",IF(OR(AND($E1082&gt;=200,$E1082&lt;300),AND($E1082&gt;=400,$E1082&lt;600)),-SUBTOTAL(9,K$4:K1082),SUBTOTAL(9,K$4:K1082)),0)</f>
        <v>0</v>
      </c>
      <c r="J1082" s="32"/>
      <c r="K1082" s="33">
        <f t="shared" si="37"/>
        <v>0</v>
      </c>
    </row>
    <row r="1083" spans="1:11" x14ac:dyDescent="0.4">
      <c r="A1083" s="17" t="str">
        <f>IF(E1083&lt;&gt;"",VLOOKUP(E1083,科目一覧!$A$4:$G$76,7,FALSE),"")</f>
        <v/>
      </c>
      <c r="B1083" s="18">
        <f>★仕訳帳!A1047</f>
        <v>1044</v>
      </c>
      <c r="C1083" s="64" t="str">
        <f>IF(★仕訳帳!B1047&lt;&gt;"",★仕訳帳!B1047,"")</f>
        <v/>
      </c>
      <c r="D1083" s="65" t="str">
        <f>IF(★仕訳帳!C1047&lt;&gt;"",★仕訳帳!C1047,"")</f>
        <v/>
      </c>
      <c r="E1083" s="66" t="str">
        <f>IF(★仕訳帳!D1047&lt;&gt;"",★仕訳帳!D1047,"")</f>
        <v/>
      </c>
      <c r="F1083" s="30" t="str">
        <f t="shared" si="36"/>
        <v/>
      </c>
      <c r="G1083" s="68">
        <f>★仕訳帳!E1047</f>
        <v>0</v>
      </c>
      <c r="H1083" s="68">
        <f>★仕訳帳!F1047</f>
        <v>0</v>
      </c>
      <c r="I1083" s="67">
        <f>IF($E1083&lt;&gt;"",IF(OR(AND($E1083&gt;=200,$E1083&lt;300),AND($E1083&gt;=400,$E1083&lt;600)),-SUBTOTAL(9,K$4:K1083),SUBTOTAL(9,K$4:K1083)),0)</f>
        <v>0</v>
      </c>
      <c r="J1083" s="32"/>
      <c r="K1083" s="33">
        <f t="shared" si="37"/>
        <v>0</v>
      </c>
    </row>
    <row r="1084" spans="1:11" x14ac:dyDescent="0.4">
      <c r="A1084" s="17" t="str">
        <f>IF(E1084&lt;&gt;"",VLOOKUP(E1084,科目一覧!$A$4:$G$76,7,FALSE),"")</f>
        <v/>
      </c>
      <c r="B1084" s="18">
        <f>★仕訳帳!A1048</f>
        <v>1045</v>
      </c>
      <c r="C1084" s="64" t="str">
        <f>IF(★仕訳帳!B1048&lt;&gt;"",★仕訳帳!B1048,"")</f>
        <v/>
      </c>
      <c r="D1084" s="65" t="str">
        <f>IF(★仕訳帳!C1048&lt;&gt;"",★仕訳帳!C1048,"")</f>
        <v/>
      </c>
      <c r="E1084" s="66" t="str">
        <f>IF(★仕訳帳!D1048&lt;&gt;"",★仕訳帳!D1048,"")</f>
        <v/>
      </c>
      <c r="F1084" s="30" t="str">
        <f t="shared" si="36"/>
        <v/>
      </c>
      <c r="G1084" s="68">
        <f>★仕訳帳!E1048</f>
        <v>0</v>
      </c>
      <c r="H1084" s="68">
        <f>★仕訳帳!F1048</f>
        <v>0</v>
      </c>
      <c r="I1084" s="67">
        <f>IF($E1084&lt;&gt;"",IF(OR(AND($E1084&gt;=200,$E1084&lt;300),AND($E1084&gt;=400,$E1084&lt;600)),-SUBTOTAL(9,K$4:K1084),SUBTOTAL(9,K$4:K1084)),0)</f>
        <v>0</v>
      </c>
      <c r="J1084" s="32"/>
      <c r="K1084" s="33">
        <f t="shared" si="37"/>
        <v>0</v>
      </c>
    </row>
    <row r="1085" spans="1:11" x14ac:dyDescent="0.4">
      <c r="A1085" s="17" t="str">
        <f>IF(E1085&lt;&gt;"",VLOOKUP(E1085,科目一覧!$A$4:$G$76,7,FALSE),"")</f>
        <v/>
      </c>
      <c r="B1085" s="18">
        <f>★仕訳帳!A1049</f>
        <v>1046</v>
      </c>
      <c r="C1085" s="64" t="str">
        <f>IF(★仕訳帳!B1049&lt;&gt;"",★仕訳帳!B1049,"")</f>
        <v/>
      </c>
      <c r="D1085" s="65" t="str">
        <f>IF(★仕訳帳!C1049&lt;&gt;"",★仕訳帳!C1049,"")</f>
        <v/>
      </c>
      <c r="E1085" s="66" t="str">
        <f>IF(★仕訳帳!D1049&lt;&gt;"",★仕訳帳!D1049,"")</f>
        <v/>
      </c>
      <c r="F1085" s="30" t="str">
        <f t="shared" si="36"/>
        <v/>
      </c>
      <c r="G1085" s="68">
        <f>★仕訳帳!E1049</f>
        <v>0</v>
      </c>
      <c r="H1085" s="68">
        <f>★仕訳帳!F1049</f>
        <v>0</v>
      </c>
      <c r="I1085" s="67">
        <f>IF($E1085&lt;&gt;"",IF(OR(AND($E1085&gt;=200,$E1085&lt;300),AND($E1085&gt;=400,$E1085&lt;600)),-SUBTOTAL(9,K$4:K1085),SUBTOTAL(9,K$4:K1085)),0)</f>
        <v>0</v>
      </c>
      <c r="J1085" s="32"/>
      <c r="K1085" s="33">
        <f t="shared" si="37"/>
        <v>0</v>
      </c>
    </row>
    <row r="1086" spans="1:11" x14ac:dyDescent="0.4">
      <c r="A1086" s="17" t="str">
        <f>IF(E1086&lt;&gt;"",VLOOKUP(E1086,科目一覧!$A$4:$G$76,7,FALSE),"")</f>
        <v/>
      </c>
      <c r="B1086" s="18">
        <f>★仕訳帳!A1050</f>
        <v>1047</v>
      </c>
      <c r="C1086" s="64" t="str">
        <f>IF(★仕訳帳!B1050&lt;&gt;"",★仕訳帳!B1050,"")</f>
        <v/>
      </c>
      <c r="D1086" s="65" t="str">
        <f>IF(★仕訳帳!C1050&lt;&gt;"",★仕訳帳!C1050,"")</f>
        <v/>
      </c>
      <c r="E1086" s="66" t="str">
        <f>IF(★仕訳帳!D1050&lt;&gt;"",★仕訳帳!D1050,"")</f>
        <v/>
      </c>
      <c r="F1086" s="30" t="str">
        <f t="shared" si="36"/>
        <v/>
      </c>
      <c r="G1086" s="68">
        <f>★仕訳帳!E1050</f>
        <v>0</v>
      </c>
      <c r="H1086" s="68">
        <f>★仕訳帳!F1050</f>
        <v>0</v>
      </c>
      <c r="I1086" s="67">
        <f>IF($E1086&lt;&gt;"",IF(OR(AND($E1086&gt;=200,$E1086&lt;300),AND($E1086&gt;=400,$E1086&lt;600)),-SUBTOTAL(9,K$4:K1086),SUBTOTAL(9,K$4:K1086)),0)</f>
        <v>0</v>
      </c>
      <c r="J1086" s="32"/>
      <c r="K1086" s="33">
        <f t="shared" si="37"/>
        <v>0</v>
      </c>
    </row>
    <row r="1087" spans="1:11" x14ac:dyDescent="0.4">
      <c r="A1087" s="17" t="str">
        <f>IF(E1087&lt;&gt;"",VLOOKUP(E1087,科目一覧!$A$4:$G$76,7,FALSE),"")</f>
        <v/>
      </c>
      <c r="B1087" s="18">
        <f>★仕訳帳!A1051</f>
        <v>1048</v>
      </c>
      <c r="C1087" s="64" t="str">
        <f>IF(★仕訳帳!B1051&lt;&gt;"",★仕訳帳!B1051,"")</f>
        <v/>
      </c>
      <c r="D1087" s="65" t="str">
        <f>IF(★仕訳帳!C1051&lt;&gt;"",★仕訳帳!C1051,"")</f>
        <v/>
      </c>
      <c r="E1087" s="66" t="str">
        <f>IF(★仕訳帳!D1051&lt;&gt;"",★仕訳帳!D1051,"")</f>
        <v/>
      </c>
      <c r="F1087" s="30" t="str">
        <f t="shared" si="36"/>
        <v/>
      </c>
      <c r="G1087" s="68">
        <f>★仕訳帳!E1051</f>
        <v>0</v>
      </c>
      <c r="H1087" s="68">
        <f>★仕訳帳!F1051</f>
        <v>0</v>
      </c>
      <c r="I1087" s="67">
        <f>IF($E1087&lt;&gt;"",IF(OR(AND($E1087&gt;=200,$E1087&lt;300),AND($E1087&gt;=400,$E1087&lt;600)),-SUBTOTAL(9,K$4:K1087),SUBTOTAL(9,K$4:K1087)),0)</f>
        <v>0</v>
      </c>
      <c r="J1087" s="32"/>
      <c r="K1087" s="33">
        <f t="shared" si="37"/>
        <v>0</v>
      </c>
    </row>
    <row r="1088" spans="1:11" x14ac:dyDescent="0.4">
      <c r="A1088" s="17" t="str">
        <f>IF(E1088&lt;&gt;"",VLOOKUP(E1088,科目一覧!$A$4:$G$76,7,FALSE),"")</f>
        <v/>
      </c>
      <c r="B1088" s="18">
        <f>★仕訳帳!A1052</f>
        <v>1049</v>
      </c>
      <c r="C1088" s="64" t="str">
        <f>IF(★仕訳帳!B1052&lt;&gt;"",★仕訳帳!B1052,"")</f>
        <v/>
      </c>
      <c r="D1088" s="65" t="str">
        <f>IF(★仕訳帳!C1052&lt;&gt;"",★仕訳帳!C1052,"")</f>
        <v/>
      </c>
      <c r="E1088" s="66" t="str">
        <f>IF(★仕訳帳!D1052&lt;&gt;"",★仕訳帳!D1052,"")</f>
        <v/>
      </c>
      <c r="F1088" s="30" t="str">
        <f t="shared" si="36"/>
        <v/>
      </c>
      <c r="G1088" s="68">
        <f>★仕訳帳!E1052</f>
        <v>0</v>
      </c>
      <c r="H1088" s="68">
        <f>★仕訳帳!F1052</f>
        <v>0</v>
      </c>
      <c r="I1088" s="67">
        <f>IF($E1088&lt;&gt;"",IF(OR(AND($E1088&gt;=200,$E1088&lt;300),AND($E1088&gt;=400,$E1088&lt;600)),-SUBTOTAL(9,K$4:K1088),SUBTOTAL(9,K$4:K1088)),0)</f>
        <v>0</v>
      </c>
      <c r="J1088" s="32"/>
      <c r="K1088" s="33">
        <f t="shared" si="37"/>
        <v>0</v>
      </c>
    </row>
    <row r="1089" spans="1:11" x14ac:dyDescent="0.4">
      <c r="A1089" s="17" t="str">
        <f>IF(E1089&lt;&gt;"",VLOOKUP(E1089,科目一覧!$A$4:$G$76,7,FALSE),"")</f>
        <v/>
      </c>
      <c r="B1089" s="18">
        <f>★仕訳帳!A1053</f>
        <v>1050</v>
      </c>
      <c r="C1089" s="64" t="str">
        <f>IF(★仕訳帳!B1053&lt;&gt;"",★仕訳帳!B1053,"")</f>
        <v/>
      </c>
      <c r="D1089" s="65" t="str">
        <f>IF(★仕訳帳!C1053&lt;&gt;"",★仕訳帳!C1053,"")</f>
        <v/>
      </c>
      <c r="E1089" s="66" t="str">
        <f>IF(★仕訳帳!D1053&lt;&gt;"",★仕訳帳!D1053,"")</f>
        <v/>
      </c>
      <c r="F1089" s="30" t="str">
        <f t="shared" si="36"/>
        <v/>
      </c>
      <c r="G1089" s="68">
        <f>★仕訳帳!E1053</f>
        <v>0</v>
      </c>
      <c r="H1089" s="68">
        <f>★仕訳帳!F1053</f>
        <v>0</v>
      </c>
      <c r="I1089" s="67">
        <f>IF($E1089&lt;&gt;"",IF(OR(AND($E1089&gt;=200,$E1089&lt;300),AND($E1089&gt;=400,$E1089&lt;600)),-SUBTOTAL(9,K$4:K1089),SUBTOTAL(9,K$4:K1089)),0)</f>
        <v>0</v>
      </c>
      <c r="J1089" s="32"/>
      <c r="K1089" s="33">
        <f t="shared" si="37"/>
        <v>0</v>
      </c>
    </row>
    <row r="1090" spans="1:11" x14ac:dyDescent="0.4">
      <c r="A1090" s="17" t="str">
        <f>IF(E1090&lt;&gt;"",VLOOKUP(E1090,科目一覧!$A$4:$G$76,7,FALSE),"")</f>
        <v/>
      </c>
      <c r="B1090" s="18">
        <f>★仕訳帳!A1054</f>
        <v>1051</v>
      </c>
      <c r="C1090" s="64" t="str">
        <f>IF(★仕訳帳!B1054&lt;&gt;"",★仕訳帳!B1054,"")</f>
        <v/>
      </c>
      <c r="D1090" s="65" t="str">
        <f>IF(★仕訳帳!C1054&lt;&gt;"",★仕訳帳!C1054,"")</f>
        <v/>
      </c>
      <c r="E1090" s="66" t="str">
        <f>IF(★仕訳帳!D1054&lt;&gt;"",★仕訳帳!D1054,"")</f>
        <v/>
      </c>
      <c r="F1090" s="30" t="str">
        <f t="shared" si="36"/>
        <v/>
      </c>
      <c r="G1090" s="68">
        <f>★仕訳帳!E1054</f>
        <v>0</v>
      </c>
      <c r="H1090" s="68">
        <f>★仕訳帳!F1054</f>
        <v>0</v>
      </c>
      <c r="I1090" s="67">
        <f>IF($E1090&lt;&gt;"",IF(OR(AND($E1090&gt;=200,$E1090&lt;300),AND($E1090&gt;=400,$E1090&lt;600)),-SUBTOTAL(9,K$4:K1090),SUBTOTAL(9,K$4:K1090)),0)</f>
        <v>0</v>
      </c>
      <c r="J1090" s="32"/>
      <c r="K1090" s="33">
        <f t="shared" si="37"/>
        <v>0</v>
      </c>
    </row>
    <row r="1091" spans="1:11" x14ac:dyDescent="0.4">
      <c r="A1091" s="17" t="str">
        <f>IF(E1091&lt;&gt;"",VLOOKUP(E1091,科目一覧!$A$4:$G$76,7,FALSE),"")</f>
        <v/>
      </c>
      <c r="B1091" s="18">
        <f>★仕訳帳!A1055</f>
        <v>1052</v>
      </c>
      <c r="C1091" s="64" t="str">
        <f>IF(★仕訳帳!B1055&lt;&gt;"",★仕訳帳!B1055,"")</f>
        <v/>
      </c>
      <c r="D1091" s="65" t="str">
        <f>IF(★仕訳帳!C1055&lt;&gt;"",★仕訳帳!C1055,"")</f>
        <v/>
      </c>
      <c r="E1091" s="66" t="str">
        <f>IF(★仕訳帳!D1055&lt;&gt;"",★仕訳帳!D1055,"")</f>
        <v/>
      </c>
      <c r="F1091" s="30" t="str">
        <f t="shared" si="36"/>
        <v/>
      </c>
      <c r="G1091" s="68">
        <f>★仕訳帳!E1055</f>
        <v>0</v>
      </c>
      <c r="H1091" s="68">
        <f>★仕訳帳!F1055</f>
        <v>0</v>
      </c>
      <c r="I1091" s="67">
        <f>IF($E1091&lt;&gt;"",IF(OR(AND($E1091&gt;=200,$E1091&lt;300),AND($E1091&gt;=400,$E1091&lt;600)),-SUBTOTAL(9,K$4:K1091),SUBTOTAL(9,K$4:K1091)),0)</f>
        <v>0</v>
      </c>
      <c r="J1091" s="32"/>
      <c r="K1091" s="33">
        <f t="shared" si="37"/>
        <v>0</v>
      </c>
    </row>
    <row r="1092" spans="1:11" x14ac:dyDescent="0.4">
      <c r="A1092" s="17" t="str">
        <f>IF(E1092&lt;&gt;"",VLOOKUP(E1092,科目一覧!$A$4:$G$76,7,FALSE),"")</f>
        <v/>
      </c>
      <c r="B1092" s="18">
        <f>★仕訳帳!A1056</f>
        <v>1053</v>
      </c>
      <c r="C1092" s="64" t="str">
        <f>IF(★仕訳帳!B1056&lt;&gt;"",★仕訳帳!B1056,"")</f>
        <v/>
      </c>
      <c r="D1092" s="65" t="str">
        <f>IF(★仕訳帳!C1056&lt;&gt;"",★仕訳帳!C1056,"")</f>
        <v/>
      </c>
      <c r="E1092" s="66" t="str">
        <f>IF(★仕訳帳!D1056&lt;&gt;"",★仕訳帳!D1056,"")</f>
        <v/>
      </c>
      <c r="F1092" s="30" t="str">
        <f t="shared" si="36"/>
        <v/>
      </c>
      <c r="G1092" s="68">
        <f>★仕訳帳!E1056</f>
        <v>0</v>
      </c>
      <c r="H1092" s="68">
        <f>★仕訳帳!F1056</f>
        <v>0</v>
      </c>
      <c r="I1092" s="67">
        <f>IF($E1092&lt;&gt;"",IF(OR(AND($E1092&gt;=200,$E1092&lt;300),AND($E1092&gt;=400,$E1092&lt;600)),-SUBTOTAL(9,K$4:K1092),SUBTOTAL(9,K$4:K1092)),0)</f>
        <v>0</v>
      </c>
      <c r="J1092" s="32"/>
      <c r="K1092" s="33">
        <f t="shared" si="37"/>
        <v>0</v>
      </c>
    </row>
    <row r="1093" spans="1:11" x14ac:dyDescent="0.4">
      <c r="A1093" s="17" t="str">
        <f>IF(E1093&lt;&gt;"",VLOOKUP(E1093,科目一覧!$A$4:$G$76,7,FALSE),"")</f>
        <v/>
      </c>
      <c r="B1093" s="18">
        <f>★仕訳帳!A1057</f>
        <v>1054</v>
      </c>
      <c r="C1093" s="64" t="str">
        <f>IF(★仕訳帳!B1057&lt;&gt;"",★仕訳帳!B1057,"")</f>
        <v/>
      </c>
      <c r="D1093" s="65" t="str">
        <f>IF(★仕訳帳!C1057&lt;&gt;"",★仕訳帳!C1057,"")</f>
        <v/>
      </c>
      <c r="E1093" s="66" t="str">
        <f>IF(★仕訳帳!D1057&lt;&gt;"",★仕訳帳!D1057,"")</f>
        <v/>
      </c>
      <c r="F1093" s="30" t="str">
        <f t="shared" ref="F1093:F1156" si="38">IF(C1093&lt;&gt;"",MONTH(C1093)&amp;"_"&amp;E1093,"")</f>
        <v/>
      </c>
      <c r="G1093" s="68">
        <f>★仕訳帳!E1057</f>
        <v>0</v>
      </c>
      <c r="H1093" s="68">
        <f>★仕訳帳!F1057</f>
        <v>0</v>
      </c>
      <c r="I1093" s="67">
        <f>IF($E1093&lt;&gt;"",IF(OR(AND($E1093&gt;=200,$E1093&lt;300),AND($E1093&gt;=400,$E1093&lt;600)),-SUBTOTAL(9,K$4:K1093),SUBTOTAL(9,K$4:K1093)),0)</f>
        <v>0</v>
      </c>
      <c r="J1093" s="32"/>
      <c r="K1093" s="33">
        <f t="shared" si="37"/>
        <v>0</v>
      </c>
    </row>
    <row r="1094" spans="1:11" x14ac:dyDescent="0.4">
      <c r="A1094" s="17" t="str">
        <f>IF(E1094&lt;&gt;"",VLOOKUP(E1094,科目一覧!$A$4:$G$76,7,FALSE),"")</f>
        <v/>
      </c>
      <c r="B1094" s="18">
        <f>★仕訳帳!A1058</f>
        <v>1055</v>
      </c>
      <c r="C1094" s="64" t="str">
        <f>IF(★仕訳帳!B1058&lt;&gt;"",★仕訳帳!B1058,"")</f>
        <v/>
      </c>
      <c r="D1094" s="65" t="str">
        <f>IF(★仕訳帳!C1058&lt;&gt;"",★仕訳帳!C1058,"")</f>
        <v/>
      </c>
      <c r="E1094" s="66" t="str">
        <f>IF(★仕訳帳!D1058&lt;&gt;"",★仕訳帳!D1058,"")</f>
        <v/>
      </c>
      <c r="F1094" s="30" t="str">
        <f t="shared" si="38"/>
        <v/>
      </c>
      <c r="G1094" s="68">
        <f>★仕訳帳!E1058</f>
        <v>0</v>
      </c>
      <c r="H1094" s="68">
        <f>★仕訳帳!F1058</f>
        <v>0</v>
      </c>
      <c r="I1094" s="67">
        <f>IF($E1094&lt;&gt;"",IF(OR(AND($E1094&gt;=200,$E1094&lt;300),AND($E1094&gt;=400,$E1094&lt;600)),-SUBTOTAL(9,K$4:K1094),SUBTOTAL(9,K$4:K1094)),0)</f>
        <v>0</v>
      </c>
      <c r="J1094" s="32"/>
      <c r="K1094" s="33">
        <f t="shared" si="37"/>
        <v>0</v>
      </c>
    </row>
    <row r="1095" spans="1:11" x14ac:dyDescent="0.4">
      <c r="A1095" s="17" t="str">
        <f>IF(E1095&lt;&gt;"",VLOOKUP(E1095,科目一覧!$A$4:$G$76,7,FALSE),"")</f>
        <v/>
      </c>
      <c r="B1095" s="18">
        <f>★仕訳帳!A1059</f>
        <v>1056</v>
      </c>
      <c r="C1095" s="64" t="str">
        <f>IF(★仕訳帳!B1059&lt;&gt;"",★仕訳帳!B1059,"")</f>
        <v/>
      </c>
      <c r="D1095" s="65" t="str">
        <f>IF(★仕訳帳!C1059&lt;&gt;"",★仕訳帳!C1059,"")</f>
        <v/>
      </c>
      <c r="E1095" s="66" t="str">
        <f>IF(★仕訳帳!D1059&lt;&gt;"",★仕訳帳!D1059,"")</f>
        <v/>
      </c>
      <c r="F1095" s="30" t="str">
        <f t="shared" si="38"/>
        <v/>
      </c>
      <c r="G1095" s="68">
        <f>★仕訳帳!E1059</f>
        <v>0</v>
      </c>
      <c r="H1095" s="68">
        <f>★仕訳帳!F1059</f>
        <v>0</v>
      </c>
      <c r="I1095" s="67">
        <f>IF($E1095&lt;&gt;"",IF(OR(AND($E1095&gt;=200,$E1095&lt;300),AND($E1095&gt;=400,$E1095&lt;600)),-SUBTOTAL(9,K$4:K1095),SUBTOTAL(9,K$4:K1095)),0)</f>
        <v>0</v>
      </c>
      <c r="J1095" s="32"/>
      <c r="K1095" s="33">
        <f t="shared" si="37"/>
        <v>0</v>
      </c>
    </row>
    <row r="1096" spans="1:11" x14ac:dyDescent="0.4">
      <c r="A1096" s="17" t="str">
        <f>IF(E1096&lt;&gt;"",VLOOKUP(E1096,科目一覧!$A$4:$G$76,7,FALSE),"")</f>
        <v/>
      </c>
      <c r="B1096" s="18">
        <f>★仕訳帳!A1060</f>
        <v>1057</v>
      </c>
      <c r="C1096" s="64" t="str">
        <f>IF(★仕訳帳!B1060&lt;&gt;"",★仕訳帳!B1060,"")</f>
        <v/>
      </c>
      <c r="D1096" s="65" t="str">
        <f>IF(★仕訳帳!C1060&lt;&gt;"",★仕訳帳!C1060,"")</f>
        <v/>
      </c>
      <c r="E1096" s="66" t="str">
        <f>IF(★仕訳帳!D1060&lt;&gt;"",★仕訳帳!D1060,"")</f>
        <v/>
      </c>
      <c r="F1096" s="30" t="str">
        <f t="shared" si="38"/>
        <v/>
      </c>
      <c r="G1096" s="68">
        <f>★仕訳帳!E1060</f>
        <v>0</v>
      </c>
      <c r="H1096" s="68">
        <f>★仕訳帳!F1060</f>
        <v>0</v>
      </c>
      <c r="I1096" s="67">
        <f>IF($E1096&lt;&gt;"",IF(OR(AND($E1096&gt;=200,$E1096&lt;300),AND($E1096&gt;=400,$E1096&lt;600)),-SUBTOTAL(9,K$4:K1096),SUBTOTAL(9,K$4:K1096)),0)</f>
        <v>0</v>
      </c>
      <c r="J1096" s="32"/>
      <c r="K1096" s="33">
        <f t="shared" si="37"/>
        <v>0</v>
      </c>
    </row>
    <row r="1097" spans="1:11" x14ac:dyDescent="0.4">
      <c r="A1097" s="17" t="str">
        <f>IF(E1097&lt;&gt;"",VLOOKUP(E1097,科目一覧!$A$4:$G$76,7,FALSE),"")</f>
        <v/>
      </c>
      <c r="B1097" s="18">
        <f>★仕訳帳!A1061</f>
        <v>1058</v>
      </c>
      <c r="C1097" s="64" t="str">
        <f>IF(★仕訳帳!B1061&lt;&gt;"",★仕訳帳!B1061,"")</f>
        <v/>
      </c>
      <c r="D1097" s="65" t="str">
        <f>IF(★仕訳帳!C1061&lt;&gt;"",★仕訳帳!C1061,"")</f>
        <v/>
      </c>
      <c r="E1097" s="66" t="str">
        <f>IF(★仕訳帳!D1061&lt;&gt;"",★仕訳帳!D1061,"")</f>
        <v/>
      </c>
      <c r="F1097" s="30" t="str">
        <f t="shared" si="38"/>
        <v/>
      </c>
      <c r="G1097" s="68">
        <f>★仕訳帳!E1061</f>
        <v>0</v>
      </c>
      <c r="H1097" s="68">
        <f>★仕訳帳!F1061</f>
        <v>0</v>
      </c>
      <c r="I1097" s="67">
        <f>IF($E1097&lt;&gt;"",IF(OR(AND($E1097&gt;=200,$E1097&lt;300),AND($E1097&gt;=400,$E1097&lt;600)),-SUBTOTAL(9,K$4:K1097),SUBTOTAL(9,K$4:K1097)),0)</f>
        <v>0</v>
      </c>
      <c r="J1097" s="32"/>
      <c r="K1097" s="33">
        <f t="shared" si="37"/>
        <v>0</v>
      </c>
    </row>
    <row r="1098" spans="1:11" x14ac:dyDescent="0.4">
      <c r="A1098" s="17" t="str">
        <f>IF(E1098&lt;&gt;"",VLOOKUP(E1098,科目一覧!$A$4:$G$76,7,FALSE),"")</f>
        <v/>
      </c>
      <c r="B1098" s="18">
        <f>★仕訳帳!A1062</f>
        <v>1059</v>
      </c>
      <c r="C1098" s="64" t="str">
        <f>IF(★仕訳帳!B1062&lt;&gt;"",★仕訳帳!B1062,"")</f>
        <v/>
      </c>
      <c r="D1098" s="65" t="str">
        <f>IF(★仕訳帳!C1062&lt;&gt;"",★仕訳帳!C1062,"")</f>
        <v/>
      </c>
      <c r="E1098" s="66" t="str">
        <f>IF(★仕訳帳!D1062&lt;&gt;"",★仕訳帳!D1062,"")</f>
        <v/>
      </c>
      <c r="F1098" s="30" t="str">
        <f t="shared" si="38"/>
        <v/>
      </c>
      <c r="G1098" s="68">
        <f>★仕訳帳!E1062</f>
        <v>0</v>
      </c>
      <c r="H1098" s="68">
        <f>★仕訳帳!F1062</f>
        <v>0</v>
      </c>
      <c r="I1098" s="67">
        <f>IF($E1098&lt;&gt;"",IF(OR(AND($E1098&gt;=200,$E1098&lt;300),AND($E1098&gt;=400,$E1098&lt;600)),-SUBTOTAL(9,K$4:K1098),SUBTOTAL(9,K$4:K1098)),0)</f>
        <v>0</v>
      </c>
      <c r="J1098" s="32"/>
      <c r="K1098" s="33">
        <f t="shared" si="37"/>
        <v>0</v>
      </c>
    </row>
    <row r="1099" spans="1:11" x14ac:dyDescent="0.4">
      <c r="A1099" s="17" t="str">
        <f>IF(E1099&lt;&gt;"",VLOOKUP(E1099,科目一覧!$A$4:$G$76,7,FALSE),"")</f>
        <v/>
      </c>
      <c r="B1099" s="18">
        <f>★仕訳帳!A1063</f>
        <v>1060</v>
      </c>
      <c r="C1099" s="64" t="str">
        <f>IF(★仕訳帳!B1063&lt;&gt;"",★仕訳帳!B1063,"")</f>
        <v/>
      </c>
      <c r="D1099" s="65" t="str">
        <f>IF(★仕訳帳!C1063&lt;&gt;"",★仕訳帳!C1063,"")</f>
        <v/>
      </c>
      <c r="E1099" s="66" t="str">
        <f>IF(★仕訳帳!D1063&lt;&gt;"",★仕訳帳!D1063,"")</f>
        <v/>
      </c>
      <c r="F1099" s="30" t="str">
        <f t="shared" si="38"/>
        <v/>
      </c>
      <c r="G1099" s="68">
        <f>★仕訳帳!E1063</f>
        <v>0</v>
      </c>
      <c r="H1099" s="68">
        <f>★仕訳帳!F1063</f>
        <v>0</v>
      </c>
      <c r="I1099" s="67">
        <f>IF($E1099&lt;&gt;"",IF(OR(AND($E1099&gt;=200,$E1099&lt;300),AND($E1099&gt;=400,$E1099&lt;600)),-SUBTOTAL(9,K$4:K1099),SUBTOTAL(9,K$4:K1099)),0)</f>
        <v>0</v>
      </c>
      <c r="J1099" s="32"/>
      <c r="K1099" s="33">
        <f t="shared" si="37"/>
        <v>0</v>
      </c>
    </row>
    <row r="1100" spans="1:11" x14ac:dyDescent="0.4">
      <c r="A1100" s="17" t="str">
        <f>IF(E1100&lt;&gt;"",VLOOKUP(E1100,科目一覧!$A$4:$G$76,7,FALSE),"")</f>
        <v/>
      </c>
      <c r="B1100" s="18">
        <f>★仕訳帳!A1064</f>
        <v>1061</v>
      </c>
      <c r="C1100" s="64" t="str">
        <f>IF(★仕訳帳!B1064&lt;&gt;"",★仕訳帳!B1064,"")</f>
        <v/>
      </c>
      <c r="D1100" s="65" t="str">
        <f>IF(★仕訳帳!C1064&lt;&gt;"",★仕訳帳!C1064,"")</f>
        <v/>
      </c>
      <c r="E1100" s="66" t="str">
        <f>IF(★仕訳帳!D1064&lt;&gt;"",★仕訳帳!D1064,"")</f>
        <v/>
      </c>
      <c r="F1100" s="30" t="str">
        <f t="shared" si="38"/>
        <v/>
      </c>
      <c r="G1100" s="68">
        <f>★仕訳帳!E1064</f>
        <v>0</v>
      </c>
      <c r="H1100" s="68">
        <f>★仕訳帳!F1064</f>
        <v>0</v>
      </c>
      <c r="I1100" s="67">
        <f>IF($E1100&lt;&gt;"",IF(OR(AND($E1100&gt;=200,$E1100&lt;300),AND($E1100&gt;=400,$E1100&lt;600)),-SUBTOTAL(9,K$4:K1100),SUBTOTAL(9,K$4:K1100)),0)</f>
        <v>0</v>
      </c>
      <c r="J1100" s="32"/>
      <c r="K1100" s="33">
        <f t="shared" si="37"/>
        <v>0</v>
      </c>
    </row>
    <row r="1101" spans="1:11" x14ac:dyDescent="0.4">
      <c r="A1101" s="17" t="str">
        <f>IF(E1101&lt;&gt;"",VLOOKUP(E1101,科目一覧!$A$4:$G$76,7,FALSE),"")</f>
        <v/>
      </c>
      <c r="B1101" s="18">
        <f>★仕訳帳!A1065</f>
        <v>1062</v>
      </c>
      <c r="C1101" s="64" t="str">
        <f>IF(★仕訳帳!B1065&lt;&gt;"",★仕訳帳!B1065,"")</f>
        <v/>
      </c>
      <c r="D1101" s="65" t="str">
        <f>IF(★仕訳帳!C1065&lt;&gt;"",★仕訳帳!C1065,"")</f>
        <v/>
      </c>
      <c r="E1101" s="66" t="str">
        <f>IF(★仕訳帳!D1065&lt;&gt;"",★仕訳帳!D1065,"")</f>
        <v/>
      </c>
      <c r="F1101" s="30" t="str">
        <f t="shared" si="38"/>
        <v/>
      </c>
      <c r="G1101" s="68">
        <f>★仕訳帳!E1065</f>
        <v>0</v>
      </c>
      <c r="H1101" s="68">
        <f>★仕訳帳!F1065</f>
        <v>0</v>
      </c>
      <c r="I1101" s="67">
        <f>IF($E1101&lt;&gt;"",IF(OR(AND($E1101&gt;=200,$E1101&lt;300),AND($E1101&gt;=400,$E1101&lt;600)),-SUBTOTAL(9,K$4:K1101),SUBTOTAL(9,K$4:K1101)),0)</f>
        <v>0</v>
      </c>
      <c r="J1101" s="32"/>
      <c r="K1101" s="33">
        <f t="shared" si="37"/>
        <v>0</v>
      </c>
    </row>
    <row r="1102" spans="1:11" x14ac:dyDescent="0.4">
      <c r="A1102" s="17" t="str">
        <f>IF(E1102&lt;&gt;"",VLOOKUP(E1102,科目一覧!$A$4:$G$76,7,FALSE),"")</f>
        <v/>
      </c>
      <c r="B1102" s="18">
        <f>★仕訳帳!A1066</f>
        <v>1063</v>
      </c>
      <c r="C1102" s="64" t="str">
        <f>IF(★仕訳帳!B1066&lt;&gt;"",★仕訳帳!B1066,"")</f>
        <v/>
      </c>
      <c r="D1102" s="65" t="str">
        <f>IF(★仕訳帳!C1066&lt;&gt;"",★仕訳帳!C1066,"")</f>
        <v/>
      </c>
      <c r="E1102" s="66" t="str">
        <f>IF(★仕訳帳!D1066&lt;&gt;"",★仕訳帳!D1066,"")</f>
        <v/>
      </c>
      <c r="F1102" s="30" t="str">
        <f t="shared" si="38"/>
        <v/>
      </c>
      <c r="G1102" s="68">
        <f>★仕訳帳!E1066</f>
        <v>0</v>
      </c>
      <c r="H1102" s="68">
        <f>★仕訳帳!F1066</f>
        <v>0</v>
      </c>
      <c r="I1102" s="67">
        <f>IF($E1102&lt;&gt;"",IF(OR(AND($E1102&gt;=200,$E1102&lt;300),AND($E1102&gt;=400,$E1102&lt;600)),-SUBTOTAL(9,K$4:K1102),SUBTOTAL(9,K$4:K1102)),0)</f>
        <v>0</v>
      </c>
      <c r="J1102" s="32"/>
      <c r="K1102" s="33">
        <f t="shared" si="37"/>
        <v>0</v>
      </c>
    </row>
    <row r="1103" spans="1:11" x14ac:dyDescent="0.4">
      <c r="A1103" s="17" t="str">
        <f>IF(E1103&lt;&gt;"",VLOOKUP(E1103,科目一覧!$A$4:$G$76,7,FALSE),"")</f>
        <v/>
      </c>
      <c r="B1103" s="18">
        <f>★仕訳帳!A1067</f>
        <v>1064</v>
      </c>
      <c r="C1103" s="64" t="str">
        <f>IF(★仕訳帳!B1067&lt;&gt;"",★仕訳帳!B1067,"")</f>
        <v/>
      </c>
      <c r="D1103" s="65" t="str">
        <f>IF(★仕訳帳!C1067&lt;&gt;"",★仕訳帳!C1067,"")</f>
        <v/>
      </c>
      <c r="E1103" s="66" t="str">
        <f>IF(★仕訳帳!D1067&lt;&gt;"",★仕訳帳!D1067,"")</f>
        <v/>
      </c>
      <c r="F1103" s="30" t="str">
        <f t="shared" si="38"/>
        <v/>
      </c>
      <c r="G1103" s="68">
        <f>★仕訳帳!E1067</f>
        <v>0</v>
      </c>
      <c r="H1103" s="68">
        <f>★仕訳帳!F1067</f>
        <v>0</v>
      </c>
      <c r="I1103" s="67">
        <f>IF($E1103&lt;&gt;"",IF(OR(AND($E1103&gt;=200,$E1103&lt;300),AND($E1103&gt;=400,$E1103&lt;600)),-SUBTOTAL(9,K$4:K1103),SUBTOTAL(9,K$4:K1103)),0)</f>
        <v>0</v>
      </c>
      <c r="J1103" s="32"/>
      <c r="K1103" s="33">
        <f t="shared" si="37"/>
        <v>0</v>
      </c>
    </row>
    <row r="1104" spans="1:11" x14ac:dyDescent="0.4">
      <c r="A1104" s="17" t="str">
        <f>IF(E1104&lt;&gt;"",VLOOKUP(E1104,科目一覧!$A$4:$G$76,7,FALSE),"")</f>
        <v/>
      </c>
      <c r="B1104" s="18">
        <f>★仕訳帳!A1068</f>
        <v>1065</v>
      </c>
      <c r="C1104" s="64" t="str">
        <f>IF(★仕訳帳!B1068&lt;&gt;"",★仕訳帳!B1068,"")</f>
        <v/>
      </c>
      <c r="D1104" s="65" t="str">
        <f>IF(★仕訳帳!C1068&lt;&gt;"",★仕訳帳!C1068,"")</f>
        <v/>
      </c>
      <c r="E1104" s="66" t="str">
        <f>IF(★仕訳帳!D1068&lt;&gt;"",★仕訳帳!D1068,"")</f>
        <v/>
      </c>
      <c r="F1104" s="30" t="str">
        <f t="shared" si="38"/>
        <v/>
      </c>
      <c r="G1104" s="68">
        <f>★仕訳帳!E1068</f>
        <v>0</v>
      </c>
      <c r="H1104" s="68">
        <f>★仕訳帳!F1068</f>
        <v>0</v>
      </c>
      <c r="I1104" s="67">
        <f>IF($E1104&lt;&gt;"",IF(OR(AND($E1104&gt;=200,$E1104&lt;300),AND($E1104&gt;=400,$E1104&lt;600)),-SUBTOTAL(9,K$4:K1104),SUBTOTAL(9,K$4:K1104)),0)</f>
        <v>0</v>
      </c>
      <c r="J1104" s="32"/>
      <c r="K1104" s="33">
        <f t="shared" si="37"/>
        <v>0</v>
      </c>
    </row>
    <row r="1105" spans="1:11" x14ac:dyDescent="0.4">
      <c r="A1105" s="17" t="str">
        <f>IF(E1105&lt;&gt;"",VLOOKUP(E1105,科目一覧!$A$4:$G$76,7,FALSE),"")</f>
        <v/>
      </c>
      <c r="B1105" s="18">
        <f>★仕訳帳!A1069</f>
        <v>1066</v>
      </c>
      <c r="C1105" s="64" t="str">
        <f>IF(★仕訳帳!B1069&lt;&gt;"",★仕訳帳!B1069,"")</f>
        <v/>
      </c>
      <c r="D1105" s="65" t="str">
        <f>IF(★仕訳帳!C1069&lt;&gt;"",★仕訳帳!C1069,"")</f>
        <v/>
      </c>
      <c r="E1105" s="66" t="str">
        <f>IF(★仕訳帳!D1069&lt;&gt;"",★仕訳帳!D1069,"")</f>
        <v/>
      </c>
      <c r="F1105" s="30" t="str">
        <f t="shared" si="38"/>
        <v/>
      </c>
      <c r="G1105" s="68">
        <f>★仕訳帳!E1069</f>
        <v>0</v>
      </c>
      <c r="H1105" s="68">
        <f>★仕訳帳!F1069</f>
        <v>0</v>
      </c>
      <c r="I1105" s="67">
        <f>IF($E1105&lt;&gt;"",IF(OR(AND($E1105&gt;=200,$E1105&lt;300),AND($E1105&gt;=400,$E1105&lt;600)),-SUBTOTAL(9,K$4:K1105),SUBTOTAL(9,K$4:K1105)),0)</f>
        <v>0</v>
      </c>
      <c r="J1105" s="32"/>
      <c r="K1105" s="33">
        <f t="shared" si="37"/>
        <v>0</v>
      </c>
    </row>
    <row r="1106" spans="1:11" x14ac:dyDescent="0.4">
      <c r="A1106" s="17" t="str">
        <f>IF(E1106&lt;&gt;"",VLOOKUP(E1106,科目一覧!$A$4:$G$76,7,FALSE),"")</f>
        <v/>
      </c>
      <c r="B1106" s="18">
        <f>★仕訳帳!A1070</f>
        <v>1067</v>
      </c>
      <c r="C1106" s="64" t="str">
        <f>IF(★仕訳帳!B1070&lt;&gt;"",★仕訳帳!B1070,"")</f>
        <v/>
      </c>
      <c r="D1106" s="65" t="str">
        <f>IF(★仕訳帳!C1070&lt;&gt;"",★仕訳帳!C1070,"")</f>
        <v/>
      </c>
      <c r="E1106" s="66" t="str">
        <f>IF(★仕訳帳!D1070&lt;&gt;"",★仕訳帳!D1070,"")</f>
        <v/>
      </c>
      <c r="F1106" s="30" t="str">
        <f t="shared" si="38"/>
        <v/>
      </c>
      <c r="G1106" s="68">
        <f>★仕訳帳!E1070</f>
        <v>0</v>
      </c>
      <c r="H1106" s="68">
        <f>★仕訳帳!F1070</f>
        <v>0</v>
      </c>
      <c r="I1106" s="67">
        <f>IF($E1106&lt;&gt;"",IF(OR(AND($E1106&gt;=200,$E1106&lt;300),AND($E1106&gt;=400,$E1106&lt;600)),-SUBTOTAL(9,K$4:K1106),SUBTOTAL(9,K$4:K1106)),0)</f>
        <v>0</v>
      </c>
      <c r="J1106" s="32"/>
      <c r="K1106" s="33">
        <f t="shared" si="37"/>
        <v>0</v>
      </c>
    </row>
    <row r="1107" spans="1:11" x14ac:dyDescent="0.4">
      <c r="A1107" s="17" t="str">
        <f>IF(E1107&lt;&gt;"",VLOOKUP(E1107,科目一覧!$A$4:$G$76,7,FALSE),"")</f>
        <v/>
      </c>
      <c r="B1107" s="18">
        <f>★仕訳帳!A1071</f>
        <v>1068</v>
      </c>
      <c r="C1107" s="64" t="str">
        <f>IF(★仕訳帳!B1071&lt;&gt;"",★仕訳帳!B1071,"")</f>
        <v/>
      </c>
      <c r="D1107" s="65" t="str">
        <f>IF(★仕訳帳!C1071&lt;&gt;"",★仕訳帳!C1071,"")</f>
        <v/>
      </c>
      <c r="E1107" s="66" t="str">
        <f>IF(★仕訳帳!D1071&lt;&gt;"",★仕訳帳!D1071,"")</f>
        <v/>
      </c>
      <c r="F1107" s="30" t="str">
        <f t="shared" si="38"/>
        <v/>
      </c>
      <c r="G1107" s="68">
        <f>★仕訳帳!E1071</f>
        <v>0</v>
      </c>
      <c r="H1107" s="68">
        <f>★仕訳帳!F1071</f>
        <v>0</v>
      </c>
      <c r="I1107" s="67">
        <f>IF($E1107&lt;&gt;"",IF(OR(AND($E1107&gt;=200,$E1107&lt;300),AND($E1107&gt;=400,$E1107&lt;600)),-SUBTOTAL(9,K$4:K1107),SUBTOTAL(9,K$4:K1107)),0)</f>
        <v>0</v>
      </c>
      <c r="J1107" s="32"/>
      <c r="K1107" s="33">
        <f t="shared" si="37"/>
        <v>0</v>
      </c>
    </row>
    <row r="1108" spans="1:11" x14ac:dyDescent="0.4">
      <c r="A1108" s="17" t="str">
        <f>IF(E1108&lt;&gt;"",VLOOKUP(E1108,科目一覧!$A$4:$G$76,7,FALSE),"")</f>
        <v/>
      </c>
      <c r="B1108" s="18">
        <f>★仕訳帳!A1072</f>
        <v>1069</v>
      </c>
      <c r="C1108" s="64" t="str">
        <f>IF(★仕訳帳!B1072&lt;&gt;"",★仕訳帳!B1072,"")</f>
        <v/>
      </c>
      <c r="D1108" s="65" t="str">
        <f>IF(★仕訳帳!C1072&lt;&gt;"",★仕訳帳!C1072,"")</f>
        <v/>
      </c>
      <c r="E1108" s="66" t="str">
        <f>IF(★仕訳帳!D1072&lt;&gt;"",★仕訳帳!D1072,"")</f>
        <v/>
      </c>
      <c r="F1108" s="30" t="str">
        <f t="shared" si="38"/>
        <v/>
      </c>
      <c r="G1108" s="68">
        <f>★仕訳帳!E1072</f>
        <v>0</v>
      </c>
      <c r="H1108" s="68">
        <f>★仕訳帳!F1072</f>
        <v>0</v>
      </c>
      <c r="I1108" s="67">
        <f>IF($E1108&lt;&gt;"",IF(OR(AND($E1108&gt;=200,$E1108&lt;300),AND($E1108&gt;=400,$E1108&lt;600)),-SUBTOTAL(9,K$4:K1108),SUBTOTAL(9,K$4:K1108)),0)</f>
        <v>0</v>
      </c>
      <c r="J1108" s="32"/>
      <c r="K1108" s="33">
        <f t="shared" si="37"/>
        <v>0</v>
      </c>
    </row>
    <row r="1109" spans="1:11" x14ac:dyDescent="0.4">
      <c r="A1109" s="17" t="str">
        <f>IF(E1109&lt;&gt;"",VLOOKUP(E1109,科目一覧!$A$4:$G$76,7,FALSE),"")</f>
        <v/>
      </c>
      <c r="B1109" s="18">
        <f>★仕訳帳!A1073</f>
        <v>1070</v>
      </c>
      <c r="C1109" s="64" t="str">
        <f>IF(★仕訳帳!B1073&lt;&gt;"",★仕訳帳!B1073,"")</f>
        <v/>
      </c>
      <c r="D1109" s="65" t="str">
        <f>IF(★仕訳帳!C1073&lt;&gt;"",★仕訳帳!C1073,"")</f>
        <v/>
      </c>
      <c r="E1109" s="66" t="str">
        <f>IF(★仕訳帳!D1073&lt;&gt;"",★仕訳帳!D1073,"")</f>
        <v/>
      </c>
      <c r="F1109" s="30" t="str">
        <f t="shared" si="38"/>
        <v/>
      </c>
      <c r="G1109" s="68">
        <f>★仕訳帳!E1073</f>
        <v>0</v>
      </c>
      <c r="H1109" s="68">
        <f>★仕訳帳!F1073</f>
        <v>0</v>
      </c>
      <c r="I1109" s="67">
        <f>IF($E1109&lt;&gt;"",IF(OR(AND($E1109&gt;=200,$E1109&lt;300),AND($E1109&gt;=400,$E1109&lt;600)),-SUBTOTAL(9,K$4:K1109),SUBTOTAL(9,K$4:K1109)),0)</f>
        <v>0</v>
      </c>
      <c r="J1109" s="32"/>
      <c r="K1109" s="33">
        <f t="shared" si="37"/>
        <v>0</v>
      </c>
    </row>
    <row r="1110" spans="1:11" x14ac:dyDescent="0.4">
      <c r="A1110" s="17" t="str">
        <f>IF(E1110&lt;&gt;"",VLOOKUP(E1110,科目一覧!$A$4:$G$76,7,FALSE),"")</f>
        <v/>
      </c>
      <c r="B1110" s="18">
        <f>★仕訳帳!A1074</f>
        <v>1071</v>
      </c>
      <c r="C1110" s="64" t="str">
        <f>IF(★仕訳帳!B1074&lt;&gt;"",★仕訳帳!B1074,"")</f>
        <v/>
      </c>
      <c r="D1110" s="65" t="str">
        <f>IF(★仕訳帳!C1074&lt;&gt;"",★仕訳帳!C1074,"")</f>
        <v/>
      </c>
      <c r="E1110" s="66" t="str">
        <f>IF(★仕訳帳!D1074&lt;&gt;"",★仕訳帳!D1074,"")</f>
        <v/>
      </c>
      <c r="F1110" s="30" t="str">
        <f t="shared" si="38"/>
        <v/>
      </c>
      <c r="G1110" s="68">
        <f>★仕訳帳!E1074</f>
        <v>0</v>
      </c>
      <c r="H1110" s="68">
        <f>★仕訳帳!F1074</f>
        <v>0</v>
      </c>
      <c r="I1110" s="67">
        <f>IF($E1110&lt;&gt;"",IF(OR(AND($E1110&gt;=200,$E1110&lt;300),AND($E1110&gt;=400,$E1110&lt;600)),-SUBTOTAL(9,K$4:K1110),SUBTOTAL(9,K$4:K1110)),0)</f>
        <v>0</v>
      </c>
      <c r="J1110" s="32"/>
      <c r="K1110" s="33">
        <f t="shared" si="37"/>
        <v>0</v>
      </c>
    </row>
    <row r="1111" spans="1:11" x14ac:dyDescent="0.4">
      <c r="A1111" s="17" t="str">
        <f>IF(E1111&lt;&gt;"",VLOOKUP(E1111,科目一覧!$A$4:$G$76,7,FALSE),"")</f>
        <v/>
      </c>
      <c r="B1111" s="18">
        <f>★仕訳帳!A1075</f>
        <v>1072</v>
      </c>
      <c r="C1111" s="64" t="str">
        <f>IF(★仕訳帳!B1075&lt;&gt;"",★仕訳帳!B1075,"")</f>
        <v/>
      </c>
      <c r="D1111" s="65" t="str">
        <f>IF(★仕訳帳!C1075&lt;&gt;"",★仕訳帳!C1075,"")</f>
        <v/>
      </c>
      <c r="E1111" s="66" t="str">
        <f>IF(★仕訳帳!D1075&lt;&gt;"",★仕訳帳!D1075,"")</f>
        <v/>
      </c>
      <c r="F1111" s="30" t="str">
        <f t="shared" si="38"/>
        <v/>
      </c>
      <c r="G1111" s="68">
        <f>★仕訳帳!E1075</f>
        <v>0</v>
      </c>
      <c r="H1111" s="68">
        <f>★仕訳帳!F1075</f>
        <v>0</v>
      </c>
      <c r="I1111" s="67">
        <f>IF($E1111&lt;&gt;"",IF(OR(AND($E1111&gt;=200,$E1111&lt;300),AND($E1111&gt;=400,$E1111&lt;600)),-SUBTOTAL(9,K$4:K1111),SUBTOTAL(9,K$4:K1111)),0)</f>
        <v>0</v>
      </c>
      <c r="J1111" s="32"/>
      <c r="K1111" s="33">
        <f t="shared" si="37"/>
        <v>0</v>
      </c>
    </row>
    <row r="1112" spans="1:11" x14ac:dyDescent="0.4">
      <c r="A1112" s="17" t="str">
        <f>IF(E1112&lt;&gt;"",VLOOKUP(E1112,科目一覧!$A$4:$G$76,7,FALSE),"")</f>
        <v/>
      </c>
      <c r="B1112" s="18">
        <f>★仕訳帳!A1076</f>
        <v>1073</v>
      </c>
      <c r="C1112" s="64" t="str">
        <f>IF(★仕訳帳!B1076&lt;&gt;"",★仕訳帳!B1076,"")</f>
        <v/>
      </c>
      <c r="D1112" s="65" t="str">
        <f>IF(★仕訳帳!C1076&lt;&gt;"",★仕訳帳!C1076,"")</f>
        <v/>
      </c>
      <c r="E1112" s="66" t="str">
        <f>IF(★仕訳帳!D1076&lt;&gt;"",★仕訳帳!D1076,"")</f>
        <v/>
      </c>
      <c r="F1112" s="30" t="str">
        <f t="shared" si="38"/>
        <v/>
      </c>
      <c r="G1112" s="68">
        <f>★仕訳帳!E1076</f>
        <v>0</v>
      </c>
      <c r="H1112" s="68">
        <f>★仕訳帳!F1076</f>
        <v>0</v>
      </c>
      <c r="I1112" s="67">
        <f>IF($E1112&lt;&gt;"",IF(OR(AND($E1112&gt;=200,$E1112&lt;300),AND($E1112&gt;=400,$E1112&lt;600)),-SUBTOTAL(9,K$4:K1112),SUBTOTAL(9,K$4:K1112)),0)</f>
        <v>0</v>
      </c>
      <c r="J1112" s="32"/>
      <c r="K1112" s="33">
        <f t="shared" si="37"/>
        <v>0</v>
      </c>
    </row>
    <row r="1113" spans="1:11" x14ac:dyDescent="0.4">
      <c r="A1113" s="17" t="str">
        <f>IF(E1113&lt;&gt;"",VLOOKUP(E1113,科目一覧!$A$4:$G$76,7,FALSE),"")</f>
        <v/>
      </c>
      <c r="B1113" s="18">
        <f>★仕訳帳!A1077</f>
        <v>1074</v>
      </c>
      <c r="C1113" s="64" t="str">
        <f>IF(★仕訳帳!B1077&lt;&gt;"",★仕訳帳!B1077,"")</f>
        <v/>
      </c>
      <c r="D1113" s="65" t="str">
        <f>IF(★仕訳帳!C1077&lt;&gt;"",★仕訳帳!C1077,"")</f>
        <v/>
      </c>
      <c r="E1113" s="66" t="str">
        <f>IF(★仕訳帳!D1077&lt;&gt;"",★仕訳帳!D1077,"")</f>
        <v/>
      </c>
      <c r="F1113" s="30" t="str">
        <f t="shared" si="38"/>
        <v/>
      </c>
      <c r="G1113" s="68">
        <f>★仕訳帳!E1077</f>
        <v>0</v>
      </c>
      <c r="H1113" s="68">
        <f>★仕訳帳!F1077</f>
        <v>0</v>
      </c>
      <c r="I1113" s="67">
        <f>IF($E1113&lt;&gt;"",IF(OR(AND($E1113&gt;=200,$E1113&lt;300),AND($E1113&gt;=400,$E1113&lt;600)),-SUBTOTAL(9,K$4:K1113),SUBTOTAL(9,K$4:K1113)),0)</f>
        <v>0</v>
      </c>
      <c r="J1113" s="32"/>
      <c r="K1113" s="33">
        <f t="shared" si="37"/>
        <v>0</v>
      </c>
    </row>
    <row r="1114" spans="1:11" x14ac:dyDescent="0.4">
      <c r="A1114" s="17" t="str">
        <f>IF(E1114&lt;&gt;"",VLOOKUP(E1114,科目一覧!$A$4:$G$76,7,FALSE),"")</f>
        <v/>
      </c>
      <c r="B1114" s="18">
        <f>★仕訳帳!A1078</f>
        <v>1075</v>
      </c>
      <c r="C1114" s="64" t="str">
        <f>IF(★仕訳帳!B1078&lt;&gt;"",★仕訳帳!B1078,"")</f>
        <v/>
      </c>
      <c r="D1114" s="65" t="str">
        <f>IF(★仕訳帳!C1078&lt;&gt;"",★仕訳帳!C1078,"")</f>
        <v/>
      </c>
      <c r="E1114" s="66" t="str">
        <f>IF(★仕訳帳!D1078&lt;&gt;"",★仕訳帳!D1078,"")</f>
        <v/>
      </c>
      <c r="F1114" s="30" t="str">
        <f t="shared" si="38"/>
        <v/>
      </c>
      <c r="G1114" s="68">
        <f>★仕訳帳!E1078</f>
        <v>0</v>
      </c>
      <c r="H1114" s="68">
        <f>★仕訳帳!F1078</f>
        <v>0</v>
      </c>
      <c r="I1114" s="67">
        <f>IF($E1114&lt;&gt;"",IF(OR(AND($E1114&gt;=200,$E1114&lt;300),AND($E1114&gt;=400,$E1114&lt;600)),-SUBTOTAL(9,K$4:K1114),SUBTOTAL(9,K$4:K1114)),0)</f>
        <v>0</v>
      </c>
      <c r="J1114" s="32"/>
      <c r="K1114" s="33">
        <f t="shared" si="37"/>
        <v>0</v>
      </c>
    </row>
    <row r="1115" spans="1:11" x14ac:dyDescent="0.4">
      <c r="A1115" s="17" t="str">
        <f>IF(E1115&lt;&gt;"",VLOOKUP(E1115,科目一覧!$A$4:$G$76,7,FALSE),"")</f>
        <v/>
      </c>
      <c r="B1115" s="18">
        <f>★仕訳帳!A1079</f>
        <v>1076</v>
      </c>
      <c r="C1115" s="64" t="str">
        <f>IF(★仕訳帳!B1079&lt;&gt;"",★仕訳帳!B1079,"")</f>
        <v/>
      </c>
      <c r="D1115" s="65" t="str">
        <f>IF(★仕訳帳!C1079&lt;&gt;"",★仕訳帳!C1079,"")</f>
        <v/>
      </c>
      <c r="E1115" s="66" t="str">
        <f>IF(★仕訳帳!D1079&lt;&gt;"",★仕訳帳!D1079,"")</f>
        <v/>
      </c>
      <c r="F1115" s="30" t="str">
        <f t="shared" si="38"/>
        <v/>
      </c>
      <c r="G1115" s="68">
        <f>★仕訳帳!E1079</f>
        <v>0</v>
      </c>
      <c r="H1115" s="68">
        <f>★仕訳帳!F1079</f>
        <v>0</v>
      </c>
      <c r="I1115" s="67">
        <f>IF($E1115&lt;&gt;"",IF(OR(AND($E1115&gt;=200,$E1115&lt;300),AND($E1115&gt;=400,$E1115&lt;600)),-SUBTOTAL(9,K$4:K1115),SUBTOTAL(9,K$4:K1115)),0)</f>
        <v>0</v>
      </c>
      <c r="J1115" s="32"/>
      <c r="K1115" s="33">
        <f t="shared" si="37"/>
        <v>0</v>
      </c>
    </row>
    <row r="1116" spans="1:11" x14ac:dyDescent="0.4">
      <c r="A1116" s="17" t="str">
        <f>IF(E1116&lt;&gt;"",VLOOKUP(E1116,科目一覧!$A$4:$G$76,7,FALSE),"")</f>
        <v/>
      </c>
      <c r="B1116" s="18">
        <f>★仕訳帳!A1080</f>
        <v>1077</v>
      </c>
      <c r="C1116" s="64" t="str">
        <f>IF(★仕訳帳!B1080&lt;&gt;"",★仕訳帳!B1080,"")</f>
        <v/>
      </c>
      <c r="D1116" s="65" t="str">
        <f>IF(★仕訳帳!C1080&lt;&gt;"",★仕訳帳!C1080,"")</f>
        <v/>
      </c>
      <c r="E1116" s="66" t="str">
        <f>IF(★仕訳帳!D1080&lt;&gt;"",★仕訳帳!D1080,"")</f>
        <v/>
      </c>
      <c r="F1116" s="30" t="str">
        <f t="shared" si="38"/>
        <v/>
      </c>
      <c r="G1116" s="68">
        <f>★仕訳帳!E1080</f>
        <v>0</v>
      </c>
      <c r="H1116" s="68">
        <f>★仕訳帳!F1080</f>
        <v>0</v>
      </c>
      <c r="I1116" s="67">
        <f>IF($E1116&lt;&gt;"",IF(OR(AND($E1116&gt;=200,$E1116&lt;300),AND($E1116&gt;=400,$E1116&lt;600)),-SUBTOTAL(9,K$4:K1116),SUBTOTAL(9,K$4:K1116)),0)</f>
        <v>0</v>
      </c>
      <c r="J1116" s="32"/>
      <c r="K1116" s="33">
        <f t="shared" si="37"/>
        <v>0</v>
      </c>
    </row>
    <row r="1117" spans="1:11" x14ac:dyDescent="0.4">
      <c r="A1117" s="17" t="str">
        <f>IF(E1117&lt;&gt;"",VLOOKUP(E1117,科目一覧!$A$4:$G$76,7,FALSE),"")</f>
        <v/>
      </c>
      <c r="B1117" s="18">
        <f>★仕訳帳!A1081</f>
        <v>1078</v>
      </c>
      <c r="C1117" s="64" t="str">
        <f>IF(★仕訳帳!B1081&lt;&gt;"",★仕訳帳!B1081,"")</f>
        <v/>
      </c>
      <c r="D1117" s="65" t="str">
        <f>IF(★仕訳帳!C1081&lt;&gt;"",★仕訳帳!C1081,"")</f>
        <v/>
      </c>
      <c r="E1117" s="66" t="str">
        <f>IF(★仕訳帳!D1081&lt;&gt;"",★仕訳帳!D1081,"")</f>
        <v/>
      </c>
      <c r="F1117" s="30" t="str">
        <f t="shared" si="38"/>
        <v/>
      </c>
      <c r="G1117" s="68">
        <f>★仕訳帳!E1081</f>
        <v>0</v>
      </c>
      <c r="H1117" s="68">
        <f>★仕訳帳!F1081</f>
        <v>0</v>
      </c>
      <c r="I1117" s="67">
        <f>IF($E1117&lt;&gt;"",IF(OR(AND($E1117&gt;=200,$E1117&lt;300),AND($E1117&gt;=400,$E1117&lt;600)),-SUBTOTAL(9,K$4:K1117),SUBTOTAL(9,K$4:K1117)),0)</f>
        <v>0</v>
      </c>
      <c r="J1117" s="32"/>
      <c r="K1117" s="33">
        <f t="shared" si="37"/>
        <v>0</v>
      </c>
    </row>
    <row r="1118" spans="1:11" x14ac:dyDescent="0.4">
      <c r="A1118" s="17" t="str">
        <f>IF(E1118&lt;&gt;"",VLOOKUP(E1118,科目一覧!$A$4:$G$76,7,FALSE),"")</f>
        <v/>
      </c>
      <c r="B1118" s="18">
        <f>★仕訳帳!A1082</f>
        <v>1079</v>
      </c>
      <c r="C1118" s="64" t="str">
        <f>IF(★仕訳帳!B1082&lt;&gt;"",★仕訳帳!B1082,"")</f>
        <v/>
      </c>
      <c r="D1118" s="65" t="str">
        <f>IF(★仕訳帳!C1082&lt;&gt;"",★仕訳帳!C1082,"")</f>
        <v/>
      </c>
      <c r="E1118" s="66" t="str">
        <f>IF(★仕訳帳!D1082&lt;&gt;"",★仕訳帳!D1082,"")</f>
        <v/>
      </c>
      <c r="F1118" s="30" t="str">
        <f t="shared" si="38"/>
        <v/>
      </c>
      <c r="G1118" s="68">
        <f>★仕訳帳!E1082</f>
        <v>0</v>
      </c>
      <c r="H1118" s="68">
        <f>★仕訳帳!F1082</f>
        <v>0</v>
      </c>
      <c r="I1118" s="67">
        <f>IF($E1118&lt;&gt;"",IF(OR(AND($E1118&gt;=200,$E1118&lt;300),AND($E1118&gt;=400,$E1118&lt;600)),-SUBTOTAL(9,K$4:K1118),SUBTOTAL(9,K$4:K1118)),0)</f>
        <v>0</v>
      </c>
      <c r="J1118" s="32"/>
      <c r="K1118" s="33">
        <f t="shared" si="37"/>
        <v>0</v>
      </c>
    </row>
    <row r="1119" spans="1:11" x14ac:dyDescent="0.4">
      <c r="A1119" s="17" t="str">
        <f>IF(E1119&lt;&gt;"",VLOOKUP(E1119,科目一覧!$A$4:$G$76,7,FALSE),"")</f>
        <v/>
      </c>
      <c r="B1119" s="18">
        <f>★仕訳帳!A1083</f>
        <v>1080</v>
      </c>
      <c r="C1119" s="64" t="str">
        <f>IF(★仕訳帳!B1083&lt;&gt;"",★仕訳帳!B1083,"")</f>
        <v/>
      </c>
      <c r="D1119" s="65" t="str">
        <f>IF(★仕訳帳!C1083&lt;&gt;"",★仕訳帳!C1083,"")</f>
        <v/>
      </c>
      <c r="E1119" s="66" t="str">
        <f>IF(★仕訳帳!D1083&lt;&gt;"",★仕訳帳!D1083,"")</f>
        <v/>
      </c>
      <c r="F1119" s="30" t="str">
        <f t="shared" si="38"/>
        <v/>
      </c>
      <c r="G1119" s="68">
        <f>★仕訳帳!E1083</f>
        <v>0</v>
      </c>
      <c r="H1119" s="68">
        <f>★仕訳帳!F1083</f>
        <v>0</v>
      </c>
      <c r="I1119" s="67">
        <f>IF($E1119&lt;&gt;"",IF(OR(AND($E1119&gt;=200,$E1119&lt;300),AND($E1119&gt;=400,$E1119&lt;600)),-SUBTOTAL(9,K$4:K1119),SUBTOTAL(9,K$4:K1119)),0)</f>
        <v>0</v>
      </c>
      <c r="J1119" s="32"/>
      <c r="K1119" s="33">
        <f t="shared" si="37"/>
        <v>0</v>
      </c>
    </row>
    <row r="1120" spans="1:11" x14ac:dyDescent="0.4">
      <c r="A1120" s="17" t="str">
        <f>IF(E1120&lt;&gt;"",VLOOKUP(E1120,科目一覧!$A$4:$G$76,7,FALSE),"")</f>
        <v/>
      </c>
      <c r="B1120" s="18">
        <f>★仕訳帳!A1084</f>
        <v>1081</v>
      </c>
      <c r="C1120" s="64" t="str">
        <f>IF(★仕訳帳!B1084&lt;&gt;"",★仕訳帳!B1084,"")</f>
        <v/>
      </c>
      <c r="D1120" s="65" t="str">
        <f>IF(★仕訳帳!C1084&lt;&gt;"",★仕訳帳!C1084,"")</f>
        <v/>
      </c>
      <c r="E1120" s="66" t="str">
        <f>IF(★仕訳帳!D1084&lt;&gt;"",★仕訳帳!D1084,"")</f>
        <v/>
      </c>
      <c r="F1120" s="30" t="str">
        <f t="shared" si="38"/>
        <v/>
      </c>
      <c r="G1120" s="68">
        <f>★仕訳帳!E1084</f>
        <v>0</v>
      </c>
      <c r="H1120" s="68">
        <f>★仕訳帳!F1084</f>
        <v>0</v>
      </c>
      <c r="I1120" s="67">
        <f>IF($E1120&lt;&gt;"",IF(OR(AND($E1120&gt;=200,$E1120&lt;300),AND($E1120&gt;=400,$E1120&lt;600)),-SUBTOTAL(9,K$4:K1120),SUBTOTAL(9,K$4:K1120)),0)</f>
        <v>0</v>
      </c>
      <c r="J1120" s="32"/>
      <c r="K1120" s="33">
        <f t="shared" si="37"/>
        <v>0</v>
      </c>
    </row>
    <row r="1121" spans="1:11" x14ac:dyDescent="0.4">
      <c r="A1121" s="17" t="str">
        <f>IF(E1121&lt;&gt;"",VLOOKUP(E1121,科目一覧!$A$4:$G$76,7,FALSE),"")</f>
        <v/>
      </c>
      <c r="B1121" s="18">
        <f>★仕訳帳!A1085</f>
        <v>1082</v>
      </c>
      <c r="C1121" s="64" t="str">
        <f>IF(★仕訳帳!B1085&lt;&gt;"",★仕訳帳!B1085,"")</f>
        <v/>
      </c>
      <c r="D1121" s="65" t="str">
        <f>IF(★仕訳帳!C1085&lt;&gt;"",★仕訳帳!C1085,"")</f>
        <v/>
      </c>
      <c r="E1121" s="66" t="str">
        <f>IF(★仕訳帳!D1085&lt;&gt;"",★仕訳帳!D1085,"")</f>
        <v/>
      </c>
      <c r="F1121" s="30" t="str">
        <f t="shared" si="38"/>
        <v/>
      </c>
      <c r="G1121" s="68">
        <f>★仕訳帳!E1085</f>
        <v>0</v>
      </c>
      <c r="H1121" s="68">
        <f>★仕訳帳!F1085</f>
        <v>0</v>
      </c>
      <c r="I1121" s="67">
        <f>IF($E1121&lt;&gt;"",IF(OR(AND($E1121&gt;=200,$E1121&lt;300),AND($E1121&gt;=400,$E1121&lt;600)),-SUBTOTAL(9,K$4:K1121),SUBTOTAL(9,K$4:K1121)),0)</f>
        <v>0</v>
      </c>
      <c r="J1121" s="32"/>
      <c r="K1121" s="33">
        <f t="shared" si="37"/>
        <v>0</v>
      </c>
    </row>
    <row r="1122" spans="1:11" x14ac:dyDescent="0.4">
      <c r="A1122" s="17" t="str">
        <f>IF(E1122&lt;&gt;"",VLOOKUP(E1122,科目一覧!$A$4:$G$76,7,FALSE),"")</f>
        <v/>
      </c>
      <c r="B1122" s="18">
        <f>★仕訳帳!A1086</f>
        <v>1083</v>
      </c>
      <c r="C1122" s="64" t="str">
        <f>IF(★仕訳帳!B1086&lt;&gt;"",★仕訳帳!B1086,"")</f>
        <v/>
      </c>
      <c r="D1122" s="65" t="str">
        <f>IF(★仕訳帳!C1086&lt;&gt;"",★仕訳帳!C1086,"")</f>
        <v/>
      </c>
      <c r="E1122" s="66" t="str">
        <f>IF(★仕訳帳!D1086&lt;&gt;"",★仕訳帳!D1086,"")</f>
        <v/>
      </c>
      <c r="F1122" s="30" t="str">
        <f t="shared" si="38"/>
        <v/>
      </c>
      <c r="G1122" s="68">
        <f>★仕訳帳!E1086</f>
        <v>0</v>
      </c>
      <c r="H1122" s="68">
        <f>★仕訳帳!F1086</f>
        <v>0</v>
      </c>
      <c r="I1122" s="67">
        <f>IF($E1122&lt;&gt;"",IF(OR(AND($E1122&gt;=200,$E1122&lt;300),AND($E1122&gt;=400,$E1122&lt;600)),-SUBTOTAL(9,K$4:K1122),SUBTOTAL(9,K$4:K1122)),0)</f>
        <v>0</v>
      </c>
      <c r="J1122" s="32"/>
      <c r="K1122" s="33">
        <f t="shared" si="37"/>
        <v>0</v>
      </c>
    </row>
    <row r="1123" spans="1:11" x14ac:dyDescent="0.4">
      <c r="A1123" s="17" t="str">
        <f>IF(E1123&lt;&gt;"",VLOOKUP(E1123,科目一覧!$A$4:$G$76,7,FALSE),"")</f>
        <v/>
      </c>
      <c r="B1123" s="18">
        <f>★仕訳帳!A1087</f>
        <v>1084</v>
      </c>
      <c r="C1123" s="64" t="str">
        <f>IF(★仕訳帳!B1087&lt;&gt;"",★仕訳帳!B1087,"")</f>
        <v/>
      </c>
      <c r="D1123" s="65" t="str">
        <f>IF(★仕訳帳!C1087&lt;&gt;"",★仕訳帳!C1087,"")</f>
        <v/>
      </c>
      <c r="E1123" s="66" t="str">
        <f>IF(★仕訳帳!D1087&lt;&gt;"",★仕訳帳!D1087,"")</f>
        <v/>
      </c>
      <c r="F1123" s="30" t="str">
        <f t="shared" si="38"/>
        <v/>
      </c>
      <c r="G1123" s="68">
        <f>★仕訳帳!E1087</f>
        <v>0</v>
      </c>
      <c r="H1123" s="68">
        <f>★仕訳帳!F1087</f>
        <v>0</v>
      </c>
      <c r="I1123" s="67">
        <f>IF($E1123&lt;&gt;"",IF(OR(AND($E1123&gt;=200,$E1123&lt;300),AND($E1123&gt;=400,$E1123&lt;600)),-SUBTOTAL(9,K$4:K1123),SUBTOTAL(9,K$4:K1123)),0)</f>
        <v>0</v>
      </c>
      <c r="J1123" s="32"/>
      <c r="K1123" s="33">
        <f t="shared" si="37"/>
        <v>0</v>
      </c>
    </row>
    <row r="1124" spans="1:11" x14ac:dyDescent="0.4">
      <c r="A1124" s="17" t="str">
        <f>IF(E1124&lt;&gt;"",VLOOKUP(E1124,科目一覧!$A$4:$G$76,7,FALSE),"")</f>
        <v/>
      </c>
      <c r="B1124" s="18">
        <f>★仕訳帳!A1088</f>
        <v>1085</v>
      </c>
      <c r="C1124" s="64" t="str">
        <f>IF(★仕訳帳!B1088&lt;&gt;"",★仕訳帳!B1088,"")</f>
        <v/>
      </c>
      <c r="D1124" s="65" t="str">
        <f>IF(★仕訳帳!C1088&lt;&gt;"",★仕訳帳!C1088,"")</f>
        <v/>
      </c>
      <c r="E1124" s="66" t="str">
        <f>IF(★仕訳帳!D1088&lt;&gt;"",★仕訳帳!D1088,"")</f>
        <v/>
      </c>
      <c r="F1124" s="30" t="str">
        <f t="shared" si="38"/>
        <v/>
      </c>
      <c r="G1124" s="68">
        <f>★仕訳帳!E1088</f>
        <v>0</v>
      </c>
      <c r="H1124" s="68">
        <f>★仕訳帳!F1088</f>
        <v>0</v>
      </c>
      <c r="I1124" s="67">
        <f>IF($E1124&lt;&gt;"",IF(OR(AND($E1124&gt;=200,$E1124&lt;300),AND($E1124&gt;=400,$E1124&lt;600)),-SUBTOTAL(9,K$4:K1124),SUBTOTAL(9,K$4:K1124)),0)</f>
        <v>0</v>
      </c>
      <c r="J1124" s="32"/>
      <c r="K1124" s="33">
        <f t="shared" si="37"/>
        <v>0</v>
      </c>
    </row>
    <row r="1125" spans="1:11" x14ac:dyDescent="0.4">
      <c r="A1125" s="17" t="str">
        <f>IF(E1125&lt;&gt;"",VLOOKUP(E1125,科目一覧!$A$4:$G$76,7,FALSE),"")</f>
        <v/>
      </c>
      <c r="B1125" s="18">
        <f>★仕訳帳!A1089</f>
        <v>1086</v>
      </c>
      <c r="C1125" s="64" t="str">
        <f>IF(★仕訳帳!B1089&lt;&gt;"",★仕訳帳!B1089,"")</f>
        <v/>
      </c>
      <c r="D1125" s="65" t="str">
        <f>IF(★仕訳帳!C1089&lt;&gt;"",★仕訳帳!C1089,"")</f>
        <v/>
      </c>
      <c r="E1125" s="66" t="str">
        <f>IF(★仕訳帳!D1089&lt;&gt;"",★仕訳帳!D1089,"")</f>
        <v/>
      </c>
      <c r="F1125" s="30" t="str">
        <f t="shared" si="38"/>
        <v/>
      </c>
      <c r="G1125" s="68">
        <f>★仕訳帳!E1089</f>
        <v>0</v>
      </c>
      <c r="H1125" s="68">
        <f>★仕訳帳!F1089</f>
        <v>0</v>
      </c>
      <c r="I1125" s="67">
        <f>IF($E1125&lt;&gt;"",IF(OR(AND($E1125&gt;=200,$E1125&lt;300),AND($E1125&gt;=400,$E1125&lt;600)),-SUBTOTAL(9,K$4:K1125),SUBTOTAL(9,K$4:K1125)),0)</f>
        <v>0</v>
      </c>
      <c r="J1125" s="32"/>
      <c r="K1125" s="33">
        <f t="shared" si="37"/>
        <v>0</v>
      </c>
    </row>
    <row r="1126" spans="1:11" x14ac:dyDescent="0.4">
      <c r="A1126" s="17" t="str">
        <f>IF(E1126&lt;&gt;"",VLOOKUP(E1126,科目一覧!$A$4:$G$76,7,FALSE),"")</f>
        <v/>
      </c>
      <c r="B1126" s="18">
        <f>★仕訳帳!A1090</f>
        <v>1087</v>
      </c>
      <c r="C1126" s="64" t="str">
        <f>IF(★仕訳帳!B1090&lt;&gt;"",★仕訳帳!B1090,"")</f>
        <v/>
      </c>
      <c r="D1126" s="65" t="str">
        <f>IF(★仕訳帳!C1090&lt;&gt;"",★仕訳帳!C1090,"")</f>
        <v/>
      </c>
      <c r="E1126" s="66" t="str">
        <f>IF(★仕訳帳!D1090&lt;&gt;"",★仕訳帳!D1090,"")</f>
        <v/>
      </c>
      <c r="F1126" s="30" t="str">
        <f t="shared" si="38"/>
        <v/>
      </c>
      <c r="G1126" s="68">
        <f>★仕訳帳!E1090</f>
        <v>0</v>
      </c>
      <c r="H1126" s="68">
        <f>★仕訳帳!F1090</f>
        <v>0</v>
      </c>
      <c r="I1126" s="67">
        <f>IF($E1126&lt;&gt;"",IF(OR(AND($E1126&gt;=200,$E1126&lt;300),AND($E1126&gt;=400,$E1126&lt;600)),-SUBTOTAL(9,K$4:K1126),SUBTOTAL(9,K$4:K1126)),0)</f>
        <v>0</v>
      </c>
      <c r="J1126" s="32"/>
      <c r="K1126" s="33">
        <f t="shared" si="37"/>
        <v>0</v>
      </c>
    </row>
    <row r="1127" spans="1:11" x14ac:dyDescent="0.4">
      <c r="A1127" s="17" t="str">
        <f>IF(E1127&lt;&gt;"",VLOOKUP(E1127,科目一覧!$A$4:$G$76,7,FALSE),"")</f>
        <v/>
      </c>
      <c r="B1127" s="18">
        <f>★仕訳帳!A1091</f>
        <v>1088</v>
      </c>
      <c r="C1127" s="64" t="str">
        <f>IF(★仕訳帳!B1091&lt;&gt;"",★仕訳帳!B1091,"")</f>
        <v/>
      </c>
      <c r="D1127" s="65" t="str">
        <f>IF(★仕訳帳!C1091&lt;&gt;"",★仕訳帳!C1091,"")</f>
        <v/>
      </c>
      <c r="E1127" s="66" t="str">
        <f>IF(★仕訳帳!D1091&lt;&gt;"",★仕訳帳!D1091,"")</f>
        <v/>
      </c>
      <c r="F1127" s="30" t="str">
        <f t="shared" si="38"/>
        <v/>
      </c>
      <c r="G1127" s="68">
        <f>★仕訳帳!E1091</f>
        <v>0</v>
      </c>
      <c r="H1127" s="68">
        <f>★仕訳帳!F1091</f>
        <v>0</v>
      </c>
      <c r="I1127" s="67">
        <f>IF($E1127&lt;&gt;"",IF(OR(AND($E1127&gt;=200,$E1127&lt;300),AND($E1127&gt;=400,$E1127&lt;600)),-SUBTOTAL(9,K$4:K1127),SUBTOTAL(9,K$4:K1127)),0)</f>
        <v>0</v>
      </c>
      <c r="J1127" s="32"/>
      <c r="K1127" s="33">
        <f t="shared" si="37"/>
        <v>0</v>
      </c>
    </row>
    <row r="1128" spans="1:11" x14ac:dyDescent="0.4">
      <c r="A1128" s="17" t="str">
        <f>IF(E1128&lt;&gt;"",VLOOKUP(E1128,科目一覧!$A$4:$G$76,7,FALSE),"")</f>
        <v/>
      </c>
      <c r="B1128" s="18">
        <f>★仕訳帳!A1092</f>
        <v>1089</v>
      </c>
      <c r="C1128" s="64" t="str">
        <f>IF(★仕訳帳!B1092&lt;&gt;"",★仕訳帳!B1092,"")</f>
        <v/>
      </c>
      <c r="D1128" s="65" t="str">
        <f>IF(★仕訳帳!C1092&lt;&gt;"",★仕訳帳!C1092,"")</f>
        <v/>
      </c>
      <c r="E1128" s="66" t="str">
        <f>IF(★仕訳帳!D1092&lt;&gt;"",★仕訳帳!D1092,"")</f>
        <v/>
      </c>
      <c r="F1128" s="30" t="str">
        <f t="shared" si="38"/>
        <v/>
      </c>
      <c r="G1128" s="68">
        <f>★仕訳帳!E1092</f>
        <v>0</v>
      </c>
      <c r="H1128" s="68">
        <f>★仕訳帳!F1092</f>
        <v>0</v>
      </c>
      <c r="I1128" s="67">
        <f>IF($E1128&lt;&gt;"",IF(OR(AND($E1128&gt;=200,$E1128&lt;300),AND($E1128&gt;=400,$E1128&lt;600)),-SUBTOTAL(9,K$4:K1128),SUBTOTAL(9,K$4:K1128)),0)</f>
        <v>0</v>
      </c>
      <c r="J1128" s="32"/>
      <c r="K1128" s="33">
        <f t="shared" si="37"/>
        <v>0</v>
      </c>
    </row>
    <row r="1129" spans="1:11" x14ac:dyDescent="0.4">
      <c r="A1129" s="17" t="str">
        <f>IF(E1129&lt;&gt;"",VLOOKUP(E1129,科目一覧!$A$4:$G$76,7,FALSE),"")</f>
        <v/>
      </c>
      <c r="B1129" s="18">
        <f>★仕訳帳!A1093</f>
        <v>1090</v>
      </c>
      <c r="C1129" s="64" t="str">
        <f>IF(★仕訳帳!B1093&lt;&gt;"",★仕訳帳!B1093,"")</f>
        <v/>
      </c>
      <c r="D1129" s="65" t="str">
        <f>IF(★仕訳帳!C1093&lt;&gt;"",★仕訳帳!C1093,"")</f>
        <v/>
      </c>
      <c r="E1129" s="66" t="str">
        <f>IF(★仕訳帳!D1093&lt;&gt;"",★仕訳帳!D1093,"")</f>
        <v/>
      </c>
      <c r="F1129" s="30" t="str">
        <f t="shared" si="38"/>
        <v/>
      </c>
      <c r="G1129" s="68">
        <f>★仕訳帳!E1093</f>
        <v>0</v>
      </c>
      <c r="H1129" s="68">
        <f>★仕訳帳!F1093</f>
        <v>0</v>
      </c>
      <c r="I1129" s="67">
        <f>IF($E1129&lt;&gt;"",IF(OR(AND($E1129&gt;=200,$E1129&lt;300),AND($E1129&gt;=400,$E1129&lt;600)),-SUBTOTAL(9,K$4:K1129),SUBTOTAL(9,K$4:K1129)),0)</f>
        <v>0</v>
      </c>
      <c r="J1129" s="32"/>
      <c r="K1129" s="33">
        <f t="shared" si="37"/>
        <v>0</v>
      </c>
    </row>
    <row r="1130" spans="1:11" x14ac:dyDescent="0.4">
      <c r="A1130" s="17" t="str">
        <f>IF(E1130&lt;&gt;"",VLOOKUP(E1130,科目一覧!$A$4:$G$76,7,FALSE),"")</f>
        <v/>
      </c>
      <c r="B1130" s="18">
        <f>★仕訳帳!A1094</f>
        <v>1091</v>
      </c>
      <c r="C1130" s="64" t="str">
        <f>IF(★仕訳帳!B1094&lt;&gt;"",★仕訳帳!B1094,"")</f>
        <v/>
      </c>
      <c r="D1130" s="65" t="str">
        <f>IF(★仕訳帳!C1094&lt;&gt;"",★仕訳帳!C1094,"")</f>
        <v/>
      </c>
      <c r="E1130" s="66" t="str">
        <f>IF(★仕訳帳!D1094&lt;&gt;"",★仕訳帳!D1094,"")</f>
        <v/>
      </c>
      <c r="F1130" s="30" t="str">
        <f t="shared" si="38"/>
        <v/>
      </c>
      <c r="G1130" s="68">
        <f>★仕訳帳!E1094</f>
        <v>0</v>
      </c>
      <c r="H1130" s="68">
        <f>★仕訳帳!F1094</f>
        <v>0</v>
      </c>
      <c r="I1130" s="67">
        <f>IF($E1130&lt;&gt;"",IF(OR(AND($E1130&gt;=200,$E1130&lt;300),AND($E1130&gt;=400,$E1130&lt;600)),-SUBTOTAL(9,K$4:K1130),SUBTOTAL(9,K$4:K1130)),0)</f>
        <v>0</v>
      </c>
      <c r="J1130" s="32"/>
      <c r="K1130" s="33">
        <f t="shared" si="37"/>
        <v>0</v>
      </c>
    </row>
    <row r="1131" spans="1:11" x14ac:dyDescent="0.4">
      <c r="A1131" s="17" t="str">
        <f>IF(E1131&lt;&gt;"",VLOOKUP(E1131,科目一覧!$A$4:$G$76,7,FALSE),"")</f>
        <v/>
      </c>
      <c r="B1131" s="18">
        <f>★仕訳帳!A1095</f>
        <v>1092</v>
      </c>
      <c r="C1131" s="64" t="str">
        <f>IF(★仕訳帳!B1095&lt;&gt;"",★仕訳帳!B1095,"")</f>
        <v/>
      </c>
      <c r="D1131" s="65" t="str">
        <f>IF(★仕訳帳!C1095&lt;&gt;"",★仕訳帳!C1095,"")</f>
        <v/>
      </c>
      <c r="E1131" s="66" t="str">
        <f>IF(★仕訳帳!D1095&lt;&gt;"",★仕訳帳!D1095,"")</f>
        <v/>
      </c>
      <c r="F1131" s="30" t="str">
        <f t="shared" si="38"/>
        <v/>
      </c>
      <c r="G1131" s="68">
        <f>★仕訳帳!E1095</f>
        <v>0</v>
      </c>
      <c r="H1131" s="68">
        <f>★仕訳帳!F1095</f>
        <v>0</v>
      </c>
      <c r="I1131" s="67">
        <f>IF($E1131&lt;&gt;"",IF(OR(AND($E1131&gt;=200,$E1131&lt;300),AND($E1131&gt;=400,$E1131&lt;600)),-SUBTOTAL(9,K$4:K1131),SUBTOTAL(9,K$4:K1131)),0)</f>
        <v>0</v>
      </c>
      <c r="J1131" s="32"/>
      <c r="K1131" s="33">
        <f t="shared" si="37"/>
        <v>0</v>
      </c>
    </row>
    <row r="1132" spans="1:11" x14ac:dyDescent="0.4">
      <c r="A1132" s="17" t="str">
        <f>IF(E1132&lt;&gt;"",VLOOKUP(E1132,科目一覧!$A$4:$G$76,7,FALSE),"")</f>
        <v/>
      </c>
      <c r="B1132" s="18">
        <f>★仕訳帳!A1096</f>
        <v>1093</v>
      </c>
      <c r="C1132" s="64" t="str">
        <f>IF(★仕訳帳!B1096&lt;&gt;"",★仕訳帳!B1096,"")</f>
        <v/>
      </c>
      <c r="D1132" s="65" t="str">
        <f>IF(★仕訳帳!C1096&lt;&gt;"",★仕訳帳!C1096,"")</f>
        <v/>
      </c>
      <c r="E1132" s="66" t="str">
        <f>IF(★仕訳帳!D1096&lt;&gt;"",★仕訳帳!D1096,"")</f>
        <v/>
      </c>
      <c r="F1132" s="30" t="str">
        <f t="shared" si="38"/>
        <v/>
      </c>
      <c r="G1132" s="68">
        <f>★仕訳帳!E1096</f>
        <v>0</v>
      </c>
      <c r="H1132" s="68">
        <f>★仕訳帳!F1096</f>
        <v>0</v>
      </c>
      <c r="I1132" s="67">
        <f>IF($E1132&lt;&gt;"",IF(OR(AND($E1132&gt;=200,$E1132&lt;300),AND($E1132&gt;=400,$E1132&lt;600)),-SUBTOTAL(9,K$4:K1132),SUBTOTAL(9,K$4:K1132)),0)</f>
        <v>0</v>
      </c>
      <c r="J1132" s="32"/>
      <c r="K1132" s="33">
        <f t="shared" si="37"/>
        <v>0</v>
      </c>
    </row>
    <row r="1133" spans="1:11" x14ac:dyDescent="0.4">
      <c r="A1133" s="17" t="str">
        <f>IF(E1133&lt;&gt;"",VLOOKUP(E1133,科目一覧!$A$4:$G$76,7,FALSE),"")</f>
        <v/>
      </c>
      <c r="B1133" s="18">
        <f>★仕訳帳!A1097</f>
        <v>1094</v>
      </c>
      <c r="C1133" s="64" t="str">
        <f>IF(★仕訳帳!B1097&lt;&gt;"",★仕訳帳!B1097,"")</f>
        <v/>
      </c>
      <c r="D1133" s="65" t="str">
        <f>IF(★仕訳帳!C1097&lt;&gt;"",★仕訳帳!C1097,"")</f>
        <v/>
      </c>
      <c r="E1133" s="66" t="str">
        <f>IF(★仕訳帳!D1097&lt;&gt;"",★仕訳帳!D1097,"")</f>
        <v/>
      </c>
      <c r="F1133" s="30" t="str">
        <f t="shared" si="38"/>
        <v/>
      </c>
      <c r="G1133" s="68">
        <f>★仕訳帳!E1097</f>
        <v>0</v>
      </c>
      <c r="H1133" s="68">
        <f>★仕訳帳!F1097</f>
        <v>0</v>
      </c>
      <c r="I1133" s="67">
        <f>IF($E1133&lt;&gt;"",IF(OR(AND($E1133&gt;=200,$E1133&lt;300),AND($E1133&gt;=400,$E1133&lt;600)),-SUBTOTAL(9,K$4:K1133),SUBTOTAL(9,K$4:K1133)),0)</f>
        <v>0</v>
      </c>
      <c r="J1133" s="32"/>
      <c r="K1133" s="33">
        <f t="shared" si="37"/>
        <v>0</v>
      </c>
    </row>
    <row r="1134" spans="1:11" x14ac:dyDescent="0.4">
      <c r="A1134" s="17" t="str">
        <f>IF(E1134&lt;&gt;"",VLOOKUP(E1134,科目一覧!$A$4:$G$76,7,FALSE),"")</f>
        <v/>
      </c>
      <c r="B1134" s="18">
        <f>★仕訳帳!A1098</f>
        <v>1095</v>
      </c>
      <c r="C1134" s="64" t="str">
        <f>IF(★仕訳帳!B1098&lt;&gt;"",★仕訳帳!B1098,"")</f>
        <v/>
      </c>
      <c r="D1134" s="65" t="str">
        <f>IF(★仕訳帳!C1098&lt;&gt;"",★仕訳帳!C1098,"")</f>
        <v/>
      </c>
      <c r="E1134" s="66" t="str">
        <f>IF(★仕訳帳!D1098&lt;&gt;"",★仕訳帳!D1098,"")</f>
        <v/>
      </c>
      <c r="F1134" s="30" t="str">
        <f t="shared" si="38"/>
        <v/>
      </c>
      <c r="G1134" s="68">
        <f>★仕訳帳!E1098</f>
        <v>0</v>
      </c>
      <c r="H1134" s="68">
        <f>★仕訳帳!F1098</f>
        <v>0</v>
      </c>
      <c r="I1134" s="67">
        <f>IF($E1134&lt;&gt;"",IF(OR(AND($E1134&gt;=200,$E1134&lt;300),AND($E1134&gt;=400,$E1134&lt;600)),-SUBTOTAL(9,K$4:K1134),SUBTOTAL(9,K$4:K1134)),0)</f>
        <v>0</v>
      </c>
      <c r="J1134" s="32"/>
      <c r="K1134" s="33">
        <f t="shared" si="37"/>
        <v>0</v>
      </c>
    </row>
    <row r="1135" spans="1:11" x14ac:dyDescent="0.4">
      <c r="A1135" s="17" t="str">
        <f>IF(E1135&lt;&gt;"",VLOOKUP(E1135,科目一覧!$A$4:$G$76,7,FALSE),"")</f>
        <v/>
      </c>
      <c r="B1135" s="18">
        <f>★仕訳帳!A1099</f>
        <v>1096</v>
      </c>
      <c r="C1135" s="64" t="str">
        <f>IF(★仕訳帳!B1099&lt;&gt;"",★仕訳帳!B1099,"")</f>
        <v/>
      </c>
      <c r="D1135" s="65" t="str">
        <f>IF(★仕訳帳!C1099&lt;&gt;"",★仕訳帳!C1099,"")</f>
        <v/>
      </c>
      <c r="E1135" s="66" t="str">
        <f>IF(★仕訳帳!D1099&lt;&gt;"",★仕訳帳!D1099,"")</f>
        <v/>
      </c>
      <c r="F1135" s="30" t="str">
        <f t="shared" si="38"/>
        <v/>
      </c>
      <c r="G1135" s="68">
        <f>★仕訳帳!E1099</f>
        <v>0</v>
      </c>
      <c r="H1135" s="68">
        <f>★仕訳帳!F1099</f>
        <v>0</v>
      </c>
      <c r="I1135" s="67">
        <f>IF($E1135&lt;&gt;"",IF(OR(AND($E1135&gt;=200,$E1135&lt;300),AND($E1135&gt;=400,$E1135&lt;600)),-SUBTOTAL(9,K$4:K1135),SUBTOTAL(9,K$4:K1135)),0)</f>
        <v>0</v>
      </c>
      <c r="J1135" s="32"/>
      <c r="K1135" s="33">
        <f t="shared" ref="K1135:K1198" si="39">IF(OR(E1135=301,E1135=401),0,G1135-H1135)</f>
        <v>0</v>
      </c>
    </row>
    <row r="1136" spans="1:11" x14ac:dyDescent="0.4">
      <c r="A1136" s="17" t="str">
        <f>IF(E1136&lt;&gt;"",VLOOKUP(E1136,科目一覧!$A$4:$G$76,7,FALSE),"")</f>
        <v/>
      </c>
      <c r="B1136" s="18">
        <f>★仕訳帳!A1100</f>
        <v>1097</v>
      </c>
      <c r="C1136" s="64" t="str">
        <f>IF(★仕訳帳!B1100&lt;&gt;"",★仕訳帳!B1100,"")</f>
        <v/>
      </c>
      <c r="D1136" s="65" t="str">
        <f>IF(★仕訳帳!C1100&lt;&gt;"",★仕訳帳!C1100,"")</f>
        <v/>
      </c>
      <c r="E1136" s="66" t="str">
        <f>IF(★仕訳帳!D1100&lt;&gt;"",★仕訳帳!D1100,"")</f>
        <v/>
      </c>
      <c r="F1136" s="30" t="str">
        <f t="shared" si="38"/>
        <v/>
      </c>
      <c r="G1136" s="68">
        <f>★仕訳帳!E1100</f>
        <v>0</v>
      </c>
      <c r="H1136" s="68">
        <f>★仕訳帳!F1100</f>
        <v>0</v>
      </c>
      <c r="I1136" s="67">
        <f>IF($E1136&lt;&gt;"",IF(OR(AND($E1136&gt;=200,$E1136&lt;300),AND($E1136&gt;=400,$E1136&lt;600)),-SUBTOTAL(9,K$4:K1136),SUBTOTAL(9,K$4:K1136)),0)</f>
        <v>0</v>
      </c>
      <c r="J1136" s="32"/>
      <c r="K1136" s="33">
        <f t="shared" si="39"/>
        <v>0</v>
      </c>
    </row>
    <row r="1137" spans="1:11" x14ac:dyDescent="0.4">
      <c r="A1137" s="17" t="str">
        <f>IF(E1137&lt;&gt;"",VLOOKUP(E1137,科目一覧!$A$4:$G$76,7,FALSE),"")</f>
        <v/>
      </c>
      <c r="B1137" s="18">
        <f>★仕訳帳!A1101</f>
        <v>1098</v>
      </c>
      <c r="C1137" s="64" t="str">
        <f>IF(★仕訳帳!B1101&lt;&gt;"",★仕訳帳!B1101,"")</f>
        <v/>
      </c>
      <c r="D1137" s="65" t="str">
        <f>IF(★仕訳帳!C1101&lt;&gt;"",★仕訳帳!C1101,"")</f>
        <v/>
      </c>
      <c r="E1137" s="66" t="str">
        <f>IF(★仕訳帳!D1101&lt;&gt;"",★仕訳帳!D1101,"")</f>
        <v/>
      </c>
      <c r="F1137" s="30" t="str">
        <f t="shared" si="38"/>
        <v/>
      </c>
      <c r="G1137" s="68">
        <f>★仕訳帳!E1101</f>
        <v>0</v>
      </c>
      <c r="H1137" s="68">
        <f>★仕訳帳!F1101</f>
        <v>0</v>
      </c>
      <c r="I1137" s="67">
        <f>IF($E1137&lt;&gt;"",IF(OR(AND($E1137&gt;=200,$E1137&lt;300),AND($E1137&gt;=400,$E1137&lt;600)),-SUBTOTAL(9,K$4:K1137),SUBTOTAL(9,K$4:K1137)),0)</f>
        <v>0</v>
      </c>
      <c r="J1137" s="32"/>
      <c r="K1137" s="33">
        <f t="shared" si="39"/>
        <v>0</v>
      </c>
    </row>
    <row r="1138" spans="1:11" x14ac:dyDescent="0.4">
      <c r="A1138" s="17" t="str">
        <f>IF(E1138&lt;&gt;"",VLOOKUP(E1138,科目一覧!$A$4:$G$76,7,FALSE),"")</f>
        <v/>
      </c>
      <c r="B1138" s="18">
        <f>★仕訳帳!A1102</f>
        <v>1099</v>
      </c>
      <c r="C1138" s="64" t="str">
        <f>IF(★仕訳帳!B1102&lt;&gt;"",★仕訳帳!B1102,"")</f>
        <v/>
      </c>
      <c r="D1138" s="65" t="str">
        <f>IF(★仕訳帳!C1102&lt;&gt;"",★仕訳帳!C1102,"")</f>
        <v/>
      </c>
      <c r="E1138" s="66" t="str">
        <f>IF(★仕訳帳!D1102&lt;&gt;"",★仕訳帳!D1102,"")</f>
        <v/>
      </c>
      <c r="F1138" s="30" t="str">
        <f t="shared" si="38"/>
        <v/>
      </c>
      <c r="G1138" s="68">
        <f>★仕訳帳!E1102</f>
        <v>0</v>
      </c>
      <c r="H1138" s="68">
        <f>★仕訳帳!F1102</f>
        <v>0</v>
      </c>
      <c r="I1138" s="67">
        <f>IF($E1138&lt;&gt;"",IF(OR(AND($E1138&gt;=200,$E1138&lt;300),AND($E1138&gt;=400,$E1138&lt;600)),-SUBTOTAL(9,K$4:K1138),SUBTOTAL(9,K$4:K1138)),0)</f>
        <v>0</v>
      </c>
      <c r="J1138" s="32"/>
      <c r="K1138" s="33">
        <f t="shared" si="39"/>
        <v>0</v>
      </c>
    </row>
    <row r="1139" spans="1:11" x14ac:dyDescent="0.4">
      <c r="A1139" s="17" t="str">
        <f>IF(E1139&lt;&gt;"",VLOOKUP(E1139,科目一覧!$A$4:$G$76,7,FALSE),"")</f>
        <v/>
      </c>
      <c r="B1139" s="18">
        <f>★仕訳帳!A1103</f>
        <v>1100</v>
      </c>
      <c r="C1139" s="64" t="str">
        <f>IF(★仕訳帳!B1103&lt;&gt;"",★仕訳帳!B1103,"")</f>
        <v/>
      </c>
      <c r="D1139" s="65" t="str">
        <f>IF(★仕訳帳!C1103&lt;&gt;"",★仕訳帳!C1103,"")</f>
        <v/>
      </c>
      <c r="E1139" s="66" t="str">
        <f>IF(★仕訳帳!D1103&lt;&gt;"",★仕訳帳!D1103,"")</f>
        <v/>
      </c>
      <c r="F1139" s="30" t="str">
        <f t="shared" si="38"/>
        <v/>
      </c>
      <c r="G1139" s="68">
        <f>★仕訳帳!E1103</f>
        <v>0</v>
      </c>
      <c r="H1139" s="68">
        <f>★仕訳帳!F1103</f>
        <v>0</v>
      </c>
      <c r="I1139" s="67">
        <f>IF($E1139&lt;&gt;"",IF(OR(AND($E1139&gt;=200,$E1139&lt;300),AND($E1139&gt;=400,$E1139&lt;600)),-SUBTOTAL(9,K$4:K1139),SUBTOTAL(9,K$4:K1139)),0)</f>
        <v>0</v>
      </c>
      <c r="J1139" s="32"/>
      <c r="K1139" s="33">
        <f t="shared" si="39"/>
        <v>0</v>
      </c>
    </row>
    <row r="1140" spans="1:11" x14ac:dyDescent="0.4">
      <c r="A1140" s="17" t="str">
        <f>IF(E1140&lt;&gt;"",VLOOKUP(E1140,科目一覧!$A$4:$G$76,7,FALSE),"")</f>
        <v/>
      </c>
      <c r="B1140" s="18">
        <f>★仕訳帳!A1104</f>
        <v>1101</v>
      </c>
      <c r="C1140" s="64" t="str">
        <f>IF(★仕訳帳!B1104&lt;&gt;"",★仕訳帳!B1104,"")</f>
        <v/>
      </c>
      <c r="D1140" s="65" t="str">
        <f>IF(★仕訳帳!C1104&lt;&gt;"",★仕訳帳!C1104,"")</f>
        <v/>
      </c>
      <c r="E1140" s="66" t="str">
        <f>IF(★仕訳帳!D1104&lt;&gt;"",★仕訳帳!D1104,"")</f>
        <v/>
      </c>
      <c r="F1140" s="30" t="str">
        <f t="shared" si="38"/>
        <v/>
      </c>
      <c r="G1140" s="68">
        <f>★仕訳帳!E1104</f>
        <v>0</v>
      </c>
      <c r="H1140" s="68">
        <f>★仕訳帳!F1104</f>
        <v>0</v>
      </c>
      <c r="I1140" s="67">
        <f>IF($E1140&lt;&gt;"",IF(OR(AND($E1140&gt;=200,$E1140&lt;300),AND($E1140&gt;=400,$E1140&lt;600)),-SUBTOTAL(9,K$4:K1140),SUBTOTAL(9,K$4:K1140)),0)</f>
        <v>0</v>
      </c>
      <c r="J1140" s="32"/>
      <c r="K1140" s="33">
        <f t="shared" si="39"/>
        <v>0</v>
      </c>
    </row>
    <row r="1141" spans="1:11" x14ac:dyDescent="0.4">
      <c r="A1141" s="17" t="str">
        <f>IF(E1141&lt;&gt;"",VLOOKUP(E1141,科目一覧!$A$4:$G$76,7,FALSE),"")</f>
        <v/>
      </c>
      <c r="B1141" s="18">
        <f>★仕訳帳!A1105</f>
        <v>1102</v>
      </c>
      <c r="C1141" s="64" t="str">
        <f>IF(★仕訳帳!B1105&lt;&gt;"",★仕訳帳!B1105,"")</f>
        <v/>
      </c>
      <c r="D1141" s="65" t="str">
        <f>IF(★仕訳帳!C1105&lt;&gt;"",★仕訳帳!C1105,"")</f>
        <v/>
      </c>
      <c r="E1141" s="66" t="str">
        <f>IF(★仕訳帳!D1105&lt;&gt;"",★仕訳帳!D1105,"")</f>
        <v/>
      </c>
      <c r="F1141" s="30" t="str">
        <f t="shared" si="38"/>
        <v/>
      </c>
      <c r="G1141" s="68">
        <f>★仕訳帳!E1105</f>
        <v>0</v>
      </c>
      <c r="H1141" s="68">
        <f>★仕訳帳!F1105</f>
        <v>0</v>
      </c>
      <c r="I1141" s="67">
        <f>IF($E1141&lt;&gt;"",IF(OR(AND($E1141&gt;=200,$E1141&lt;300),AND($E1141&gt;=400,$E1141&lt;600)),-SUBTOTAL(9,K$4:K1141),SUBTOTAL(9,K$4:K1141)),0)</f>
        <v>0</v>
      </c>
      <c r="J1141" s="32"/>
      <c r="K1141" s="33">
        <f t="shared" si="39"/>
        <v>0</v>
      </c>
    </row>
    <row r="1142" spans="1:11" x14ac:dyDescent="0.4">
      <c r="A1142" s="17" t="str">
        <f>IF(E1142&lt;&gt;"",VLOOKUP(E1142,科目一覧!$A$4:$G$76,7,FALSE),"")</f>
        <v/>
      </c>
      <c r="B1142" s="18">
        <f>★仕訳帳!A1106</f>
        <v>1103</v>
      </c>
      <c r="C1142" s="64" t="str">
        <f>IF(★仕訳帳!B1106&lt;&gt;"",★仕訳帳!B1106,"")</f>
        <v/>
      </c>
      <c r="D1142" s="65" t="str">
        <f>IF(★仕訳帳!C1106&lt;&gt;"",★仕訳帳!C1106,"")</f>
        <v/>
      </c>
      <c r="E1142" s="66" t="str">
        <f>IF(★仕訳帳!D1106&lt;&gt;"",★仕訳帳!D1106,"")</f>
        <v/>
      </c>
      <c r="F1142" s="30" t="str">
        <f t="shared" si="38"/>
        <v/>
      </c>
      <c r="G1142" s="68">
        <f>★仕訳帳!E1106</f>
        <v>0</v>
      </c>
      <c r="H1142" s="68">
        <f>★仕訳帳!F1106</f>
        <v>0</v>
      </c>
      <c r="I1142" s="67">
        <f>IF($E1142&lt;&gt;"",IF(OR(AND($E1142&gt;=200,$E1142&lt;300),AND($E1142&gt;=400,$E1142&lt;600)),-SUBTOTAL(9,K$4:K1142),SUBTOTAL(9,K$4:K1142)),0)</f>
        <v>0</v>
      </c>
      <c r="J1142" s="32"/>
      <c r="K1142" s="33">
        <f t="shared" si="39"/>
        <v>0</v>
      </c>
    </row>
    <row r="1143" spans="1:11" x14ac:dyDescent="0.4">
      <c r="A1143" s="17" t="str">
        <f>IF(E1143&lt;&gt;"",VLOOKUP(E1143,科目一覧!$A$4:$G$76,7,FALSE),"")</f>
        <v/>
      </c>
      <c r="B1143" s="18">
        <f>★仕訳帳!A1107</f>
        <v>1104</v>
      </c>
      <c r="C1143" s="64" t="str">
        <f>IF(★仕訳帳!B1107&lt;&gt;"",★仕訳帳!B1107,"")</f>
        <v/>
      </c>
      <c r="D1143" s="65" t="str">
        <f>IF(★仕訳帳!C1107&lt;&gt;"",★仕訳帳!C1107,"")</f>
        <v/>
      </c>
      <c r="E1143" s="66" t="str">
        <f>IF(★仕訳帳!D1107&lt;&gt;"",★仕訳帳!D1107,"")</f>
        <v/>
      </c>
      <c r="F1143" s="30" t="str">
        <f t="shared" si="38"/>
        <v/>
      </c>
      <c r="G1143" s="68">
        <f>★仕訳帳!E1107</f>
        <v>0</v>
      </c>
      <c r="H1143" s="68">
        <f>★仕訳帳!F1107</f>
        <v>0</v>
      </c>
      <c r="I1143" s="67">
        <f>IF($E1143&lt;&gt;"",IF(OR(AND($E1143&gt;=200,$E1143&lt;300),AND($E1143&gt;=400,$E1143&lt;600)),-SUBTOTAL(9,K$4:K1143),SUBTOTAL(9,K$4:K1143)),0)</f>
        <v>0</v>
      </c>
      <c r="J1143" s="32"/>
      <c r="K1143" s="33">
        <f t="shared" si="39"/>
        <v>0</v>
      </c>
    </row>
    <row r="1144" spans="1:11" x14ac:dyDescent="0.4">
      <c r="A1144" s="17" t="str">
        <f>IF(E1144&lt;&gt;"",VLOOKUP(E1144,科目一覧!$A$4:$G$76,7,FALSE),"")</f>
        <v/>
      </c>
      <c r="B1144" s="18">
        <f>★仕訳帳!A1108</f>
        <v>1105</v>
      </c>
      <c r="C1144" s="64" t="str">
        <f>IF(★仕訳帳!B1108&lt;&gt;"",★仕訳帳!B1108,"")</f>
        <v/>
      </c>
      <c r="D1144" s="65" t="str">
        <f>IF(★仕訳帳!C1108&lt;&gt;"",★仕訳帳!C1108,"")</f>
        <v/>
      </c>
      <c r="E1144" s="66" t="str">
        <f>IF(★仕訳帳!D1108&lt;&gt;"",★仕訳帳!D1108,"")</f>
        <v/>
      </c>
      <c r="F1144" s="30" t="str">
        <f t="shared" si="38"/>
        <v/>
      </c>
      <c r="G1144" s="68">
        <f>★仕訳帳!E1108</f>
        <v>0</v>
      </c>
      <c r="H1144" s="68">
        <f>★仕訳帳!F1108</f>
        <v>0</v>
      </c>
      <c r="I1144" s="67">
        <f>IF($E1144&lt;&gt;"",IF(OR(AND($E1144&gt;=200,$E1144&lt;300),AND($E1144&gt;=400,$E1144&lt;600)),-SUBTOTAL(9,K$4:K1144),SUBTOTAL(9,K$4:K1144)),0)</f>
        <v>0</v>
      </c>
      <c r="J1144" s="32"/>
      <c r="K1144" s="33">
        <f t="shared" si="39"/>
        <v>0</v>
      </c>
    </row>
    <row r="1145" spans="1:11" x14ac:dyDescent="0.4">
      <c r="A1145" s="17" t="str">
        <f>IF(E1145&lt;&gt;"",VLOOKUP(E1145,科目一覧!$A$4:$G$76,7,FALSE),"")</f>
        <v/>
      </c>
      <c r="B1145" s="18">
        <f>★仕訳帳!A1109</f>
        <v>1106</v>
      </c>
      <c r="C1145" s="64" t="str">
        <f>IF(★仕訳帳!B1109&lt;&gt;"",★仕訳帳!B1109,"")</f>
        <v/>
      </c>
      <c r="D1145" s="65" t="str">
        <f>IF(★仕訳帳!C1109&lt;&gt;"",★仕訳帳!C1109,"")</f>
        <v/>
      </c>
      <c r="E1145" s="66" t="str">
        <f>IF(★仕訳帳!D1109&lt;&gt;"",★仕訳帳!D1109,"")</f>
        <v/>
      </c>
      <c r="F1145" s="30" t="str">
        <f t="shared" si="38"/>
        <v/>
      </c>
      <c r="G1145" s="68">
        <f>★仕訳帳!E1109</f>
        <v>0</v>
      </c>
      <c r="H1145" s="68">
        <f>★仕訳帳!F1109</f>
        <v>0</v>
      </c>
      <c r="I1145" s="67">
        <f>IF($E1145&lt;&gt;"",IF(OR(AND($E1145&gt;=200,$E1145&lt;300),AND($E1145&gt;=400,$E1145&lt;600)),-SUBTOTAL(9,K$4:K1145),SUBTOTAL(9,K$4:K1145)),0)</f>
        <v>0</v>
      </c>
      <c r="J1145" s="32"/>
      <c r="K1145" s="33">
        <f t="shared" si="39"/>
        <v>0</v>
      </c>
    </row>
    <row r="1146" spans="1:11" x14ac:dyDescent="0.4">
      <c r="A1146" s="17" t="str">
        <f>IF(E1146&lt;&gt;"",VLOOKUP(E1146,科目一覧!$A$4:$G$76,7,FALSE),"")</f>
        <v/>
      </c>
      <c r="B1146" s="18">
        <f>★仕訳帳!A1110</f>
        <v>1107</v>
      </c>
      <c r="C1146" s="64" t="str">
        <f>IF(★仕訳帳!B1110&lt;&gt;"",★仕訳帳!B1110,"")</f>
        <v/>
      </c>
      <c r="D1146" s="65" t="str">
        <f>IF(★仕訳帳!C1110&lt;&gt;"",★仕訳帳!C1110,"")</f>
        <v/>
      </c>
      <c r="E1146" s="66" t="str">
        <f>IF(★仕訳帳!D1110&lt;&gt;"",★仕訳帳!D1110,"")</f>
        <v/>
      </c>
      <c r="F1146" s="30" t="str">
        <f t="shared" si="38"/>
        <v/>
      </c>
      <c r="G1146" s="68">
        <f>★仕訳帳!E1110</f>
        <v>0</v>
      </c>
      <c r="H1146" s="68">
        <f>★仕訳帳!F1110</f>
        <v>0</v>
      </c>
      <c r="I1146" s="67">
        <f>IF($E1146&lt;&gt;"",IF(OR(AND($E1146&gt;=200,$E1146&lt;300),AND($E1146&gt;=400,$E1146&lt;600)),-SUBTOTAL(9,K$4:K1146),SUBTOTAL(9,K$4:K1146)),0)</f>
        <v>0</v>
      </c>
      <c r="J1146" s="32"/>
      <c r="K1146" s="33">
        <f t="shared" si="39"/>
        <v>0</v>
      </c>
    </row>
    <row r="1147" spans="1:11" x14ac:dyDescent="0.4">
      <c r="A1147" s="17" t="str">
        <f>IF(E1147&lt;&gt;"",VLOOKUP(E1147,科目一覧!$A$4:$G$76,7,FALSE),"")</f>
        <v/>
      </c>
      <c r="B1147" s="18">
        <f>★仕訳帳!A1111</f>
        <v>1108</v>
      </c>
      <c r="C1147" s="64" t="str">
        <f>IF(★仕訳帳!B1111&lt;&gt;"",★仕訳帳!B1111,"")</f>
        <v/>
      </c>
      <c r="D1147" s="65" t="str">
        <f>IF(★仕訳帳!C1111&lt;&gt;"",★仕訳帳!C1111,"")</f>
        <v/>
      </c>
      <c r="E1147" s="66" t="str">
        <f>IF(★仕訳帳!D1111&lt;&gt;"",★仕訳帳!D1111,"")</f>
        <v/>
      </c>
      <c r="F1147" s="30" t="str">
        <f t="shared" si="38"/>
        <v/>
      </c>
      <c r="G1147" s="68">
        <f>★仕訳帳!E1111</f>
        <v>0</v>
      </c>
      <c r="H1147" s="68">
        <f>★仕訳帳!F1111</f>
        <v>0</v>
      </c>
      <c r="I1147" s="67">
        <f>IF($E1147&lt;&gt;"",IF(OR(AND($E1147&gt;=200,$E1147&lt;300),AND($E1147&gt;=400,$E1147&lt;600)),-SUBTOTAL(9,K$4:K1147),SUBTOTAL(9,K$4:K1147)),0)</f>
        <v>0</v>
      </c>
      <c r="J1147" s="32"/>
      <c r="K1147" s="33">
        <f t="shared" si="39"/>
        <v>0</v>
      </c>
    </row>
    <row r="1148" spans="1:11" x14ac:dyDescent="0.4">
      <c r="A1148" s="17" t="str">
        <f>IF(E1148&lt;&gt;"",VLOOKUP(E1148,科目一覧!$A$4:$G$76,7,FALSE),"")</f>
        <v/>
      </c>
      <c r="B1148" s="18">
        <f>★仕訳帳!A1112</f>
        <v>1109</v>
      </c>
      <c r="C1148" s="64" t="str">
        <f>IF(★仕訳帳!B1112&lt;&gt;"",★仕訳帳!B1112,"")</f>
        <v/>
      </c>
      <c r="D1148" s="65" t="str">
        <f>IF(★仕訳帳!C1112&lt;&gt;"",★仕訳帳!C1112,"")</f>
        <v/>
      </c>
      <c r="E1148" s="66" t="str">
        <f>IF(★仕訳帳!D1112&lt;&gt;"",★仕訳帳!D1112,"")</f>
        <v/>
      </c>
      <c r="F1148" s="30" t="str">
        <f t="shared" si="38"/>
        <v/>
      </c>
      <c r="G1148" s="68">
        <f>★仕訳帳!E1112</f>
        <v>0</v>
      </c>
      <c r="H1148" s="68">
        <f>★仕訳帳!F1112</f>
        <v>0</v>
      </c>
      <c r="I1148" s="67">
        <f>IF($E1148&lt;&gt;"",IF(OR(AND($E1148&gt;=200,$E1148&lt;300),AND($E1148&gt;=400,$E1148&lt;600)),-SUBTOTAL(9,K$4:K1148),SUBTOTAL(9,K$4:K1148)),0)</f>
        <v>0</v>
      </c>
      <c r="J1148" s="32"/>
      <c r="K1148" s="33">
        <f t="shared" si="39"/>
        <v>0</v>
      </c>
    </row>
    <row r="1149" spans="1:11" x14ac:dyDescent="0.4">
      <c r="A1149" s="17" t="str">
        <f>IF(E1149&lt;&gt;"",VLOOKUP(E1149,科目一覧!$A$4:$G$76,7,FALSE),"")</f>
        <v/>
      </c>
      <c r="B1149" s="18">
        <f>★仕訳帳!A1113</f>
        <v>1110</v>
      </c>
      <c r="C1149" s="64" t="str">
        <f>IF(★仕訳帳!B1113&lt;&gt;"",★仕訳帳!B1113,"")</f>
        <v/>
      </c>
      <c r="D1149" s="65" t="str">
        <f>IF(★仕訳帳!C1113&lt;&gt;"",★仕訳帳!C1113,"")</f>
        <v/>
      </c>
      <c r="E1149" s="66" t="str">
        <f>IF(★仕訳帳!D1113&lt;&gt;"",★仕訳帳!D1113,"")</f>
        <v/>
      </c>
      <c r="F1149" s="30" t="str">
        <f t="shared" si="38"/>
        <v/>
      </c>
      <c r="G1149" s="68">
        <f>★仕訳帳!E1113</f>
        <v>0</v>
      </c>
      <c r="H1149" s="68">
        <f>★仕訳帳!F1113</f>
        <v>0</v>
      </c>
      <c r="I1149" s="67">
        <f>IF($E1149&lt;&gt;"",IF(OR(AND($E1149&gt;=200,$E1149&lt;300),AND($E1149&gt;=400,$E1149&lt;600)),-SUBTOTAL(9,K$4:K1149),SUBTOTAL(9,K$4:K1149)),0)</f>
        <v>0</v>
      </c>
      <c r="J1149" s="32"/>
      <c r="K1149" s="33">
        <f t="shared" si="39"/>
        <v>0</v>
      </c>
    </row>
    <row r="1150" spans="1:11" x14ac:dyDescent="0.4">
      <c r="A1150" s="17" t="str">
        <f>IF(E1150&lt;&gt;"",VLOOKUP(E1150,科目一覧!$A$4:$G$76,7,FALSE),"")</f>
        <v/>
      </c>
      <c r="B1150" s="18">
        <f>★仕訳帳!A1114</f>
        <v>1111</v>
      </c>
      <c r="C1150" s="64" t="str">
        <f>IF(★仕訳帳!B1114&lt;&gt;"",★仕訳帳!B1114,"")</f>
        <v/>
      </c>
      <c r="D1150" s="65" t="str">
        <f>IF(★仕訳帳!C1114&lt;&gt;"",★仕訳帳!C1114,"")</f>
        <v/>
      </c>
      <c r="E1150" s="66" t="str">
        <f>IF(★仕訳帳!D1114&lt;&gt;"",★仕訳帳!D1114,"")</f>
        <v/>
      </c>
      <c r="F1150" s="30" t="str">
        <f t="shared" si="38"/>
        <v/>
      </c>
      <c r="G1150" s="68">
        <f>★仕訳帳!E1114</f>
        <v>0</v>
      </c>
      <c r="H1150" s="68">
        <f>★仕訳帳!F1114</f>
        <v>0</v>
      </c>
      <c r="I1150" s="67">
        <f>IF($E1150&lt;&gt;"",IF(OR(AND($E1150&gt;=200,$E1150&lt;300),AND($E1150&gt;=400,$E1150&lt;600)),-SUBTOTAL(9,K$4:K1150),SUBTOTAL(9,K$4:K1150)),0)</f>
        <v>0</v>
      </c>
      <c r="J1150" s="32"/>
      <c r="K1150" s="33">
        <f t="shared" si="39"/>
        <v>0</v>
      </c>
    </row>
    <row r="1151" spans="1:11" x14ac:dyDescent="0.4">
      <c r="A1151" s="17" t="str">
        <f>IF(E1151&lt;&gt;"",VLOOKUP(E1151,科目一覧!$A$4:$G$76,7,FALSE),"")</f>
        <v/>
      </c>
      <c r="B1151" s="18">
        <f>★仕訳帳!A1115</f>
        <v>1112</v>
      </c>
      <c r="C1151" s="64" t="str">
        <f>IF(★仕訳帳!B1115&lt;&gt;"",★仕訳帳!B1115,"")</f>
        <v/>
      </c>
      <c r="D1151" s="65" t="str">
        <f>IF(★仕訳帳!C1115&lt;&gt;"",★仕訳帳!C1115,"")</f>
        <v/>
      </c>
      <c r="E1151" s="66" t="str">
        <f>IF(★仕訳帳!D1115&lt;&gt;"",★仕訳帳!D1115,"")</f>
        <v/>
      </c>
      <c r="F1151" s="30" t="str">
        <f t="shared" si="38"/>
        <v/>
      </c>
      <c r="G1151" s="68">
        <f>★仕訳帳!E1115</f>
        <v>0</v>
      </c>
      <c r="H1151" s="68">
        <f>★仕訳帳!F1115</f>
        <v>0</v>
      </c>
      <c r="I1151" s="67">
        <f>IF($E1151&lt;&gt;"",IF(OR(AND($E1151&gt;=200,$E1151&lt;300),AND($E1151&gt;=400,$E1151&lt;600)),-SUBTOTAL(9,K$4:K1151),SUBTOTAL(9,K$4:K1151)),0)</f>
        <v>0</v>
      </c>
      <c r="J1151" s="32"/>
      <c r="K1151" s="33">
        <f t="shared" si="39"/>
        <v>0</v>
      </c>
    </row>
    <row r="1152" spans="1:11" x14ac:dyDescent="0.4">
      <c r="A1152" s="17" t="str">
        <f>IF(E1152&lt;&gt;"",VLOOKUP(E1152,科目一覧!$A$4:$G$76,7,FALSE),"")</f>
        <v/>
      </c>
      <c r="B1152" s="18">
        <f>★仕訳帳!A1116</f>
        <v>1113</v>
      </c>
      <c r="C1152" s="64" t="str">
        <f>IF(★仕訳帳!B1116&lt;&gt;"",★仕訳帳!B1116,"")</f>
        <v/>
      </c>
      <c r="D1152" s="65" t="str">
        <f>IF(★仕訳帳!C1116&lt;&gt;"",★仕訳帳!C1116,"")</f>
        <v/>
      </c>
      <c r="E1152" s="66" t="str">
        <f>IF(★仕訳帳!D1116&lt;&gt;"",★仕訳帳!D1116,"")</f>
        <v/>
      </c>
      <c r="F1152" s="30" t="str">
        <f t="shared" si="38"/>
        <v/>
      </c>
      <c r="G1152" s="68">
        <f>★仕訳帳!E1116</f>
        <v>0</v>
      </c>
      <c r="H1152" s="68">
        <f>★仕訳帳!F1116</f>
        <v>0</v>
      </c>
      <c r="I1152" s="67">
        <f>IF($E1152&lt;&gt;"",IF(OR(AND($E1152&gt;=200,$E1152&lt;300),AND($E1152&gt;=400,$E1152&lt;600)),-SUBTOTAL(9,K$4:K1152),SUBTOTAL(9,K$4:K1152)),0)</f>
        <v>0</v>
      </c>
      <c r="J1152" s="32"/>
      <c r="K1152" s="33">
        <f t="shared" si="39"/>
        <v>0</v>
      </c>
    </row>
    <row r="1153" spans="1:11" x14ac:dyDescent="0.4">
      <c r="A1153" s="17" t="str">
        <f>IF(E1153&lt;&gt;"",VLOOKUP(E1153,科目一覧!$A$4:$G$76,7,FALSE),"")</f>
        <v/>
      </c>
      <c r="B1153" s="18">
        <f>★仕訳帳!A1117</f>
        <v>1114</v>
      </c>
      <c r="C1153" s="64" t="str">
        <f>IF(★仕訳帳!B1117&lt;&gt;"",★仕訳帳!B1117,"")</f>
        <v/>
      </c>
      <c r="D1153" s="65" t="str">
        <f>IF(★仕訳帳!C1117&lt;&gt;"",★仕訳帳!C1117,"")</f>
        <v/>
      </c>
      <c r="E1153" s="66" t="str">
        <f>IF(★仕訳帳!D1117&lt;&gt;"",★仕訳帳!D1117,"")</f>
        <v/>
      </c>
      <c r="F1153" s="30" t="str">
        <f t="shared" si="38"/>
        <v/>
      </c>
      <c r="G1153" s="68">
        <f>★仕訳帳!E1117</f>
        <v>0</v>
      </c>
      <c r="H1153" s="68">
        <f>★仕訳帳!F1117</f>
        <v>0</v>
      </c>
      <c r="I1153" s="67">
        <f>IF($E1153&lt;&gt;"",IF(OR(AND($E1153&gt;=200,$E1153&lt;300),AND($E1153&gt;=400,$E1153&lt;600)),-SUBTOTAL(9,K$4:K1153),SUBTOTAL(9,K$4:K1153)),0)</f>
        <v>0</v>
      </c>
      <c r="J1153" s="32"/>
      <c r="K1153" s="33">
        <f t="shared" si="39"/>
        <v>0</v>
      </c>
    </row>
    <row r="1154" spans="1:11" x14ac:dyDescent="0.4">
      <c r="A1154" s="17" t="str">
        <f>IF(E1154&lt;&gt;"",VLOOKUP(E1154,科目一覧!$A$4:$G$76,7,FALSE),"")</f>
        <v/>
      </c>
      <c r="B1154" s="18">
        <f>★仕訳帳!A1118</f>
        <v>1115</v>
      </c>
      <c r="C1154" s="64" t="str">
        <f>IF(★仕訳帳!B1118&lt;&gt;"",★仕訳帳!B1118,"")</f>
        <v/>
      </c>
      <c r="D1154" s="65" t="str">
        <f>IF(★仕訳帳!C1118&lt;&gt;"",★仕訳帳!C1118,"")</f>
        <v/>
      </c>
      <c r="E1154" s="66" t="str">
        <f>IF(★仕訳帳!D1118&lt;&gt;"",★仕訳帳!D1118,"")</f>
        <v/>
      </c>
      <c r="F1154" s="30" t="str">
        <f t="shared" si="38"/>
        <v/>
      </c>
      <c r="G1154" s="68">
        <f>★仕訳帳!E1118</f>
        <v>0</v>
      </c>
      <c r="H1154" s="68">
        <f>★仕訳帳!F1118</f>
        <v>0</v>
      </c>
      <c r="I1154" s="67">
        <f>IF($E1154&lt;&gt;"",IF(OR(AND($E1154&gt;=200,$E1154&lt;300),AND($E1154&gt;=400,$E1154&lt;600)),-SUBTOTAL(9,K$4:K1154),SUBTOTAL(9,K$4:K1154)),0)</f>
        <v>0</v>
      </c>
      <c r="J1154" s="32"/>
      <c r="K1154" s="33">
        <f t="shared" si="39"/>
        <v>0</v>
      </c>
    </row>
    <row r="1155" spans="1:11" x14ac:dyDescent="0.4">
      <c r="A1155" s="17" t="str">
        <f>IF(E1155&lt;&gt;"",VLOOKUP(E1155,科目一覧!$A$4:$G$76,7,FALSE),"")</f>
        <v/>
      </c>
      <c r="B1155" s="18">
        <f>★仕訳帳!A1119</f>
        <v>1116</v>
      </c>
      <c r="C1155" s="64" t="str">
        <f>IF(★仕訳帳!B1119&lt;&gt;"",★仕訳帳!B1119,"")</f>
        <v/>
      </c>
      <c r="D1155" s="65" t="str">
        <f>IF(★仕訳帳!C1119&lt;&gt;"",★仕訳帳!C1119,"")</f>
        <v/>
      </c>
      <c r="E1155" s="66" t="str">
        <f>IF(★仕訳帳!D1119&lt;&gt;"",★仕訳帳!D1119,"")</f>
        <v/>
      </c>
      <c r="F1155" s="30" t="str">
        <f t="shared" si="38"/>
        <v/>
      </c>
      <c r="G1155" s="68">
        <f>★仕訳帳!E1119</f>
        <v>0</v>
      </c>
      <c r="H1155" s="68">
        <f>★仕訳帳!F1119</f>
        <v>0</v>
      </c>
      <c r="I1155" s="67">
        <f>IF($E1155&lt;&gt;"",IF(OR(AND($E1155&gt;=200,$E1155&lt;300),AND($E1155&gt;=400,$E1155&lt;600)),-SUBTOTAL(9,K$4:K1155),SUBTOTAL(9,K$4:K1155)),0)</f>
        <v>0</v>
      </c>
      <c r="J1155" s="32"/>
      <c r="K1155" s="33">
        <f t="shared" si="39"/>
        <v>0</v>
      </c>
    </row>
    <row r="1156" spans="1:11" x14ac:dyDescent="0.4">
      <c r="A1156" s="17" t="str">
        <f>IF(E1156&lt;&gt;"",VLOOKUP(E1156,科目一覧!$A$4:$G$76,7,FALSE),"")</f>
        <v/>
      </c>
      <c r="B1156" s="18">
        <f>★仕訳帳!A1120</f>
        <v>1117</v>
      </c>
      <c r="C1156" s="64" t="str">
        <f>IF(★仕訳帳!B1120&lt;&gt;"",★仕訳帳!B1120,"")</f>
        <v/>
      </c>
      <c r="D1156" s="65" t="str">
        <f>IF(★仕訳帳!C1120&lt;&gt;"",★仕訳帳!C1120,"")</f>
        <v/>
      </c>
      <c r="E1156" s="66" t="str">
        <f>IF(★仕訳帳!D1120&lt;&gt;"",★仕訳帳!D1120,"")</f>
        <v/>
      </c>
      <c r="F1156" s="30" t="str">
        <f t="shared" si="38"/>
        <v/>
      </c>
      <c r="G1156" s="68">
        <f>★仕訳帳!E1120</f>
        <v>0</v>
      </c>
      <c r="H1156" s="68">
        <f>★仕訳帳!F1120</f>
        <v>0</v>
      </c>
      <c r="I1156" s="67">
        <f>IF($E1156&lt;&gt;"",IF(OR(AND($E1156&gt;=200,$E1156&lt;300),AND($E1156&gt;=400,$E1156&lt;600)),-SUBTOTAL(9,K$4:K1156),SUBTOTAL(9,K$4:K1156)),0)</f>
        <v>0</v>
      </c>
      <c r="J1156" s="32"/>
      <c r="K1156" s="33">
        <f t="shared" si="39"/>
        <v>0</v>
      </c>
    </row>
    <row r="1157" spans="1:11" x14ac:dyDescent="0.4">
      <c r="A1157" s="17" t="str">
        <f>IF(E1157&lt;&gt;"",VLOOKUP(E1157,科目一覧!$A$4:$G$76,7,FALSE),"")</f>
        <v/>
      </c>
      <c r="B1157" s="18">
        <f>★仕訳帳!A1121</f>
        <v>1118</v>
      </c>
      <c r="C1157" s="64" t="str">
        <f>IF(★仕訳帳!B1121&lt;&gt;"",★仕訳帳!B1121,"")</f>
        <v/>
      </c>
      <c r="D1157" s="65" t="str">
        <f>IF(★仕訳帳!C1121&lt;&gt;"",★仕訳帳!C1121,"")</f>
        <v/>
      </c>
      <c r="E1157" s="66" t="str">
        <f>IF(★仕訳帳!D1121&lt;&gt;"",★仕訳帳!D1121,"")</f>
        <v/>
      </c>
      <c r="F1157" s="30" t="str">
        <f t="shared" ref="F1157:F1220" si="40">IF(C1157&lt;&gt;"",MONTH(C1157)&amp;"_"&amp;E1157,"")</f>
        <v/>
      </c>
      <c r="G1157" s="68">
        <f>★仕訳帳!E1121</f>
        <v>0</v>
      </c>
      <c r="H1157" s="68">
        <f>★仕訳帳!F1121</f>
        <v>0</v>
      </c>
      <c r="I1157" s="67">
        <f>IF($E1157&lt;&gt;"",IF(OR(AND($E1157&gt;=200,$E1157&lt;300),AND($E1157&gt;=400,$E1157&lt;600)),-SUBTOTAL(9,K$4:K1157),SUBTOTAL(9,K$4:K1157)),0)</f>
        <v>0</v>
      </c>
      <c r="J1157" s="32"/>
      <c r="K1157" s="33">
        <f t="shared" si="39"/>
        <v>0</v>
      </c>
    </row>
    <row r="1158" spans="1:11" x14ac:dyDescent="0.4">
      <c r="A1158" s="17" t="str">
        <f>IF(E1158&lt;&gt;"",VLOOKUP(E1158,科目一覧!$A$4:$G$76,7,FALSE),"")</f>
        <v/>
      </c>
      <c r="B1158" s="18">
        <f>★仕訳帳!A1122</f>
        <v>1119</v>
      </c>
      <c r="C1158" s="64" t="str">
        <f>IF(★仕訳帳!B1122&lt;&gt;"",★仕訳帳!B1122,"")</f>
        <v/>
      </c>
      <c r="D1158" s="65" t="str">
        <f>IF(★仕訳帳!C1122&lt;&gt;"",★仕訳帳!C1122,"")</f>
        <v/>
      </c>
      <c r="E1158" s="66" t="str">
        <f>IF(★仕訳帳!D1122&lt;&gt;"",★仕訳帳!D1122,"")</f>
        <v/>
      </c>
      <c r="F1158" s="30" t="str">
        <f t="shared" si="40"/>
        <v/>
      </c>
      <c r="G1158" s="68">
        <f>★仕訳帳!E1122</f>
        <v>0</v>
      </c>
      <c r="H1158" s="68">
        <f>★仕訳帳!F1122</f>
        <v>0</v>
      </c>
      <c r="I1158" s="67">
        <f>IF($E1158&lt;&gt;"",IF(OR(AND($E1158&gt;=200,$E1158&lt;300),AND($E1158&gt;=400,$E1158&lt;600)),-SUBTOTAL(9,K$4:K1158),SUBTOTAL(9,K$4:K1158)),0)</f>
        <v>0</v>
      </c>
      <c r="J1158" s="32"/>
      <c r="K1158" s="33">
        <f t="shared" si="39"/>
        <v>0</v>
      </c>
    </row>
    <row r="1159" spans="1:11" x14ac:dyDescent="0.4">
      <c r="A1159" s="17" t="str">
        <f>IF(E1159&lt;&gt;"",VLOOKUP(E1159,科目一覧!$A$4:$G$76,7,FALSE),"")</f>
        <v/>
      </c>
      <c r="B1159" s="18">
        <f>★仕訳帳!A1123</f>
        <v>1120</v>
      </c>
      <c r="C1159" s="64" t="str">
        <f>IF(★仕訳帳!B1123&lt;&gt;"",★仕訳帳!B1123,"")</f>
        <v/>
      </c>
      <c r="D1159" s="65" t="str">
        <f>IF(★仕訳帳!C1123&lt;&gt;"",★仕訳帳!C1123,"")</f>
        <v/>
      </c>
      <c r="E1159" s="66" t="str">
        <f>IF(★仕訳帳!D1123&lt;&gt;"",★仕訳帳!D1123,"")</f>
        <v/>
      </c>
      <c r="F1159" s="30" t="str">
        <f t="shared" si="40"/>
        <v/>
      </c>
      <c r="G1159" s="68">
        <f>★仕訳帳!E1123</f>
        <v>0</v>
      </c>
      <c r="H1159" s="68">
        <f>★仕訳帳!F1123</f>
        <v>0</v>
      </c>
      <c r="I1159" s="67">
        <f>IF($E1159&lt;&gt;"",IF(OR(AND($E1159&gt;=200,$E1159&lt;300),AND($E1159&gt;=400,$E1159&lt;600)),-SUBTOTAL(9,K$4:K1159),SUBTOTAL(9,K$4:K1159)),0)</f>
        <v>0</v>
      </c>
      <c r="J1159" s="32"/>
      <c r="K1159" s="33">
        <f t="shared" si="39"/>
        <v>0</v>
      </c>
    </row>
    <row r="1160" spans="1:11" x14ac:dyDescent="0.4">
      <c r="A1160" s="17" t="str">
        <f>IF(E1160&lt;&gt;"",VLOOKUP(E1160,科目一覧!$A$4:$G$76,7,FALSE),"")</f>
        <v/>
      </c>
      <c r="B1160" s="18">
        <f>★仕訳帳!A1124</f>
        <v>1121</v>
      </c>
      <c r="C1160" s="64" t="str">
        <f>IF(★仕訳帳!B1124&lt;&gt;"",★仕訳帳!B1124,"")</f>
        <v/>
      </c>
      <c r="D1160" s="65" t="str">
        <f>IF(★仕訳帳!C1124&lt;&gt;"",★仕訳帳!C1124,"")</f>
        <v/>
      </c>
      <c r="E1160" s="66" t="str">
        <f>IF(★仕訳帳!D1124&lt;&gt;"",★仕訳帳!D1124,"")</f>
        <v/>
      </c>
      <c r="F1160" s="30" t="str">
        <f t="shared" si="40"/>
        <v/>
      </c>
      <c r="G1160" s="68">
        <f>★仕訳帳!E1124</f>
        <v>0</v>
      </c>
      <c r="H1160" s="68">
        <f>★仕訳帳!F1124</f>
        <v>0</v>
      </c>
      <c r="I1160" s="67">
        <f>IF($E1160&lt;&gt;"",IF(OR(AND($E1160&gt;=200,$E1160&lt;300),AND($E1160&gt;=400,$E1160&lt;600)),-SUBTOTAL(9,K$4:K1160),SUBTOTAL(9,K$4:K1160)),0)</f>
        <v>0</v>
      </c>
      <c r="J1160" s="32"/>
      <c r="K1160" s="33">
        <f t="shared" si="39"/>
        <v>0</v>
      </c>
    </row>
    <row r="1161" spans="1:11" x14ac:dyDescent="0.4">
      <c r="A1161" s="17" t="str">
        <f>IF(E1161&lt;&gt;"",VLOOKUP(E1161,科目一覧!$A$4:$G$76,7,FALSE),"")</f>
        <v/>
      </c>
      <c r="B1161" s="18">
        <f>★仕訳帳!A1125</f>
        <v>1122</v>
      </c>
      <c r="C1161" s="64" t="str">
        <f>IF(★仕訳帳!B1125&lt;&gt;"",★仕訳帳!B1125,"")</f>
        <v/>
      </c>
      <c r="D1161" s="65" t="str">
        <f>IF(★仕訳帳!C1125&lt;&gt;"",★仕訳帳!C1125,"")</f>
        <v/>
      </c>
      <c r="E1161" s="66" t="str">
        <f>IF(★仕訳帳!D1125&lt;&gt;"",★仕訳帳!D1125,"")</f>
        <v/>
      </c>
      <c r="F1161" s="30" t="str">
        <f t="shared" si="40"/>
        <v/>
      </c>
      <c r="G1161" s="68">
        <f>★仕訳帳!E1125</f>
        <v>0</v>
      </c>
      <c r="H1161" s="68">
        <f>★仕訳帳!F1125</f>
        <v>0</v>
      </c>
      <c r="I1161" s="67">
        <f>IF($E1161&lt;&gt;"",IF(OR(AND($E1161&gt;=200,$E1161&lt;300),AND($E1161&gt;=400,$E1161&lt;600)),-SUBTOTAL(9,K$4:K1161),SUBTOTAL(9,K$4:K1161)),0)</f>
        <v>0</v>
      </c>
      <c r="J1161" s="32"/>
      <c r="K1161" s="33">
        <f t="shared" si="39"/>
        <v>0</v>
      </c>
    </row>
    <row r="1162" spans="1:11" x14ac:dyDescent="0.4">
      <c r="A1162" s="17" t="str">
        <f>IF(E1162&lt;&gt;"",VLOOKUP(E1162,科目一覧!$A$4:$G$76,7,FALSE),"")</f>
        <v/>
      </c>
      <c r="B1162" s="18">
        <f>★仕訳帳!A1126</f>
        <v>1123</v>
      </c>
      <c r="C1162" s="64" t="str">
        <f>IF(★仕訳帳!B1126&lt;&gt;"",★仕訳帳!B1126,"")</f>
        <v/>
      </c>
      <c r="D1162" s="65" t="str">
        <f>IF(★仕訳帳!C1126&lt;&gt;"",★仕訳帳!C1126,"")</f>
        <v/>
      </c>
      <c r="E1162" s="66" t="str">
        <f>IF(★仕訳帳!D1126&lt;&gt;"",★仕訳帳!D1126,"")</f>
        <v/>
      </c>
      <c r="F1162" s="30" t="str">
        <f t="shared" si="40"/>
        <v/>
      </c>
      <c r="G1162" s="68">
        <f>★仕訳帳!E1126</f>
        <v>0</v>
      </c>
      <c r="H1162" s="68">
        <f>★仕訳帳!F1126</f>
        <v>0</v>
      </c>
      <c r="I1162" s="67">
        <f>IF($E1162&lt;&gt;"",IF(OR(AND($E1162&gt;=200,$E1162&lt;300),AND($E1162&gt;=400,$E1162&lt;600)),-SUBTOTAL(9,K$4:K1162),SUBTOTAL(9,K$4:K1162)),0)</f>
        <v>0</v>
      </c>
      <c r="J1162" s="32"/>
      <c r="K1162" s="33">
        <f t="shared" si="39"/>
        <v>0</v>
      </c>
    </row>
    <row r="1163" spans="1:11" x14ac:dyDescent="0.4">
      <c r="A1163" s="17" t="str">
        <f>IF(E1163&lt;&gt;"",VLOOKUP(E1163,科目一覧!$A$4:$G$76,7,FALSE),"")</f>
        <v/>
      </c>
      <c r="B1163" s="18">
        <f>★仕訳帳!A1127</f>
        <v>1124</v>
      </c>
      <c r="C1163" s="64" t="str">
        <f>IF(★仕訳帳!B1127&lt;&gt;"",★仕訳帳!B1127,"")</f>
        <v/>
      </c>
      <c r="D1163" s="65" t="str">
        <f>IF(★仕訳帳!C1127&lt;&gt;"",★仕訳帳!C1127,"")</f>
        <v/>
      </c>
      <c r="E1163" s="66" t="str">
        <f>IF(★仕訳帳!D1127&lt;&gt;"",★仕訳帳!D1127,"")</f>
        <v/>
      </c>
      <c r="F1163" s="30" t="str">
        <f t="shared" si="40"/>
        <v/>
      </c>
      <c r="G1163" s="68">
        <f>★仕訳帳!E1127</f>
        <v>0</v>
      </c>
      <c r="H1163" s="68">
        <f>★仕訳帳!F1127</f>
        <v>0</v>
      </c>
      <c r="I1163" s="67">
        <f>IF($E1163&lt;&gt;"",IF(OR(AND($E1163&gt;=200,$E1163&lt;300),AND($E1163&gt;=400,$E1163&lt;600)),-SUBTOTAL(9,K$4:K1163),SUBTOTAL(9,K$4:K1163)),0)</f>
        <v>0</v>
      </c>
      <c r="J1163" s="32"/>
      <c r="K1163" s="33">
        <f t="shared" si="39"/>
        <v>0</v>
      </c>
    </row>
    <row r="1164" spans="1:11" x14ac:dyDescent="0.4">
      <c r="A1164" s="17" t="str">
        <f>IF(E1164&lt;&gt;"",VLOOKUP(E1164,科目一覧!$A$4:$G$76,7,FALSE),"")</f>
        <v/>
      </c>
      <c r="B1164" s="18">
        <f>★仕訳帳!A1128</f>
        <v>1125</v>
      </c>
      <c r="C1164" s="64" t="str">
        <f>IF(★仕訳帳!B1128&lt;&gt;"",★仕訳帳!B1128,"")</f>
        <v/>
      </c>
      <c r="D1164" s="65" t="str">
        <f>IF(★仕訳帳!C1128&lt;&gt;"",★仕訳帳!C1128,"")</f>
        <v/>
      </c>
      <c r="E1164" s="66" t="str">
        <f>IF(★仕訳帳!D1128&lt;&gt;"",★仕訳帳!D1128,"")</f>
        <v/>
      </c>
      <c r="F1164" s="30" t="str">
        <f t="shared" si="40"/>
        <v/>
      </c>
      <c r="G1164" s="68">
        <f>★仕訳帳!E1128</f>
        <v>0</v>
      </c>
      <c r="H1164" s="68">
        <f>★仕訳帳!F1128</f>
        <v>0</v>
      </c>
      <c r="I1164" s="67">
        <f>IF($E1164&lt;&gt;"",IF(OR(AND($E1164&gt;=200,$E1164&lt;300),AND($E1164&gt;=400,$E1164&lt;600)),-SUBTOTAL(9,K$4:K1164),SUBTOTAL(9,K$4:K1164)),0)</f>
        <v>0</v>
      </c>
      <c r="J1164" s="32"/>
      <c r="K1164" s="33">
        <f t="shared" si="39"/>
        <v>0</v>
      </c>
    </row>
    <row r="1165" spans="1:11" x14ac:dyDescent="0.4">
      <c r="A1165" s="17" t="str">
        <f>IF(E1165&lt;&gt;"",VLOOKUP(E1165,科目一覧!$A$4:$G$76,7,FALSE),"")</f>
        <v/>
      </c>
      <c r="B1165" s="18">
        <f>★仕訳帳!A1129</f>
        <v>1126</v>
      </c>
      <c r="C1165" s="64" t="str">
        <f>IF(★仕訳帳!B1129&lt;&gt;"",★仕訳帳!B1129,"")</f>
        <v/>
      </c>
      <c r="D1165" s="65" t="str">
        <f>IF(★仕訳帳!C1129&lt;&gt;"",★仕訳帳!C1129,"")</f>
        <v/>
      </c>
      <c r="E1165" s="66" t="str">
        <f>IF(★仕訳帳!D1129&lt;&gt;"",★仕訳帳!D1129,"")</f>
        <v/>
      </c>
      <c r="F1165" s="30" t="str">
        <f t="shared" si="40"/>
        <v/>
      </c>
      <c r="G1165" s="68">
        <f>★仕訳帳!E1129</f>
        <v>0</v>
      </c>
      <c r="H1165" s="68">
        <f>★仕訳帳!F1129</f>
        <v>0</v>
      </c>
      <c r="I1165" s="67">
        <f>IF($E1165&lt;&gt;"",IF(OR(AND($E1165&gt;=200,$E1165&lt;300),AND($E1165&gt;=400,$E1165&lt;600)),-SUBTOTAL(9,K$4:K1165),SUBTOTAL(9,K$4:K1165)),0)</f>
        <v>0</v>
      </c>
      <c r="J1165" s="32"/>
      <c r="K1165" s="33">
        <f t="shared" si="39"/>
        <v>0</v>
      </c>
    </row>
    <row r="1166" spans="1:11" x14ac:dyDescent="0.4">
      <c r="A1166" s="17" t="str">
        <f>IF(E1166&lt;&gt;"",VLOOKUP(E1166,科目一覧!$A$4:$G$76,7,FALSE),"")</f>
        <v/>
      </c>
      <c r="B1166" s="18">
        <f>★仕訳帳!A1130</f>
        <v>1127</v>
      </c>
      <c r="C1166" s="64" t="str">
        <f>IF(★仕訳帳!B1130&lt;&gt;"",★仕訳帳!B1130,"")</f>
        <v/>
      </c>
      <c r="D1166" s="65" t="str">
        <f>IF(★仕訳帳!C1130&lt;&gt;"",★仕訳帳!C1130,"")</f>
        <v/>
      </c>
      <c r="E1166" s="66" t="str">
        <f>IF(★仕訳帳!D1130&lt;&gt;"",★仕訳帳!D1130,"")</f>
        <v/>
      </c>
      <c r="F1166" s="30" t="str">
        <f t="shared" si="40"/>
        <v/>
      </c>
      <c r="G1166" s="68">
        <f>★仕訳帳!E1130</f>
        <v>0</v>
      </c>
      <c r="H1166" s="68">
        <f>★仕訳帳!F1130</f>
        <v>0</v>
      </c>
      <c r="I1166" s="67">
        <f>IF($E1166&lt;&gt;"",IF(OR(AND($E1166&gt;=200,$E1166&lt;300),AND($E1166&gt;=400,$E1166&lt;600)),-SUBTOTAL(9,K$4:K1166),SUBTOTAL(9,K$4:K1166)),0)</f>
        <v>0</v>
      </c>
      <c r="J1166" s="32"/>
      <c r="K1166" s="33">
        <f t="shared" si="39"/>
        <v>0</v>
      </c>
    </row>
    <row r="1167" spans="1:11" x14ac:dyDescent="0.4">
      <c r="A1167" s="17" t="str">
        <f>IF(E1167&lt;&gt;"",VLOOKUP(E1167,科目一覧!$A$4:$G$76,7,FALSE),"")</f>
        <v/>
      </c>
      <c r="B1167" s="18">
        <f>★仕訳帳!A1131</f>
        <v>1128</v>
      </c>
      <c r="C1167" s="64" t="str">
        <f>IF(★仕訳帳!B1131&lt;&gt;"",★仕訳帳!B1131,"")</f>
        <v/>
      </c>
      <c r="D1167" s="65" t="str">
        <f>IF(★仕訳帳!C1131&lt;&gt;"",★仕訳帳!C1131,"")</f>
        <v/>
      </c>
      <c r="E1167" s="66" t="str">
        <f>IF(★仕訳帳!D1131&lt;&gt;"",★仕訳帳!D1131,"")</f>
        <v/>
      </c>
      <c r="F1167" s="30" t="str">
        <f t="shared" si="40"/>
        <v/>
      </c>
      <c r="G1167" s="68">
        <f>★仕訳帳!E1131</f>
        <v>0</v>
      </c>
      <c r="H1167" s="68">
        <f>★仕訳帳!F1131</f>
        <v>0</v>
      </c>
      <c r="I1167" s="67">
        <f>IF($E1167&lt;&gt;"",IF(OR(AND($E1167&gt;=200,$E1167&lt;300),AND($E1167&gt;=400,$E1167&lt;600)),-SUBTOTAL(9,K$4:K1167),SUBTOTAL(9,K$4:K1167)),0)</f>
        <v>0</v>
      </c>
      <c r="J1167" s="32"/>
      <c r="K1167" s="33">
        <f t="shared" si="39"/>
        <v>0</v>
      </c>
    </row>
    <row r="1168" spans="1:11" x14ac:dyDescent="0.4">
      <c r="A1168" s="17" t="str">
        <f>IF(E1168&lt;&gt;"",VLOOKUP(E1168,科目一覧!$A$4:$G$76,7,FALSE),"")</f>
        <v/>
      </c>
      <c r="B1168" s="18">
        <f>★仕訳帳!A1132</f>
        <v>1129</v>
      </c>
      <c r="C1168" s="64" t="str">
        <f>IF(★仕訳帳!B1132&lt;&gt;"",★仕訳帳!B1132,"")</f>
        <v/>
      </c>
      <c r="D1168" s="65" t="str">
        <f>IF(★仕訳帳!C1132&lt;&gt;"",★仕訳帳!C1132,"")</f>
        <v/>
      </c>
      <c r="E1168" s="66" t="str">
        <f>IF(★仕訳帳!D1132&lt;&gt;"",★仕訳帳!D1132,"")</f>
        <v/>
      </c>
      <c r="F1168" s="30" t="str">
        <f t="shared" si="40"/>
        <v/>
      </c>
      <c r="G1168" s="68">
        <f>★仕訳帳!E1132</f>
        <v>0</v>
      </c>
      <c r="H1168" s="68">
        <f>★仕訳帳!F1132</f>
        <v>0</v>
      </c>
      <c r="I1168" s="67">
        <f>IF($E1168&lt;&gt;"",IF(OR(AND($E1168&gt;=200,$E1168&lt;300),AND($E1168&gt;=400,$E1168&lt;600)),-SUBTOTAL(9,K$4:K1168),SUBTOTAL(9,K$4:K1168)),0)</f>
        <v>0</v>
      </c>
      <c r="J1168" s="32"/>
      <c r="K1168" s="33">
        <f t="shared" si="39"/>
        <v>0</v>
      </c>
    </row>
    <row r="1169" spans="1:11" x14ac:dyDescent="0.4">
      <c r="A1169" s="17" t="str">
        <f>IF(E1169&lt;&gt;"",VLOOKUP(E1169,科目一覧!$A$4:$G$76,7,FALSE),"")</f>
        <v/>
      </c>
      <c r="B1169" s="18">
        <f>★仕訳帳!A1133</f>
        <v>1130</v>
      </c>
      <c r="C1169" s="64" t="str">
        <f>IF(★仕訳帳!B1133&lt;&gt;"",★仕訳帳!B1133,"")</f>
        <v/>
      </c>
      <c r="D1169" s="65" t="str">
        <f>IF(★仕訳帳!C1133&lt;&gt;"",★仕訳帳!C1133,"")</f>
        <v/>
      </c>
      <c r="E1169" s="66" t="str">
        <f>IF(★仕訳帳!D1133&lt;&gt;"",★仕訳帳!D1133,"")</f>
        <v/>
      </c>
      <c r="F1169" s="30" t="str">
        <f t="shared" si="40"/>
        <v/>
      </c>
      <c r="G1169" s="68">
        <f>★仕訳帳!E1133</f>
        <v>0</v>
      </c>
      <c r="H1169" s="68">
        <f>★仕訳帳!F1133</f>
        <v>0</v>
      </c>
      <c r="I1169" s="67">
        <f>IF($E1169&lt;&gt;"",IF(OR(AND($E1169&gt;=200,$E1169&lt;300),AND($E1169&gt;=400,$E1169&lt;600)),-SUBTOTAL(9,K$4:K1169),SUBTOTAL(9,K$4:K1169)),0)</f>
        <v>0</v>
      </c>
      <c r="J1169" s="32"/>
      <c r="K1169" s="33">
        <f t="shared" si="39"/>
        <v>0</v>
      </c>
    </row>
    <row r="1170" spans="1:11" x14ac:dyDescent="0.4">
      <c r="A1170" s="17" t="str">
        <f>IF(E1170&lt;&gt;"",VLOOKUP(E1170,科目一覧!$A$4:$G$76,7,FALSE),"")</f>
        <v/>
      </c>
      <c r="B1170" s="18">
        <f>★仕訳帳!A1134</f>
        <v>1131</v>
      </c>
      <c r="C1170" s="64" t="str">
        <f>IF(★仕訳帳!B1134&lt;&gt;"",★仕訳帳!B1134,"")</f>
        <v/>
      </c>
      <c r="D1170" s="65" t="str">
        <f>IF(★仕訳帳!C1134&lt;&gt;"",★仕訳帳!C1134,"")</f>
        <v/>
      </c>
      <c r="E1170" s="66" t="str">
        <f>IF(★仕訳帳!D1134&lt;&gt;"",★仕訳帳!D1134,"")</f>
        <v/>
      </c>
      <c r="F1170" s="30" t="str">
        <f t="shared" si="40"/>
        <v/>
      </c>
      <c r="G1170" s="68">
        <f>★仕訳帳!E1134</f>
        <v>0</v>
      </c>
      <c r="H1170" s="68">
        <f>★仕訳帳!F1134</f>
        <v>0</v>
      </c>
      <c r="I1170" s="67">
        <f>IF($E1170&lt;&gt;"",IF(OR(AND($E1170&gt;=200,$E1170&lt;300),AND($E1170&gt;=400,$E1170&lt;600)),-SUBTOTAL(9,K$4:K1170),SUBTOTAL(9,K$4:K1170)),0)</f>
        <v>0</v>
      </c>
      <c r="J1170" s="32"/>
      <c r="K1170" s="33">
        <f t="shared" si="39"/>
        <v>0</v>
      </c>
    </row>
    <row r="1171" spans="1:11" x14ac:dyDescent="0.4">
      <c r="A1171" s="17" t="str">
        <f>IF(E1171&lt;&gt;"",VLOOKUP(E1171,科目一覧!$A$4:$G$76,7,FALSE),"")</f>
        <v/>
      </c>
      <c r="B1171" s="18">
        <f>★仕訳帳!A1135</f>
        <v>1132</v>
      </c>
      <c r="C1171" s="64" t="str">
        <f>IF(★仕訳帳!B1135&lt;&gt;"",★仕訳帳!B1135,"")</f>
        <v/>
      </c>
      <c r="D1171" s="65" t="str">
        <f>IF(★仕訳帳!C1135&lt;&gt;"",★仕訳帳!C1135,"")</f>
        <v/>
      </c>
      <c r="E1171" s="66" t="str">
        <f>IF(★仕訳帳!D1135&lt;&gt;"",★仕訳帳!D1135,"")</f>
        <v/>
      </c>
      <c r="F1171" s="30" t="str">
        <f t="shared" si="40"/>
        <v/>
      </c>
      <c r="G1171" s="68">
        <f>★仕訳帳!E1135</f>
        <v>0</v>
      </c>
      <c r="H1171" s="68">
        <f>★仕訳帳!F1135</f>
        <v>0</v>
      </c>
      <c r="I1171" s="67">
        <f>IF($E1171&lt;&gt;"",IF(OR(AND($E1171&gt;=200,$E1171&lt;300),AND($E1171&gt;=400,$E1171&lt;600)),-SUBTOTAL(9,K$4:K1171),SUBTOTAL(9,K$4:K1171)),0)</f>
        <v>0</v>
      </c>
      <c r="J1171" s="32"/>
      <c r="K1171" s="33">
        <f t="shared" si="39"/>
        <v>0</v>
      </c>
    </row>
    <row r="1172" spans="1:11" x14ac:dyDescent="0.4">
      <c r="A1172" s="17" t="str">
        <f>IF(E1172&lt;&gt;"",VLOOKUP(E1172,科目一覧!$A$4:$G$76,7,FALSE),"")</f>
        <v/>
      </c>
      <c r="B1172" s="18">
        <f>★仕訳帳!A1136</f>
        <v>1133</v>
      </c>
      <c r="C1172" s="64" t="str">
        <f>IF(★仕訳帳!B1136&lt;&gt;"",★仕訳帳!B1136,"")</f>
        <v/>
      </c>
      <c r="D1172" s="65" t="str">
        <f>IF(★仕訳帳!C1136&lt;&gt;"",★仕訳帳!C1136,"")</f>
        <v/>
      </c>
      <c r="E1172" s="66" t="str">
        <f>IF(★仕訳帳!D1136&lt;&gt;"",★仕訳帳!D1136,"")</f>
        <v/>
      </c>
      <c r="F1172" s="30" t="str">
        <f t="shared" si="40"/>
        <v/>
      </c>
      <c r="G1172" s="68">
        <f>★仕訳帳!E1136</f>
        <v>0</v>
      </c>
      <c r="H1172" s="68">
        <f>★仕訳帳!F1136</f>
        <v>0</v>
      </c>
      <c r="I1172" s="67">
        <f>IF($E1172&lt;&gt;"",IF(OR(AND($E1172&gt;=200,$E1172&lt;300),AND($E1172&gt;=400,$E1172&lt;600)),-SUBTOTAL(9,K$4:K1172),SUBTOTAL(9,K$4:K1172)),0)</f>
        <v>0</v>
      </c>
      <c r="J1172" s="32"/>
      <c r="K1172" s="33">
        <f t="shared" si="39"/>
        <v>0</v>
      </c>
    </row>
    <row r="1173" spans="1:11" x14ac:dyDescent="0.4">
      <c r="A1173" s="17" t="str">
        <f>IF(E1173&lt;&gt;"",VLOOKUP(E1173,科目一覧!$A$4:$G$76,7,FALSE),"")</f>
        <v/>
      </c>
      <c r="B1173" s="18">
        <f>★仕訳帳!A1137</f>
        <v>1134</v>
      </c>
      <c r="C1173" s="64" t="str">
        <f>IF(★仕訳帳!B1137&lt;&gt;"",★仕訳帳!B1137,"")</f>
        <v/>
      </c>
      <c r="D1173" s="65" t="str">
        <f>IF(★仕訳帳!C1137&lt;&gt;"",★仕訳帳!C1137,"")</f>
        <v/>
      </c>
      <c r="E1173" s="66" t="str">
        <f>IF(★仕訳帳!D1137&lt;&gt;"",★仕訳帳!D1137,"")</f>
        <v/>
      </c>
      <c r="F1173" s="30" t="str">
        <f t="shared" si="40"/>
        <v/>
      </c>
      <c r="G1173" s="68">
        <f>★仕訳帳!E1137</f>
        <v>0</v>
      </c>
      <c r="H1173" s="68">
        <f>★仕訳帳!F1137</f>
        <v>0</v>
      </c>
      <c r="I1173" s="67">
        <f>IF($E1173&lt;&gt;"",IF(OR(AND($E1173&gt;=200,$E1173&lt;300),AND($E1173&gt;=400,$E1173&lt;600)),-SUBTOTAL(9,K$4:K1173),SUBTOTAL(9,K$4:K1173)),0)</f>
        <v>0</v>
      </c>
      <c r="J1173" s="32"/>
      <c r="K1173" s="33">
        <f t="shared" si="39"/>
        <v>0</v>
      </c>
    </row>
    <row r="1174" spans="1:11" x14ac:dyDescent="0.4">
      <c r="A1174" s="17" t="str">
        <f>IF(E1174&lt;&gt;"",VLOOKUP(E1174,科目一覧!$A$4:$G$76,7,FALSE),"")</f>
        <v/>
      </c>
      <c r="B1174" s="18">
        <f>★仕訳帳!A1138</f>
        <v>1135</v>
      </c>
      <c r="C1174" s="64" t="str">
        <f>IF(★仕訳帳!B1138&lt;&gt;"",★仕訳帳!B1138,"")</f>
        <v/>
      </c>
      <c r="D1174" s="65" t="str">
        <f>IF(★仕訳帳!C1138&lt;&gt;"",★仕訳帳!C1138,"")</f>
        <v/>
      </c>
      <c r="E1174" s="66" t="str">
        <f>IF(★仕訳帳!D1138&lt;&gt;"",★仕訳帳!D1138,"")</f>
        <v/>
      </c>
      <c r="F1174" s="30" t="str">
        <f t="shared" si="40"/>
        <v/>
      </c>
      <c r="G1174" s="68">
        <f>★仕訳帳!E1138</f>
        <v>0</v>
      </c>
      <c r="H1174" s="68">
        <f>★仕訳帳!F1138</f>
        <v>0</v>
      </c>
      <c r="I1174" s="67">
        <f>IF($E1174&lt;&gt;"",IF(OR(AND($E1174&gt;=200,$E1174&lt;300),AND($E1174&gt;=400,$E1174&lt;600)),-SUBTOTAL(9,K$4:K1174),SUBTOTAL(9,K$4:K1174)),0)</f>
        <v>0</v>
      </c>
      <c r="J1174" s="32"/>
      <c r="K1174" s="33">
        <f t="shared" si="39"/>
        <v>0</v>
      </c>
    </row>
    <row r="1175" spans="1:11" x14ac:dyDescent="0.4">
      <c r="A1175" s="17" t="str">
        <f>IF(E1175&lt;&gt;"",VLOOKUP(E1175,科目一覧!$A$4:$G$76,7,FALSE),"")</f>
        <v/>
      </c>
      <c r="B1175" s="18">
        <f>★仕訳帳!A1139</f>
        <v>1136</v>
      </c>
      <c r="C1175" s="64" t="str">
        <f>IF(★仕訳帳!B1139&lt;&gt;"",★仕訳帳!B1139,"")</f>
        <v/>
      </c>
      <c r="D1175" s="65" t="str">
        <f>IF(★仕訳帳!C1139&lt;&gt;"",★仕訳帳!C1139,"")</f>
        <v/>
      </c>
      <c r="E1175" s="66" t="str">
        <f>IF(★仕訳帳!D1139&lt;&gt;"",★仕訳帳!D1139,"")</f>
        <v/>
      </c>
      <c r="F1175" s="30" t="str">
        <f t="shared" si="40"/>
        <v/>
      </c>
      <c r="G1175" s="68">
        <f>★仕訳帳!E1139</f>
        <v>0</v>
      </c>
      <c r="H1175" s="68">
        <f>★仕訳帳!F1139</f>
        <v>0</v>
      </c>
      <c r="I1175" s="67">
        <f>IF($E1175&lt;&gt;"",IF(OR(AND($E1175&gt;=200,$E1175&lt;300),AND($E1175&gt;=400,$E1175&lt;600)),-SUBTOTAL(9,K$4:K1175),SUBTOTAL(9,K$4:K1175)),0)</f>
        <v>0</v>
      </c>
      <c r="J1175" s="32"/>
      <c r="K1175" s="33">
        <f t="shared" si="39"/>
        <v>0</v>
      </c>
    </row>
    <row r="1176" spans="1:11" x14ac:dyDescent="0.4">
      <c r="A1176" s="17" t="str">
        <f>IF(E1176&lt;&gt;"",VLOOKUP(E1176,科目一覧!$A$4:$G$76,7,FALSE),"")</f>
        <v/>
      </c>
      <c r="B1176" s="18">
        <f>★仕訳帳!A1140</f>
        <v>1137</v>
      </c>
      <c r="C1176" s="64" t="str">
        <f>IF(★仕訳帳!B1140&lt;&gt;"",★仕訳帳!B1140,"")</f>
        <v/>
      </c>
      <c r="D1176" s="65" t="str">
        <f>IF(★仕訳帳!C1140&lt;&gt;"",★仕訳帳!C1140,"")</f>
        <v/>
      </c>
      <c r="E1176" s="66" t="str">
        <f>IF(★仕訳帳!D1140&lt;&gt;"",★仕訳帳!D1140,"")</f>
        <v/>
      </c>
      <c r="F1176" s="30" t="str">
        <f t="shared" si="40"/>
        <v/>
      </c>
      <c r="G1176" s="68">
        <f>★仕訳帳!E1140</f>
        <v>0</v>
      </c>
      <c r="H1176" s="68">
        <f>★仕訳帳!F1140</f>
        <v>0</v>
      </c>
      <c r="I1176" s="67">
        <f>IF($E1176&lt;&gt;"",IF(OR(AND($E1176&gt;=200,$E1176&lt;300),AND($E1176&gt;=400,$E1176&lt;600)),-SUBTOTAL(9,K$4:K1176),SUBTOTAL(9,K$4:K1176)),0)</f>
        <v>0</v>
      </c>
      <c r="J1176" s="32"/>
      <c r="K1176" s="33">
        <f t="shared" si="39"/>
        <v>0</v>
      </c>
    </row>
    <row r="1177" spans="1:11" x14ac:dyDescent="0.4">
      <c r="A1177" s="17" t="str">
        <f>IF(E1177&lt;&gt;"",VLOOKUP(E1177,科目一覧!$A$4:$G$76,7,FALSE),"")</f>
        <v/>
      </c>
      <c r="B1177" s="18">
        <f>★仕訳帳!A1141</f>
        <v>1138</v>
      </c>
      <c r="C1177" s="64" t="str">
        <f>IF(★仕訳帳!B1141&lt;&gt;"",★仕訳帳!B1141,"")</f>
        <v/>
      </c>
      <c r="D1177" s="65" t="str">
        <f>IF(★仕訳帳!C1141&lt;&gt;"",★仕訳帳!C1141,"")</f>
        <v/>
      </c>
      <c r="E1177" s="66" t="str">
        <f>IF(★仕訳帳!D1141&lt;&gt;"",★仕訳帳!D1141,"")</f>
        <v/>
      </c>
      <c r="F1177" s="30" t="str">
        <f t="shared" si="40"/>
        <v/>
      </c>
      <c r="G1177" s="68">
        <f>★仕訳帳!E1141</f>
        <v>0</v>
      </c>
      <c r="H1177" s="68">
        <f>★仕訳帳!F1141</f>
        <v>0</v>
      </c>
      <c r="I1177" s="67">
        <f>IF($E1177&lt;&gt;"",IF(OR(AND($E1177&gt;=200,$E1177&lt;300),AND($E1177&gt;=400,$E1177&lt;600)),-SUBTOTAL(9,K$4:K1177),SUBTOTAL(9,K$4:K1177)),0)</f>
        <v>0</v>
      </c>
      <c r="J1177" s="32"/>
      <c r="K1177" s="33">
        <f t="shared" si="39"/>
        <v>0</v>
      </c>
    </row>
    <row r="1178" spans="1:11" x14ac:dyDescent="0.4">
      <c r="A1178" s="17" t="str">
        <f>IF(E1178&lt;&gt;"",VLOOKUP(E1178,科目一覧!$A$4:$G$76,7,FALSE),"")</f>
        <v/>
      </c>
      <c r="B1178" s="18">
        <f>★仕訳帳!A1142</f>
        <v>1139</v>
      </c>
      <c r="C1178" s="64" t="str">
        <f>IF(★仕訳帳!B1142&lt;&gt;"",★仕訳帳!B1142,"")</f>
        <v/>
      </c>
      <c r="D1178" s="65" t="str">
        <f>IF(★仕訳帳!C1142&lt;&gt;"",★仕訳帳!C1142,"")</f>
        <v/>
      </c>
      <c r="E1178" s="66" t="str">
        <f>IF(★仕訳帳!D1142&lt;&gt;"",★仕訳帳!D1142,"")</f>
        <v/>
      </c>
      <c r="F1178" s="30" t="str">
        <f t="shared" si="40"/>
        <v/>
      </c>
      <c r="G1178" s="68">
        <f>★仕訳帳!E1142</f>
        <v>0</v>
      </c>
      <c r="H1178" s="68">
        <f>★仕訳帳!F1142</f>
        <v>0</v>
      </c>
      <c r="I1178" s="67">
        <f>IF($E1178&lt;&gt;"",IF(OR(AND($E1178&gt;=200,$E1178&lt;300),AND($E1178&gt;=400,$E1178&lt;600)),-SUBTOTAL(9,K$4:K1178),SUBTOTAL(9,K$4:K1178)),0)</f>
        <v>0</v>
      </c>
      <c r="J1178" s="32"/>
      <c r="K1178" s="33">
        <f t="shared" si="39"/>
        <v>0</v>
      </c>
    </row>
    <row r="1179" spans="1:11" x14ac:dyDescent="0.4">
      <c r="A1179" s="17" t="str">
        <f>IF(E1179&lt;&gt;"",VLOOKUP(E1179,科目一覧!$A$4:$G$76,7,FALSE),"")</f>
        <v/>
      </c>
      <c r="B1179" s="18">
        <f>★仕訳帳!A1143</f>
        <v>1140</v>
      </c>
      <c r="C1179" s="64" t="str">
        <f>IF(★仕訳帳!B1143&lt;&gt;"",★仕訳帳!B1143,"")</f>
        <v/>
      </c>
      <c r="D1179" s="65" t="str">
        <f>IF(★仕訳帳!C1143&lt;&gt;"",★仕訳帳!C1143,"")</f>
        <v/>
      </c>
      <c r="E1179" s="66" t="str">
        <f>IF(★仕訳帳!D1143&lt;&gt;"",★仕訳帳!D1143,"")</f>
        <v/>
      </c>
      <c r="F1179" s="30" t="str">
        <f t="shared" si="40"/>
        <v/>
      </c>
      <c r="G1179" s="68">
        <f>★仕訳帳!E1143</f>
        <v>0</v>
      </c>
      <c r="H1179" s="68">
        <f>★仕訳帳!F1143</f>
        <v>0</v>
      </c>
      <c r="I1179" s="67">
        <f>IF($E1179&lt;&gt;"",IF(OR(AND($E1179&gt;=200,$E1179&lt;300),AND($E1179&gt;=400,$E1179&lt;600)),-SUBTOTAL(9,K$4:K1179),SUBTOTAL(9,K$4:K1179)),0)</f>
        <v>0</v>
      </c>
      <c r="J1179" s="32"/>
      <c r="K1179" s="33">
        <f t="shared" si="39"/>
        <v>0</v>
      </c>
    </row>
    <row r="1180" spans="1:11" x14ac:dyDescent="0.4">
      <c r="A1180" s="17" t="str">
        <f>IF(E1180&lt;&gt;"",VLOOKUP(E1180,科目一覧!$A$4:$G$76,7,FALSE),"")</f>
        <v/>
      </c>
      <c r="B1180" s="18">
        <f>★仕訳帳!A1144</f>
        <v>1141</v>
      </c>
      <c r="C1180" s="64" t="str">
        <f>IF(★仕訳帳!B1144&lt;&gt;"",★仕訳帳!B1144,"")</f>
        <v/>
      </c>
      <c r="D1180" s="65" t="str">
        <f>IF(★仕訳帳!C1144&lt;&gt;"",★仕訳帳!C1144,"")</f>
        <v/>
      </c>
      <c r="E1180" s="66" t="str">
        <f>IF(★仕訳帳!D1144&lt;&gt;"",★仕訳帳!D1144,"")</f>
        <v/>
      </c>
      <c r="F1180" s="30" t="str">
        <f t="shared" si="40"/>
        <v/>
      </c>
      <c r="G1180" s="68">
        <f>★仕訳帳!E1144</f>
        <v>0</v>
      </c>
      <c r="H1180" s="68">
        <f>★仕訳帳!F1144</f>
        <v>0</v>
      </c>
      <c r="I1180" s="67">
        <f>IF($E1180&lt;&gt;"",IF(OR(AND($E1180&gt;=200,$E1180&lt;300),AND($E1180&gt;=400,$E1180&lt;600)),-SUBTOTAL(9,K$4:K1180),SUBTOTAL(9,K$4:K1180)),0)</f>
        <v>0</v>
      </c>
      <c r="J1180" s="32"/>
      <c r="K1180" s="33">
        <f t="shared" si="39"/>
        <v>0</v>
      </c>
    </row>
    <row r="1181" spans="1:11" x14ac:dyDescent="0.4">
      <c r="A1181" s="17" t="str">
        <f>IF(E1181&lt;&gt;"",VLOOKUP(E1181,科目一覧!$A$4:$G$76,7,FALSE),"")</f>
        <v/>
      </c>
      <c r="B1181" s="18">
        <f>★仕訳帳!A1145</f>
        <v>1142</v>
      </c>
      <c r="C1181" s="64" t="str">
        <f>IF(★仕訳帳!B1145&lt;&gt;"",★仕訳帳!B1145,"")</f>
        <v/>
      </c>
      <c r="D1181" s="65" t="str">
        <f>IF(★仕訳帳!C1145&lt;&gt;"",★仕訳帳!C1145,"")</f>
        <v/>
      </c>
      <c r="E1181" s="66" t="str">
        <f>IF(★仕訳帳!D1145&lt;&gt;"",★仕訳帳!D1145,"")</f>
        <v/>
      </c>
      <c r="F1181" s="30" t="str">
        <f t="shared" si="40"/>
        <v/>
      </c>
      <c r="G1181" s="68">
        <f>★仕訳帳!E1145</f>
        <v>0</v>
      </c>
      <c r="H1181" s="68">
        <f>★仕訳帳!F1145</f>
        <v>0</v>
      </c>
      <c r="I1181" s="67">
        <f>IF($E1181&lt;&gt;"",IF(OR(AND($E1181&gt;=200,$E1181&lt;300),AND($E1181&gt;=400,$E1181&lt;600)),-SUBTOTAL(9,K$4:K1181),SUBTOTAL(9,K$4:K1181)),0)</f>
        <v>0</v>
      </c>
      <c r="J1181" s="32"/>
      <c r="K1181" s="33">
        <f t="shared" si="39"/>
        <v>0</v>
      </c>
    </row>
    <row r="1182" spans="1:11" x14ac:dyDescent="0.4">
      <c r="A1182" s="17" t="str">
        <f>IF(E1182&lt;&gt;"",VLOOKUP(E1182,科目一覧!$A$4:$G$76,7,FALSE),"")</f>
        <v/>
      </c>
      <c r="B1182" s="18">
        <f>★仕訳帳!A1146</f>
        <v>1143</v>
      </c>
      <c r="C1182" s="64" t="str">
        <f>IF(★仕訳帳!B1146&lt;&gt;"",★仕訳帳!B1146,"")</f>
        <v/>
      </c>
      <c r="D1182" s="65" t="str">
        <f>IF(★仕訳帳!C1146&lt;&gt;"",★仕訳帳!C1146,"")</f>
        <v/>
      </c>
      <c r="E1182" s="66" t="str">
        <f>IF(★仕訳帳!D1146&lt;&gt;"",★仕訳帳!D1146,"")</f>
        <v/>
      </c>
      <c r="F1182" s="30" t="str">
        <f t="shared" si="40"/>
        <v/>
      </c>
      <c r="G1182" s="68">
        <f>★仕訳帳!E1146</f>
        <v>0</v>
      </c>
      <c r="H1182" s="68">
        <f>★仕訳帳!F1146</f>
        <v>0</v>
      </c>
      <c r="I1182" s="67">
        <f>IF($E1182&lt;&gt;"",IF(OR(AND($E1182&gt;=200,$E1182&lt;300),AND($E1182&gt;=400,$E1182&lt;600)),-SUBTOTAL(9,K$4:K1182),SUBTOTAL(9,K$4:K1182)),0)</f>
        <v>0</v>
      </c>
      <c r="J1182" s="32"/>
      <c r="K1182" s="33">
        <f t="shared" si="39"/>
        <v>0</v>
      </c>
    </row>
    <row r="1183" spans="1:11" x14ac:dyDescent="0.4">
      <c r="A1183" s="17" t="str">
        <f>IF(E1183&lt;&gt;"",VLOOKUP(E1183,科目一覧!$A$4:$G$76,7,FALSE),"")</f>
        <v/>
      </c>
      <c r="B1183" s="18">
        <f>★仕訳帳!A1147</f>
        <v>1144</v>
      </c>
      <c r="C1183" s="64" t="str">
        <f>IF(★仕訳帳!B1147&lt;&gt;"",★仕訳帳!B1147,"")</f>
        <v/>
      </c>
      <c r="D1183" s="65" t="str">
        <f>IF(★仕訳帳!C1147&lt;&gt;"",★仕訳帳!C1147,"")</f>
        <v/>
      </c>
      <c r="E1183" s="66" t="str">
        <f>IF(★仕訳帳!D1147&lt;&gt;"",★仕訳帳!D1147,"")</f>
        <v/>
      </c>
      <c r="F1183" s="30" t="str">
        <f t="shared" si="40"/>
        <v/>
      </c>
      <c r="G1183" s="68">
        <f>★仕訳帳!E1147</f>
        <v>0</v>
      </c>
      <c r="H1183" s="68">
        <f>★仕訳帳!F1147</f>
        <v>0</v>
      </c>
      <c r="I1183" s="67">
        <f>IF($E1183&lt;&gt;"",IF(OR(AND($E1183&gt;=200,$E1183&lt;300),AND($E1183&gt;=400,$E1183&lt;600)),-SUBTOTAL(9,K$4:K1183),SUBTOTAL(9,K$4:K1183)),0)</f>
        <v>0</v>
      </c>
      <c r="J1183" s="32"/>
      <c r="K1183" s="33">
        <f t="shared" si="39"/>
        <v>0</v>
      </c>
    </row>
    <row r="1184" spans="1:11" x14ac:dyDescent="0.4">
      <c r="A1184" s="17" t="str">
        <f>IF(E1184&lt;&gt;"",VLOOKUP(E1184,科目一覧!$A$4:$G$76,7,FALSE),"")</f>
        <v/>
      </c>
      <c r="B1184" s="18">
        <f>★仕訳帳!A1148</f>
        <v>1145</v>
      </c>
      <c r="C1184" s="64" t="str">
        <f>IF(★仕訳帳!B1148&lt;&gt;"",★仕訳帳!B1148,"")</f>
        <v/>
      </c>
      <c r="D1184" s="65" t="str">
        <f>IF(★仕訳帳!C1148&lt;&gt;"",★仕訳帳!C1148,"")</f>
        <v/>
      </c>
      <c r="E1184" s="66" t="str">
        <f>IF(★仕訳帳!D1148&lt;&gt;"",★仕訳帳!D1148,"")</f>
        <v/>
      </c>
      <c r="F1184" s="30" t="str">
        <f t="shared" si="40"/>
        <v/>
      </c>
      <c r="G1184" s="68">
        <f>★仕訳帳!E1148</f>
        <v>0</v>
      </c>
      <c r="H1184" s="68">
        <f>★仕訳帳!F1148</f>
        <v>0</v>
      </c>
      <c r="I1184" s="67">
        <f>IF($E1184&lt;&gt;"",IF(OR(AND($E1184&gt;=200,$E1184&lt;300),AND($E1184&gt;=400,$E1184&lt;600)),-SUBTOTAL(9,K$4:K1184),SUBTOTAL(9,K$4:K1184)),0)</f>
        <v>0</v>
      </c>
      <c r="J1184" s="32"/>
      <c r="K1184" s="33">
        <f t="shared" si="39"/>
        <v>0</v>
      </c>
    </row>
    <row r="1185" spans="1:11" x14ac:dyDescent="0.4">
      <c r="A1185" s="17" t="str">
        <f>IF(E1185&lt;&gt;"",VLOOKUP(E1185,科目一覧!$A$4:$G$76,7,FALSE),"")</f>
        <v/>
      </c>
      <c r="B1185" s="18">
        <f>★仕訳帳!A1149</f>
        <v>1146</v>
      </c>
      <c r="C1185" s="64" t="str">
        <f>IF(★仕訳帳!B1149&lt;&gt;"",★仕訳帳!B1149,"")</f>
        <v/>
      </c>
      <c r="D1185" s="65" t="str">
        <f>IF(★仕訳帳!C1149&lt;&gt;"",★仕訳帳!C1149,"")</f>
        <v/>
      </c>
      <c r="E1185" s="66" t="str">
        <f>IF(★仕訳帳!D1149&lt;&gt;"",★仕訳帳!D1149,"")</f>
        <v/>
      </c>
      <c r="F1185" s="30" t="str">
        <f t="shared" si="40"/>
        <v/>
      </c>
      <c r="G1185" s="68">
        <f>★仕訳帳!E1149</f>
        <v>0</v>
      </c>
      <c r="H1185" s="68">
        <f>★仕訳帳!F1149</f>
        <v>0</v>
      </c>
      <c r="I1185" s="67">
        <f>IF($E1185&lt;&gt;"",IF(OR(AND($E1185&gt;=200,$E1185&lt;300),AND($E1185&gt;=400,$E1185&lt;600)),-SUBTOTAL(9,K$4:K1185),SUBTOTAL(9,K$4:K1185)),0)</f>
        <v>0</v>
      </c>
      <c r="J1185" s="32"/>
      <c r="K1185" s="33">
        <f t="shared" si="39"/>
        <v>0</v>
      </c>
    </row>
    <row r="1186" spans="1:11" x14ac:dyDescent="0.4">
      <c r="A1186" s="17" t="str">
        <f>IF(E1186&lt;&gt;"",VLOOKUP(E1186,科目一覧!$A$4:$G$76,7,FALSE),"")</f>
        <v/>
      </c>
      <c r="B1186" s="18">
        <f>★仕訳帳!A1150</f>
        <v>1147</v>
      </c>
      <c r="C1186" s="64" t="str">
        <f>IF(★仕訳帳!B1150&lt;&gt;"",★仕訳帳!B1150,"")</f>
        <v/>
      </c>
      <c r="D1186" s="65" t="str">
        <f>IF(★仕訳帳!C1150&lt;&gt;"",★仕訳帳!C1150,"")</f>
        <v/>
      </c>
      <c r="E1186" s="66" t="str">
        <f>IF(★仕訳帳!D1150&lt;&gt;"",★仕訳帳!D1150,"")</f>
        <v/>
      </c>
      <c r="F1186" s="30" t="str">
        <f t="shared" si="40"/>
        <v/>
      </c>
      <c r="G1186" s="68">
        <f>★仕訳帳!E1150</f>
        <v>0</v>
      </c>
      <c r="H1186" s="68">
        <f>★仕訳帳!F1150</f>
        <v>0</v>
      </c>
      <c r="I1186" s="67">
        <f>IF($E1186&lt;&gt;"",IF(OR(AND($E1186&gt;=200,$E1186&lt;300),AND($E1186&gt;=400,$E1186&lt;600)),-SUBTOTAL(9,K$4:K1186),SUBTOTAL(9,K$4:K1186)),0)</f>
        <v>0</v>
      </c>
      <c r="J1186" s="32"/>
      <c r="K1186" s="33">
        <f t="shared" si="39"/>
        <v>0</v>
      </c>
    </row>
    <row r="1187" spans="1:11" x14ac:dyDescent="0.4">
      <c r="A1187" s="17" t="str">
        <f>IF(E1187&lt;&gt;"",VLOOKUP(E1187,科目一覧!$A$4:$G$76,7,FALSE),"")</f>
        <v/>
      </c>
      <c r="B1187" s="18">
        <f>★仕訳帳!A1151</f>
        <v>1148</v>
      </c>
      <c r="C1187" s="64" t="str">
        <f>IF(★仕訳帳!B1151&lt;&gt;"",★仕訳帳!B1151,"")</f>
        <v/>
      </c>
      <c r="D1187" s="65" t="str">
        <f>IF(★仕訳帳!C1151&lt;&gt;"",★仕訳帳!C1151,"")</f>
        <v/>
      </c>
      <c r="E1187" s="66" t="str">
        <f>IF(★仕訳帳!D1151&lt;&gt;"",★仕訳帳!D1151,"")</f>
        <v/>
      </c>
      <c r="F1187" s="30" t="str">
        <f t="shared" si="40"/>
        <v/>
      </c>
      <c r="G1187" s="68">
        <f>★仕訳帳!E1151</f>
        <v>0</v>
      </c>
      <c r="H1187" s="68">
        <f>★仕訳帳!F1151</f>
        <v>0</v>
      </c>
      <c r="I1187" s="67">
        <f>IF($E1187&lt;&gt;"",IF(OR(AND($E1187&gt;=200,$E1187&lt;300),AND($E1187&gt;=400,$E1187&lt;600)),-SUBTOTAL(9,K$4:K1187),SUBTOTAL(9,K$4:K1187)),0)</f>
        <v>0</v>
      </c>
      <c r="J1187" s="32"/>
      <c r="K1187" s="33">
        <f t="shared" si="39"/>
        <v>0</v>
      </c>
    </row>
    <row r="1188" spans="1:11" x14ac:dyDescent="0.4">
      <c r="A1188" s="17" t="str">
        <f>IF(E1188&lt;&gt;"",VLOOKUP(E1188,科目一覧!$A$4:$G$76,7,FALSE),"")</f>
        <v/>
      </c>
      <c r="B1188" s="18">
        <f>★仕訳帳!A1152</f>
        <v>1149</v>
      </c>
      <c r="C1188" s="64" t="str">
        <f>IF(★仕訳帳!B1152&lt;&gt;"",★仕訳帳!B1152,"")</f>
        <v/>
      </c>
      <c r="D1188" s="65" t="str">
        <f>IF(★仕訳帳!C1152&lt;&gt;"",★仕訳帳!C1152,"")</f>
        <v/>
      </c>
      <c r="E1188" s="66" t="str">
        <f>IF(★仕訳帳!D1152&lt;&gt;"",★仕訳帳!D1152,"")</f>
        <v/>
      </c>
      <c r="F1188" s="30" t="str">
        <f t="shared" si="40"/>
        <v/>
      </c>
      <c r="G1188" s="68">
        <f>★仕訳帳!E1152</f>
        <v>0</v>
      </c>
      <c r="H1188" s="68">
        <f>★仕訳帳!F1152</f>
        <v>0</v>
      </c>
      <c r="I1188" s="67">
        <f>IF($E1188&lt;&gt;"",IF(OR(AND($E1188&gt;=200,$E1188&lt;300),AND($E1188&gt;=400,$E1188&lt;600)),-SUBTOTAL(9,K$4:K1188),SUBTOTAL(9,K$4:K1188)),0)</f>
        <v>0</v>
      </c>
      <c r="J1188" s="32"/>
      <c r="K1188" s="33">
        <f t="shared" si="39"/>
        <v>0</v>
      </c>
    </row>
    <row r="1189" spans="1:11" x14ac:dyDescent="0.4">
      <c r="A1189" s="17" t="str">
        <f>IF(E1189&lt;&gt;"",VLOOKUP(E1189,科目一覧!$A$4:$G$76,7,FALSE),"")</f>
        <v/>
      </c>
      <c r="B1189" s="18">
        <f>★仕訳帳!A1153</f>
        <v>1150</v>
      </c>
      <c r="C1189" s="64" t="str">
        <f>IF(★仕訳帳!B1153&lt;&gt;"",★仕訳帳!B1153,"")</f>
        <v/>
      </c>
      <c r="D1189" s="65" t="str">
        <f>IF(★仕訳帳!C1153&lt;&gt;"",★仕訳帳!C1153,"")</f>
        <v/>
      </c>
      <c r="E1189" s="66" t="str">
        <f>IF(★仕訳帳!D1153&lt;&gt;"",★仕訳帳!D1153,"")</f>
        <v/>
      </c>
      <c r="F1189" s="30" t="str">
        <f t="shared" si="40"/>
        <v/>
      </c>
      <c r="G1189" s="68">
        <f>★仕訳帳!E1153</f>
        <v>0</v>
      </c>
      <c r="H1189" s="68">
        <f>★仕訳帳!F1153</f>
        <v>0</v>
      </c>
      <c r="I1189" s="67">
        <f>IF($E1189&lt;&gt;"",IF(OR(AND($E1189&gt;=200,$E1189&lt;300),AND($E1189&gt;=400,$E1189&lt;600)),-SUBTOTAL(9,K$4:K1189),SUBTOTAL(9,K$4:K1189)),0)</f>
        <v>0</v>
      </c>
      <c r="J1189" s="32"/>
      <c r="K1189" s="33">
        <f t="shared" si="39"/>
        <v>0</v>
      </c>
    </row>
    <row r="1190" spans="1:11" x14ac:dyDescent="0.4">
      <c r="A1190" s="17" t="str">
        <f>IF(E1190&lt;&gt;"",VLOOKUP(E1190,科目一覧!$A$4:$G$76,7,FALSE),"")</f>
        <v/>
      </c>
      <c r="B1190" s="18">
        <f>★仕訳帳!A1154</f>
        <v>1151</v>
      </c>
      <c r="C1190" s="64" t="str">
        <f>IF(★仕訳帳!B1154&lt;&gt;"",★仕訳帳!B1154,"")</f>
        <v/>
      </c>
      <c r="D1190" s="65" t="str">
        <f>IF(★仕訳帳!C1154&lt;&gt;"",★仕訳帳!C1154,"")</f>
        <v/>
      </c>
      <c r="E1190" s="66" t="str">
        <f>IF(★仕訳帳!D1154&lt;&gt;"",★仕訳帳!D1154,"")</f>
        <v/>
      </c>
      <c r="F1190" s="30" t="str">
        <f t="shared" si="40"/>
        <v/>
      </c>
      <c r="G1190" s="68">
        <f>★仕訳帳!E1154</f>
        <v>0</v>
      </c>
      <c r="H1190" s="68">
        <f>★仕訳帳!F1154</f>
        <v>0</v>
      </c>
      <c r="I1190" s="67">
        <f>IF($E1190&lt;&gt;"",IF(OR(AND($E1190&gt;=200,$E1190&lt;300),AND($E1190&gt;=400,$E1190&lt;600)),-SUBTOTAL(9,K$4:K1190),SUBTOTAL(9,K$4:K1190)),0)</f>
        <v>0</v>
      </c>
      <c r="J1190" s="32"/>
      <c r="K1190" s="33">
        <f t="shared" si="39"/>
        <v>0</v>
      </c>
    </row>
    <row r="1191" spans="1:11" x14ac:dyDescent="0.4">
      <c r="A1191" s="17" t="str">
        <f>IF(E1191&lt;&gt;"",VLOOKUP(E1191,科目一覧!$A$4:$G$76,7,FALSE),"")</f>
        <v/>
      </c>
      <c r="B1191" s="18">
        <f>★仕訳帳!A1155</f>
        <v>1152</v>
      </c>
      <c r="C1191" s="64" t="str">
        <f>IF(★仕訳帳!B1155&lt;&gt;"",★仕訳帳!B1155,"")</f>
        <v/>
      </c>
      <c r="D1191" s="65" t="str">
        <f>IF(★仕訳帳!C1155&lt;&gt;"",★仕訳帳!C1155,"")</f>
        <v/>
      </c>
      <c r="E1191" s="66" t="str">
        <f>IF(★仕訳帳!D1155&lt;&gt;"",★仕訳帳!D1155,"")</f>
        <v/>
      </c>
      <c r="F1191" s="30" t="str">
        <f t="shared" si="40"/>
        <v/>
      </c>
      <c r="G1191" s="68">
        <f>★仕訳帳!E1155</f>
        <v>0</v>
      </c>
      <c r="H1191" s="68">
        <f>★仕訳帳!F1155</f>
        <v>0</v>
      </c>
      <c r="I1191" s="67">
        <f>IF($E1191&lt;&gt;"",IF(OR(AND($E1191&gt;=200,$E1191&lt;300),AND($E1191&gt;=400,$E1191&lt;600)),-SUBTOTAL(9,K$4:K1191),SUBTOTAL(9,K$4:K1191)),0)</f>
        <v>0</v>
      </c>
      <c r="J1191" s="32"/>
      <c r="K1191" s="33">
        <f t="shared" si="39"/>
        <v>0</v>
      </c>
    </row>
    <row r="1192" spans="1:11" x14ac:dyDescent="0.4">
      <c r="A1192" s="17" t="str">
        <f>IF(E1192&lt;&gt;"",VLOOKUP(E1192,科目一覧!$A$4:$G$76,7,FALSE),"")</f>
        <v/>
      </c>
      <c r="B1192" s="18">
        <f>★仕訳帳!A1156</f>
        <v>1153</v>
      </c>
      <c r="C1192" s="64" t="str">
        <f>IF(★仕訳帳!B1156&lt;&gt;"",★仕訳帳!B1156,"")</f>
        <v/>
      </c>
      <c r="D1192" s="65" t="str">
        <f>IF(★仕訳帳!C1156&lt;&gt;"",★仕訳帳!C1156,"")</f>
        <v/>
      </c>
      <c r="E1192" s="66" t="str">
        <f>IF(★仕訳帳!D1156&lt;&gt;"",★仕訳帳!D1156,"")</f>
        <v/>
      </c>
      <c r="F1192" s="30" t="str">
        <f t="shared" si="40"/>
        <v/>
      </c>
      <c r="G1192" s="68">
        <f>★仕訳帳!E1156</f>
        <v>0</v>
      </c>
      <c r="H1192" s="68">
        <f>★仕訳帳!F1156</f>
        <v>0</v>
      </c>
      <c r="I1192" s="67">
        <f>IF($E1192&lt;&gt;"",IF(OR(AND($E1192&gt;=200,$E1192&lt;300),AND($E1192&gt;=400,$E1192&lt;600)),-SUBTOTAL(9,K$4:K1192),SUBTOTAL(9,K$4:K1192)),0)</f>
        <v>0</v>
      </c>
      <c r="J1192" s="32"/>
      <c r="K1192" s="33">
        <f t="shared" si="39"/>
        <v>0</v>
      </c>
    </row>
    <row r="1193" spans="1:11" x14ac:dyDescent="0.4">
      <c r="A1193" s="17" t="str">
        <f>IF(E1193&lt;&gt;"",VLOOKUP(E1193,科目一覧!$A$4:$G$76,7,FALSE),"")</f>
        <v/>
      </c>
      <c r="B1193" s="18">
        <f>★仕訳帳!A1157</f>
        <v>1154</v>
      </c>
      <c r="C1193" s="64" t="str">
        <f>IF(★仕訳帳!B1157&lt;&gt;"",★仕訳帳!B1157,"")</f>
        <v/>
      </c>
      <c r="D1193" s="65" t="str">
        <f>IF(★仕訳帳!C1157&lt;&gt;"",★仕訳帳!C1157,"")</f>
        <v/>
      </c>
      <c r="E1193" s="66" t="str">
        <f>IF(★仕訳帳!D1157&lt;&gt;"",★仕訳帳!D1157,"")</f>
        <v/>
      </c>
      <c r="F1193" s="30" t="str">
        <f t="shared" si="40"/>
        <v/>
      </c>
      <c r="G1193" s="68">
        <f>★仕訳帳!E1157</f>
        <v>0</v>
      </c>
      <c r="H1193" s="68">
        <f>★仕訳帳!F1157</f>
        <v>0</v>
      </c>
      <c r="I1193" s="67">
        <f>IF($E1193&lt;&gt;"",IF(OR(AND($E1193&gt;=200,$E1193&lt;300),AND($E1193&gt;=400,$E1193&lt;600)),-SUBTOTAL(9,K$4:K1193),SUBTOTAL(9,K$4:K1193)),0)</f>
        <v>0</v>
      </c>
      <c r="J1193" s="32"/>
      <c r="K1193" s="33">
        <f t="shared" si="39"/>
        <v>0</v>
      </c>
    </row>
    <row r="1194" spans="1:11" x14ac:dyDescent="0.4">
      <c r="A1194" s="17" t="str">
        <f>IF(E1194&lt;&gt;"",VLOOKUP(E1194,科目一覧!$A$4:$G$76,7,FALSE),"")</f>
        <v/>
      </c>
      <c r="B1194" s="18">
        <f>★仕訳帳!A1158</f>
        <v>1155</v>
      </c>
      <c r="C1194" s="64" t="str">
        <f>IF(★仕訳帳!B1158&lt;&gt;"",★仕訳帳!B1158,"")</f>
        <v/>
      </c>
      <c r="D1194" s="65" t="str">
        <f>IF(★仕訳帳!C1158&lt;&gt;"",★仕訳帳!C1158,"")</f>
        <v/>
      </c>
      <c r="E1194" s="66" t="str">
        <f>IF(★仕訳帳!D1158&lt;&gt;"",★仕訳帳!D1158,"")</f>
        <v/>
      </c>
      <c r="F1194" s="30" t="str">
        <f t="shared" si="40"/>
        <v/>
      </c>
      <c r="G1194" s="68">
        <f>★仕訳帳!E1158</f>
        <v>0</v>
      </c>
      <c r="H1194" s="68">
        <f>★仕訳帳!F1158</f>
        <v>0</v>
      </c>
      <c r="I1194" s="67">
        <f>IF($E1194&lt;&gt;"",IF(OR(AND($E1194&gt;=200,$E1194&lt;300),AND($E1194&gt;=400,$E1194&lt;600)),-SUBTOTAL(9,K$4:K1194),SUBTOTAL(9,K$4:K1194)),0)</f>
        <v>0</v>
      </c>
      <c r="J1194" s="32"/>
      <c r="K1194" s="33">
        <f t="shared" si="39"/>
        <v>0</v>
      </c>
    </row>
    <row r="1195" spans="1:11" x14ac:dyDescent="0.4">
      <c r="A1195" s="17" t="str">
        <f>IF(E1195&lt;&gt;"",VLOOKUP(E1195,科目一覧!$A$4:$G$76,7,FALSE),"")</f>
        <v/>
      </c>
      <c r="B1195" s="18">
        <f>★仕訳帳!A1159</f>
        <v>1156</v>
      </c>
      <c r="C1195" s="64" t="str">
        <f>IF(★仕訳帳!B1159&lt;&gt;"",★仕訳帳!B1159,"")</f>
        <v/>
      </c>
      <c r="D1195" s="65" t="str">
        <f>IF(★仕訳帳!C1159&lt;&gt;"",★仕訳帳!C1159,"")</f>
        <v/>
      </c>
      <c r="E1195" s="66" t="str">
        <f>IF(★仕訳帳!D1159&lt;&gt;"",★仕訳帳!D1159,"")</f>
        <v/>
      </c>
      <c r="F1195" s="30" t="str">
        <f t="shared" si="40"/>
        <v/>
      </c>
      <c r="G1195" s="68">
        <f>★仕訳帳!E1159</f>
        <v>0</v>
      </c>
      <c r="H1195" s="68">
        <f>★仕訳帳!F1159</f>
        <v>0</v>
      </c>
      <c r="I1195" s="67">
        <f>IF($E1195&lt;&gt;"",IF(OR(AND($E1195&gt;=200,$E1195&lt;300),AND($E1195&gt;=400,$E1195&lt;600)),-SUBTOTAL(9,K$4:K1195),SUBTOTAL(9,K$4:K1195)),0)</f>
        <v>0</v>
      </c>
      <c r="J1195" s="32"/>
      <c r="K1195" s="33">
        <f t="shared" si="39"/>
        <v>0</v>
      </c>
    </row>
    <row r="1196" spans="1:11" x14ac:dyDescent="0.4">
      <c r="A1196" s="17" t="str">
        <f>IF(E1196&lt;&gt;"",VLOOKUP(E1196,科目一覧!$A$4:$G$76,7,FALSE),"")</f>
        <v/>
      </c>
      <c r="B1196" s="18">
        <f>★仕訳帳!A1160</f>
        <v>1157</v>
      </c>
      <c r="C1196" s="64" t="str">
        <f>IF(★仕訳帳!B1160&lt;&gt;"",★仕訳帳!B1160,"")</f>
        <v/>
      </c>
      <c r="D1196" s="65" t="str">
        <f>IF(★仕訳帳!C1160&lt;&gt;"",★仕訳帳!C1160,"")</f>
        <v/>
      </c>
      <c r="E1196" s="66" t="str">
        <f>IF(★仕訳帳!D1160&lt;&gt;"",★仕訳帳!D1160,"")</f>
        <v/>
      </c>
      <c r="F1196" s="30" t="str">
        <f t="shared" si="40"/>
        <v/>
      </c>
      <c r="G1196" s="68">
        <f>★仕訳帳!E1160</f>
        <v>0</v>
      </c>
      <c r="H1196" s="68">
        <f>★仕訳帳!F1160</f>
        <v>0</v>
      </c>
      <c r="I1196" s="67">
        <f>IF($E1196&lt;&gt;"",IF(OR(AND($E1196&gt;=200,$E1196&lt;300),AND($E1196&gt;=400,$E1196&lt;600)),-SUBTOTAL(9,K$4:K1196),SUBTOTAL(9,K$4:K1196)),0)</f>
        <v>0</v>
      </c>
      <c r="J1196" s="32"/>
      <c r="K1196" s="33">
        <f t="shared" si="39"/>
        <v>0</v>
      </c>
    </row>
    <row r="1197" spans="1:11" x14ac:dyDescent="0.4">
      <c r="A1197" s="17" t="str">
        <f>IF(E1197&lt;&gt;"",VLOOKUP(E1197,科目一覧!$A$4:$G$76,7,FALSE),"")</f>
        <v/>
      </c>
      <c r="B1197" s="18">
        <f>★仕訳帳!A1161</f>
        <v>1158</v>
      </c>
      <c r="C1197" s="64" t="str">
        <f>IF(★仕訳帳!B1161&lt;&gt;"",★仕訳帳!B1161,"")</f>
        <v/>
      </c>
      <c r="D1197" s="65" t="str">
        <f>IF(★仕訳帳!C1161&lt;&gt;"",★仕訳帳!C1161,"")</f>
        <v/>
      </c>
      <c r="E1197" s="66" t="str">
        <f>IF(★仕訳帳!D1161&lt;&gt;"",★仕訳帳!D1161,"")</f>
        <v/>
      </c>
      <c r="F1197" s="30" t="str">
        <f t="shared" si="40"/>
        <v/>
      </c>
      <c r="G1197" s="68">
        <f>★仕訳帳!E1161</f>
        <v>0</v>
      </c>
      <c r="H1197" s="68">
        <f>★仕訳帳!F1161</f>
        <v>0</v>
      </c>
      <c r="I1197" s="67">
        <f>IF($E1197&lt;&gt;"",IF(OR(AND($E1197&gt;=200,$E1197&lt;300),AND($E1197&gt;=400,$E1197&lt;600)),-SUBTOTAL(9,K$4:K1197),SUBTOTAL(9,K$4:K1197)),0)</f>
        <v>0</v>
      </c>
      <c r="J1197" s="32"/>
      <c r="K1197" s="33">
        <f t="shared" si="39"/>
        <v>0</v>
      </c>
    </row>
    <row r="1198" spans="1:11" x14ac:dyDescent="0.4">
      <c r="A1198" s="17" t="str">
        <f>IF(E1198&lt;&gt;"",VLOOKUP(E1198,科目一覧!$A$4:$G$76,7,FALSE),"")</f>
        <v/>
      </c>
      <c r="B1198" s="18">
        <f>★仕訳帳!A1162</f>
        <v>1159</v>
      </c>
      <c r="C1198" s="64" t="str">
        <f>IF(★仕訳帳!B1162&lt;&gt;"",★仕訳帳!B1162,"")</f>
        <v/>
      </c>
      <c r="D1198" s="65" t="str">
        <f>IF(★仕訳帳!C1162&lt;&gt;"",★仕訳帳!C1162,"")</f>
        <v/>
      </c>
      <c r="E1198" s="66" t="str">
        <f>IF(★仕訳帳!D1162&lt;&gt;"",★仕訳帳!D1162,"")</f>
        <v/>
      </c>
      <c r="F1198" s="30" t="str">
        <f t="shared" si="40"/>
        <v/>
      </c>
      <c r="G1198" s="68">
        <f>★仕訳帳!E1162</f>
        <v>0</v>
      </c>
      <c r="H1198" s="68">
        <f>★仕訳帳!F1162</f>
        <v>0</v>
      </c>
      <c r="I1198" s="67">
        <f>IF($E1198&lt;&gt;"",IF(OR(AND($E1198&gt;=200,$E1198&lt;300),AND($E1198&gt;=400,$E1198&lt;600)),-SUBTOTAL(9,K$4:K1198),SUBTOTAL(9,K$4:K1198)),0)</f>
        <v>0</v>
      </c>
      <c r="J1198" s="32"/>
      <c r="K1198" s="33">
        <f t="shared" si="39"/>
        <v>0</v>
      </c>
    </row>
    <row r="1199" spans="1:11" x14ac:dyDescent="0.4">
      <c r="A1199" s="17" t="str">
        <f>IF(E1199&lt;&gt;"",VLOOKUP(E1199,科目一覧!$A$4:$G$76,7,FALSE),"")</f>
        <v/>
      </c>
      <c r="B1199" s="18">
        <f>★仕訳帳!A1163</f>
        <v>1160</v>
      </c>
      <c r="C1199" s="64" t="str">
        <f>IF(★仕訳帳!B1163&lt;&gt;"",★仕訳帳!B1163,"")</f>
        <v/>
      </c>
      <c r="D1199" s="65" t="str">
        <f>IF(★仕訳帳!C1163&lt;&gt;"",★仕訳帳!C1163,"")</f>
        <v/>
      </c>
      <c r="E1199" s="66" t="str">
        <f>IF(★仕訳帳!D1163&lt;&gt;"",★仕訳帳!D1163,"")</f>
        <v/>
      </c>
      <c r="F1199" s="30" t="str">
        <f t="shared" si="40"/>
        <v/>
      </c>
      <c r="G1199" s="68">
        <f>★仕訳帳!E1163</f>
        <v>0</v>
      </c>
      <c r="H1199" s="68">
        <f>★仕訳帳!F1163</f>
        <v>0</v>
      </c>
      <c r="I1199" s="67">
        <f>IF($E1199&lt;&gt;"",IF(OR(AND($E1199&gt;=200,$E1199&lt;300),AND($E1199&gt;=400,$E1199&lt;600)),-SUBTOTAL(9,K$4:K1199),SUBTOTAL(9,K$4:K1199)),0)</f>
        <v>0</v>
      </c>
      <c r="J1199" s="32"/>
      <c r="K1199" s="33">
        <f t="shared" ref="K1199:K1262" si="41">IF(OR(E1199=301,E1199=401),0,G1199-H1199)</f>
        <v>0</v>
      </c>
    </row>
    <row r="1200" spans="1:11" x14ac:dyDescent="0.4">
      <c r="A1200" s="17" t="str">
        <f>IF(E1200&lt;&gt;"",VLOOKUP(E1200,科目一覧!$A$4:$G$76,7,FALSE),"")</f>
        <v/>
      </c>
      <c r="B1200" s="18">
        <f>★仕訳帳!A1164</f>
        <v>1161</v>
      </c>
      <c r="C1200" s="64" t="str">
        <f>IF(★仕訳帳!B1164&lt;&gt;"",★仕訳帳!B1164,"")</f>
        <v/>
      </c>
      <c r="D1200" s="65" t="str">
        <f>IF(★仕訳帳!C1164&lt;&gt;"",★仕訳帳!C1164,"")</f>
        <v/>
      </c>
      <c r="E1200" s="66" t="str">
        <f>IF(★仕訳帳!D1164&lt;&gt;"",★仕訳帳!D1164,"")</f>
        <v/>
      </c>
      <c r="F1200" s="30" t="str">
        <f t="shared" si="40"/>
        <v/>
      </c>
      <c r="G1200" s="68">
        <f>★仕訳帳!E1164</f>
        <v>0</v>
      </c>
      <c r="H1200" s="68">
        <f>★仕訳帳!F1164</f>
        <v>0</v>
      </c>
      <c r="I1200" s="67">
        <f>IF($E1200&lt;&gt;"",IF(OR(AND($E1200&gt;=200,$E1200&lt;300),AND($E1200&gt;=400,$E1200&lt;600)),-SUBTOTAL(9,K$4:K1200),SUBTOTAL(9,K$4:K1200)),0)</f>
        <v>0</v>
      </c>
      <c r="J1200" s="32"/>
      <c r="K1200" s="33">
        <f t="shared" si="41"/>
        <v>0</v>
      </c>
    </row>
    <row r="1201" spans="1:11" x14ac:dyDescent="0.4">
      <c r="A1201" s="17" t="str">
        <f>IF(E1201&lt;&gt;"",VLOOKUP(E1201,科目一覧!$A$4:$G$76,7,FALSE),"")</f>
        <v/>
      </c>
      <c r="B1201" s="18">
        <f>★仕訳帳!A1165</f>
        <v>1162</v>
      </c>
      <c r="C1201" s="64" t="str">
        <f>IF(★仕訳帳!B1165&lt;&gt;"",★仕訳帳!B1165,"")</f>
        <v/>
      </c>
      <c r="D1201" s="65" t="str">
        <f>IF(★仕訳帳!C1165&lt;&gt;"",★仕訳帳!C1165,"")</f>
        <v/>
      </c>
      <c r="E1201" s="66" t="str">
        <f>IF(★仕訳帳!D1165&lt;&gt;"",★仕訳帳!D1165,"")</f>
        <v/>
      </c>
      <c r="F1201" s="30" t="str">
        <f t="shared" si="40"/>
        <v/>
      </c>
      <c r="G1201" s="68">
        <f>★仕訳帳!E1165</f>
        <v>0</v>
      </c>
      <c r="H1201" s="68">
        <f>★仕訳帳!F1165</f>
        <v>0</v>
      </c>
      <c r="I1201" s="67">
        <f>IF($E1201&lt;&gt;"",IF(OR(AND($E1201&gt;=200,$E1201&lt;300),AND($E1201&gt;=400,$E1201&lt;600)),-SUBTOTAL(9,K$4:K1201),SUBTOTAL(9,K$4:K1201)),0)</f>
        <v>0</v>
      </c>
      <c r="J1201" s="32"/>
      <c r="K1201" s="33">
        <f t="shared" si="41"/>
        <v>0</v>
      </c>
    </row>
    <row r="1202" spans="1:11" x14ac:dyDescent="0.4">
      <c r="A1202" s="17" t="str">
        <f>IF(E1202&lt;&gt;"",VLOOKUP(E1202,科目一覧!$A$4:$G$76,7,FALSE),"")</f>
        <v/>
      </c>
      <c r="B1202" s="18">
        <f>★仕訳帳!A1166</f>
        <v>1163</v>
      </c>
      <c r="C1202" s="64" t="str">
        <f>IF(★仕訳帳!B1166&lt;&gt;"",★仕訳帳!B1166,"")</f>
        <v/>
      </c>
      <c r="D1202" s="65" t="str">
        <f>IF(★仕訳帳!C1166&lt;&gt;"",★仕訳帳!C1166,"")</f>
        <v/>
      </c>
      <c r="E1202" s="66" t="str">
        <f>IF(★仕訳帳!D1166&lt;&gt;"",★仕訳帳!D1166,"")</f>
        <v/>
      </c>
      <c r="F1202" s="30" t="str">
        <f t="shared" si="40"/>
        <v/>
      </c>
      <c r="G1202" s="68">
        <f>★仕訳帳!E1166</f>
        <v>0</v>
      </c>
      <c r="H1202" s="68">
        <f>★仕訳帳!F1166</f>
        <v>0</v>
      </c>
      <c r="I1202" s="67">
        <f>IF($E1202&lt;&gt;"",IF(OR(AND($E1202&gt;=200,$E1202&lt;300),AND($E1202&gt;=400,$E1202&lt;600)),-SUBTOTAL(9,K$4:K1202),SUBTOTAL(9,K$4:K1202)),0)</f>
        <v>0</v>
      </c>
      <c r="J1202" s="32"/>
      <c r="K1202" s="33">
        <f t="shared" si="41"/>
        <v>0</v>
      </c>
    </row>
    <row r="1203" spans="1:11" x14ac:dyDescent="0.4">
      <c r="A1203" s="17" t="str">
        <f>IF(E1203&lt;&gt;"",VLOOKUP(E1203,科目一覧!$A$4:$G$76,7,FALSE),"")</f>
        <v/>
      </c>
      <c r="B1203" s="18">
        <f>★仕訳帳!A1167</f>
        <v>1164</v>
      </c>
      <c r="C1203" s="64" t="str">
        <f>IF(★仕訳帳!B1167&lt;&gt;"",★仕訳帳!B1167,"")</f>
        <v/>
      </c>
      <c r="D1203" s="65" t="str">
        <f>IF(★仕訳帳!C1167&lt;&gt;"",★仕訳帳!C1167,"")</f>
        <v/>
      </c>
      <c r="E1203" s="66" t="str">
        <f>IF(★仕訳帳!D1167&lt;&gt;"",★仕訳帳!D1167,"")</f>
        <v/>
      </c>
      <c r="F1203" s="30" t="str">
        <f t="shared" si="40"/>
        <v/>
      </c>
      <c r="G1203" s="68">
        <f>★仕訳帳!E1167</f>
        <v>0</v>
      </c>
      <c r="H1203" s="68">
        <f>★仕訳帳!F1167</f>
        <v>0</v>
      </c>
      <c r="I1203" s="67">
        <f>IF($E1203&lt;&gt;"",IF(OR(AND($E1203&gt;=200,$E1203&lt;300),AND($E1203&gt;=400,$E1203&lt;600)),-SUBTOTAL(9,K$4:K1203),SUBTOTAL(9,K$4:K1203)),0)</f>
        <v>0</v>
      </c>
      <c r="J1203" s="32"/>
      <c r="K1203" s="33">
        <f t="shared" si="41"/>
        <v>0</v>
      </c>
    </row>
    <row r="1204" spans="1:11" x14ac:dyDescent="0.4">
      <c r="A1204" s="17" t="str">
        <f>IF(E1204&lt;&gt;"",VLOOKUP(E1204,科目一覧!$A$4:$G$76,7,FALSE),"")</f>
        <v/>
      </c>
      <c r="B1204" s="18">
        <f>★仕訳帳!A1168</f>
        <v>1165</v>
      </c>
      <c r="C1204" s="64" t="str">
        <f>IF(★仕訳帳!B1168&lt;&gt;"",★仕訳帳!B1168,"")</f>
        <v/>
      </c>
      <c r="D1204" s="65" t="str">
        <f>IF(★仕訳帳!C1168&lt;&gt;"",★仕訳帳!C1168,"")</f>
        <v/>
      </c>
      <c r="E1204" s="66" t="str">
        <f>IF(★仕訳帳!D1168&lt;&gt;"",★仕訳帳!D1168,"")</f>
        <v/>
      </c>
      <c r="F1204" s="30" t="str">
        <f t="shared" si="40"/>
        <v/>
      </c>
      <c r="G1204" s="68">
        <f>★仕訳帳!E1168</f>
        <v>0</v>
      </c>
      <c r="H1204" s="68">
        <f>★仕訳帳!F1168</f>
        <v>0</v>
      </c>
      <c r="I1204" s="67">
        <f>IF($E1204&lt;&gt;"",IF(OR(AND($E1204&gt;=200,$E1204&lt;300),AND($E1204&gt;=400,$E1204&lt;600)),-SUBTOTAL(9,K$4:K1204),SUBTOTAL(9,K$4:K1204)),0)</f>
        <v>0</v>
      </c>
      <c r="J1204" s="32"/>
      <c r="K1204" s="33">
        <f t="shared" si="41"/>
        <v>0</v>
      </c>
    </row>
    <row r="1205" spans="1:11" x14ac:dyDescent="0.4">
      <c r="A1205" s="17" t="str">
        <f>IF(E1205&lt;&gt;"",VLOOKUP(E1205,科目一覧!$A$4:$G$76,7,FALSE),"")</f>
        <v/>
      </c>
      <c r="B1205" s="18">
        <f>★仕訳帳!A1169</f>
        <v>1166</v>
      </c>
      <c r="C1205" s="64" t="str">
        <f>IF(★仕訳帳!B1169&lt;&gt;"",★仕訳帳!B1169,"")</f>
        <v/>
      </c>
      <c r="D1205" s="65" t="str">
        <f>IF(★仕訳帳!C1169&lt;&gt;"",★仕訳帳!C1169,"")</f>
        <v/>
      </c>
      <c r="E1205" s="66" t="str">
        <f>IF(★仕訳帳!D1169&lt;&gt;"",★仕訳帳!D1169,"")</f>
        <v/>
      </c>
      <c r="F1205" s="30" t="str">
        <f t="shared" si="40"/>
        <v/>
      </c>
      <c r="G1205" s="68">
        <f>★仕訳帳!E1169</f>
        <v>0</v>
      </c>
      <c r="H1205" s="68">
        <f>★仕訳帳!F1169</f>
        <v>0</v>
      </c>
      <c r="I1205" s="67">
        <f>IF($E1205&lt;&gt;"",IF(OR(AND($E1205&gt;=200,$E1205&lt;300),AND($E1205&gt;=400,$E1205&lt;600)),-SUBTOTAL(9,K$4:K1205),SUBTOTAL(9,K$4:K1205)),0)</f>
        <v>0</v>
      </c>
      <c r="J1205" s="32"/>
      <c r="K1205" s="33">
        <f t="shared" si="41"/>
        <v>0</v>
      </c>
    </row>
    <row r="1206" spans="1:11" x14ac:dyDescent="0.4">
      <c r="A1206" s="17" t="str">
        <f>IF(E1206&lt;&gt;"",VLOOKUP(E1206,科目一覧!$A$4:$G$76,7,FALSE),"")</f>
        <v/>
      </c>
      <c r="B1206" s="18">
        <f>★仕訳帳!A1170</f>
        <v>1167</v>
      </c>
      <c r="C1206" s="64" t="str">
        <f>IF(★仕訳帳!B1170&lt;&gt;"",★仕訳帳!B1170,"")</f>
        <v/>
      </c>
      <c r="D1206" s="65" t="str">
        <f>IF(★仕訳帳!C1170&lt;&gt;"",★仕訳帳!C1170,"")</f>
        <v/>
      </c>
      <c r="E1206" s="66" t="str">
        <f>IF(★仕訳帳!D1170&lt;&gt;"",★仕訳帳!D1170,"")</f>
        <v/>
      </c>
      <c r="F1206" s="30" t="str">
        <f t="shared" si="40"/>
        <v/>
      </c>
      <c r="G1206" s="68">
        <f>★仕訳帳!E1170</f>
        <v>0</v>
      </c>
      <c r="H1206" s="68">
        <f>★仕訳帳!F1170</f>
        <v>0</v>
      </c>
      <c r="I1206" s="67">
        <f>IF($E1206&lt;&gt;"",IF(OR(AND($E1206&gt;=200,$E1206&lt;300),AND($E1206&gt;=400,$E1206&lt;600)),-SUBTOTAL(9,K$4:K1206),SUBTOTAL(9,K$4:K1206)),0)</f>
        <v>0</v>
      </c>
      <c r="J1206" s="32"/>
      <c r="K1206" s="33">
        <f t="shared" si="41"/>
        <v>0</v>
      </c>
    </row>
    <row r="1207" spans="1:11" x14ac:dyDescent="0.4">
      <c r="A1207" s="17" t="str">
        <f>IF(E1207&lt;&gt;"",VLOOKUP(E1207,科目一覧!$A$4:$G$76,7,FALSE),"")</f>
        <v/>
      </c>
      <c r="B1207" s="18">
        <f>★仕訳帳!A1171</f>
        <v>1168</v>
      </c>
      <c r="C1207" s="64" t="str">
        <f>IF(★仕訳帳!B1171&lt;&gt;"",★仕訳帳!B1171,"")</f>
        <v/>
      </c>
      <c r="D1207" s="65" t="str">
        <f>IF(★仕訳帳!C1171&lt;&gt;"",★仕訳帳!C1171,"")</f>
        <v/>
      </c>
      <c r="E1207" s="66" t="str">
        <f>IF(★仕訳帳!D1171&lt;&gt;"",★仕訳帳!D1171,"")</f>
        <v/>
      </c>
      <c r="F1207" s="30" t="str">
        <f t="shared" si="40"/>
        <v/>
      </c>
      <c r="G1207" s="68">
        <f>★仕訳帳!E1171</f>
        <v>0</v>
      </c>
      <c r="H1207" s="68">
        <f>★仕訳帳!F1171</f>
        <v>0</v>
      </c>
      <c r="I1207" s="67">
        <f>IF($E1207&lt;&gt;"",IF(OR(AND($E1207&gt;=200,$E1207&lt;300),AND($E1207&gt;=400,$E1207&lt;600)),-SUBTOTAL(9,K$4:K1207),SUBTOTAL(9,K$4:K1207)),0)</f>
        <v>0</v>
      </c>
      <c r="J1207" s="32"/>
      <c r="K1207" s="33">
        <f t="shared" si="41"/>
        <v>0</v>
      </c>
    </row>
    <row r="1208" spans="1:11" x14ac:dyDescent="0.4">
      <c r="A1208" s="17" t="str">
        <f>IF(E1208&lt;&gt;"",VLOOKUP(E1208,科目一覧!$A$4:$G$76,7,FALSE),"")</f>
        <v/>
      </c>
      <c r="B1208" s="18">
        <f>★仕訳帳!A1172</f>
        <v>1169</v>
      </c>
      <c r="C1208" s="64" t="str">
        <f>IF(★仕訳帳!B1172&lt;&gt;"",★仕訳帳!B1172,"")</f>
        <v/>
      </c>
      <c r="D1208" s="65" t="str">
        <f>IF(★仕訳帳!C1172&lt;&gt;"",★仕訳帳!C1172,"")</f>
        <v/>
      </c>
      <c r="E1208" s="66" t="str">
        <f>IF(★仕訳帳!D1172&lt;&gt;"",★仕訳帳!D1172,"")</f>
        <v/>
      </c>
      <c r="F1208" s="30" t="str">
        <f t="shared" si="40"/>
        <v/>
      </c>
      <c r="G1208" s="68">
        <f>★仕訳帳!E1172</f>
        <v>0</v>
      </c>
      <c r="H1208" s="68">
        <f>★仕訳帳!F1172</f>
        <v>0</v>
      </c>
      <c r="I1208" s="67">
        <f>IF($E1208&lt;&gt;"",IF(OR(AND($E1208&gt;=200,$E1208&lt;300),AND($E1208&gt;=400,$E1208&lt;600)),-SUBTOTAL(9,K$4:K1208),SUBTOTAL(9,K$4:K1208)),0)</f>
        <v>0</v>
      </c>
      <c r="J1208" s="32"/>
      <c r="K1208" s="33">
        <f t="shared" si="41"/>
        <v>0</v>
      </c>
    </row>
    <row r="1209" spans="1:11" x14ac:dyDescent="0.4">
      <c r="A1209" s="17" t="str">
        <f>IF(E1209&lt;&gt;"",VLOOKUP(E1209,科目一覧!$A$4:$G$76,7,FALSE),"")</f>
        <v/>
      </c>
      <c r="B1209" s="18">
        <f>★仕訳帳!A1173</f>
        <v>1170</v>
      </c>
      <c r="C1209" s="64" t="str">
        <f>IF(★仕訳帳!B1173&lt;&gt;"",★仕訳帳!B1173,"")</f>
        <v/>
      </c>
      <c r="D1209" s="65" t="str">
        <f>IF(★仕訳帳!C1173&lt;&gt;"",★仕訳帳!C1173,"")</f>
        <v/>
      </c>
      <c r="E1209" s="66" t="str">
        <f>IF(★仕訳帳!D1173&lt;&gt;"",★仕訳帳!D1173,"")</f>
        <v/>
      </c>
      <c r="F1209" s="30" t="str">
        <f t="shared" si="40"/>
        <v/>
      </c>
      <c r="G1209" s="68">
        <f>★仕訳帳!E1173</f>
        <v>0</v>
      </c>
      <c r="H1209" s="68">
        <f>★仕訳帳!F1173</f>
        <v>0</v>
      </c>
      <c r="I1209" s="67">
        <f>IF($E1209&lt;&gt;"",IF(OR(AND($E1209&gt;=200,$E1209&lt;300),AND($E1209&gt;=400,$E1209&lt;600)),-SUBTOTAL(9,K$4:K1209),SUBTOTAL(9,K$4:K1209)),0)</f>
        <v>0</v>
      </c>
      <c r="J1209" s="32"/>
      <c r="K1209" s="33">
        <f t="shared" si="41"/>
        <v>0</v>
      </c>
    </row>
    <row r="1210" spans="1:11" x14ac:dyDescent="0.4">
      <c r="A1210" s="17" t="str">
        <f>IF(E1210&lt;&gt;"",VLOOKUP(E1210,科目一覧!$A$4:$G$76,7,FALSE),"")</f>
        <v/>
      </c>
      <c r="B1210" s="18">
        <f>★仕訳帳!A1174</f>
        <v>1171</v>
      </c>
      <c r="C1210" s="64" t="str">
        <f>IF(★仕訳帳!B1174&lt;&gt;"",★仕訳帳!B1174,"")</f>
        <v/>
      </c>
      <c r="D1210" s="65" t="str">
        <f>IF(★仕訳帳!C1174&lt;&gt;"",★仕訳帳!C1174,"")</f>
        <v/>
      </c>
      <c r="E1210" s="66" t="str">
        <f>IF(★仕訳帳!D1174&lt;&gt;"",★仕訳帳!D1174,"")</f>
        <v/>
      </c>
      <c r="F1210" s="30" t="str">
        <f t="shared" si="40"/>
        <v/>
      </c>
      <c r="G1210" s="68">
        <f>★仕訳帳!E1174</f>
        <v>0</v>
      </c>
      <c r="H1210" s="68">
        <f>★仕訳帳!F1174</f>
        <v>0</v>
      </c>
      <c r="I1210" s="67">
        <f>IF($E1210&lt;&gt;"",IF(OR(AND($E1210&gt;=200,$E1210&lt;300),AND($E1210&gt;=400,$E1210&lt;600)),-SUBTOTAL(9,K$4:K1210),SUBTOTAL(9,K$4:K1210)),0)</f>
        <v>0</v>
      </c>
      <c r="J1210" s="32"/>
      <c r="K1210" s="33">
        <f t="shared" si="41"/>
        <v>0</v>
      </c>
    </row>
    <row r="1211" spans="1:11" x14ac:dyDescent="0.4">
      <c r="A1211" s="17" t="str">
        <f>IF(E1211&lt;&gt;"",VLOOKUP(E1211,科目一覧!$A$4:$G$76,7,FALSE),"")</f>
        <v/>
      </c>
      <c r="B1211" s="18">
        <f>★仕訳帳!A1175</f>
        <v>1172</v>
      </c>
      <c r="C1211" s="64" t="str">
        <f>IF(★仕訳帳!B1175&lt;&gt;"",★仕訳帳!B1175,"")</f>
        <v/>
      </c>
      <c r="D1211" s="65" t="str">
        <f>IF(★仕訳帳!C1175&lt;&gt;"",★仕訳帳!C1175,"")</f>
        <v/>
      </c>
      <c r="E1211" s="66" t="str">
        <f>IF(★仕訳帳!D1175&lt;&gt;"",★仕訳帳!D1175,"")</f>
        <v/>
      </c>
      <c r="F1211" s="30" t="str">
        <f t="shared" si="40"/>
        <v/>
      </c>
      <c r="G1211" s="68">
        <f>★仕訳帳!E1175</f>
        <v>0</v>
      </c>
      <c r="H1211" s="68">
        <f>★仕訳帳!F1175</f>
        <v>0</v>
      </c>
      <c r="I1211" s="67">
        <f>IF($E1211&lt;&gt;"",IF(OR(AND($E1211&gt;=200,$E1211&lt;300),AND($E1211&gt;=400,$E1211&lt;600)),-SUBTOTAL(9,K$4:K1211),SUBTOTAL(9,K$4:K1211)),0)</f>
        <v>0</v>
      </c>
      <c r="J1211" s="32"/>
      <c r="K1211" s="33">
        <f t="shared" si="41"/>
        <v>0</v>
      </c>
    </row>
    <row r="1212" spans="1:11" x14ac:dyDescent="0.4">
      <c r="A1212" s="17" t="str">
        <f>IF(E1212&lt;&gt;"",VLOOKUP(E1212,科目一覧!$A$4:$G$76,7,FALSE),"")</f>
        <v/>
      </c>
      <c r="B1212" s="18">
        <f>★仕訳帳!A1176</f>
        <v>1173</v>
      </c>
      <c r="C1212" s="64" t="str">
        <f>IF(★仕訳帳!B1176&lt;&gt;"",★仕訳帳!B1176,"")</f>
        <v/>
      </c>
      <c r="D1212" s="65" t="str">
        <f>IF(★仕訳帳!C1176&lt;&gt;"",★仕訳帳!C1176,"")</f>
        <v/>
      </c>
      <c r="E1212" s="66" t="str">
        <f>IF(★仕訳帳!D1176&lt;&gt;"",★仕訳帳!D1176,"")</f>
        <v/>
      </c>
      <c r="F1212" s="30" t="str">
        <f t="shared" si="40"/>
        <v/>
      </c>
      <c r="G1212" s="68">
        <f>★仕訳帳!E1176</f>
        <v>0</v>
      </c>
      <c r="H1212" s="68">
        <f>★仕訳帳!F1176</f>
        <v>0</v>
      </c>
      <c r="I1212" s="67">
        <f>IF($E1212&lt;&gt;"",IF(OR(AND($E1212&gt;=200,$E1212&lt;300),AND($E1212&gt;=400,$E1212&lt;600)),-SUBTOTAL(9,K$4:K1212),SUBTOTAL(9,K$4:K1212)),0)</f>
        <v>0</v>
      </c>
      <c r="J1212" s="32"/>
      <c r="K1212" s="33">
        <f t="shared" si="41"/>
        <v>0</v>
      </c>
    </row>
    <row r="1213" spans="1:11" x14ac:dyDescent="0.4">
      <c r="A1213" s="17" t="str">
        <f>IF(E1213&lt;&gt;"",VLOOKUP(E1213,科目一覧!$A$4:$G$76,7,FALSE),"")</f>
        <v/>
      </c>
      <c r="B1213" s="18">
        <f>★仕訳帳!A1177</f>
        <v>1174</v>
      </c>
      <c r="C1213" s="64" t="str">
        <f>IF(★仕訳帳!B1177&lt;&gt;"",★仕訳帳!B1177,"")</f>
        <v/>
      </c>
      <c r="D1213" s="65" t="str">
        <f>IF(★仕訳帳!C1177&lt;&gt;"",★仕訳帳!C1177,"")</f>
        <v/>
      </c>
      <c r="E1213" s="66" t="str">
        <f>IF(★仕訳帳!D1177&lt;&gt;"",★仕訳帳!D1177,"")</f>
        <v/>
      </c>
      <c r="F1213" s="30" t="str">
        <f t="shared" si="40"/>
        <v/>
      </c>
      <c r="G1213" s="68">
        <f>★仕訳帳!E1177</f>
        <v>0</v>
      </c>
      <c r="H1213" s="68">
        <f>★仕訳帳!F1177</f>
        <v>0</v>
      </c>
      <c r="I1213" s="67">
        <f>IF($E1213&lt;&gt;"",IF(OR(AND($E1213&gt;=200,$E1213&lt;300),AND($E1213&gt;=400,$E1213&lt;600)),-SUBTOTAL(9,K$4:K1213),SUBTOTAL(9,K$4:K1213)),0)</f>
        <v>0</v>
      </c>
      <c r="J1213" s="32"/>
      <c r="K1213" s="33">
        <f t="shared" si="41"/>
        <v>0</v>
      </c>
    </row>
    <row r="1214" spans="1:11" x14ac:dyDescent="0.4">
      <c r="A1214" s="17" t="str">
        <f>IF(E1214&lt;&gt;"",VLOOKUP(E1214,科目一覧!$A$4:$G$76,7,FALSE),"")</f>
        <v/>
      </c>
      <c r="B1214" s="18">
        <f>★仕訳帳!A1178</f>
        <v>1175</v>
      </c>
      <c r="C1214" s="64" t="str">
        <f>IF(★仕訳帳!B1178&lt;&gt;"",★仕訳帳!B1178,"")</f>
        <v/>
      </c>
      <c r="D1214" s="65" t="str">
        <f>IF(★仕訳帳!C1178&lt;&gt;"",★仕訳帳!C1178,"")</f>
        <v/>
      </c>
      <c r="E1214" s="66" t="str">
        <f>IF(★仕訳帳!D1178&lt;&gt;"",★仕訳帳!D1178,"")</f>
        <v/>
      </c>
      <c r="F1214" s="30" t="str">
        <f t="shared" si="40"/>
        <v/>
      </c>
      <c r="G1214" s="68">
        <f>★仕訳帳!E1178</f>
        <v>0</v>
      </c>
      <c r="H1214" s="68">
        <f>★仕訳帳!F1178</f>
        <v>0</v>
      </c>
      <c r="I1214" s="67">
        <f>IF($E1214&lt;&gt;"",IF(OR(AND($E1214&gt;=200,$E1214&lt;300),AND($E1214&gt;=400,$E1214&lt;600)),-SUBTOTAL(9,K$4:K1214),SUBTOTAL(9,K$4:K1214)),0)</f>
        <v>0</v>
      </c>
      <c r="J1214" s="32"/>
      <c r="K1214" s="33">
        <f t="shared" si="41"/>
        <v>0</v>
      </c>
    </row>
    <row r="1215" spans="1:11" x14ac:dyDescent="0.4">
      <c r="A1215" s="17" t="str">
        <f>IF(E1215&lt;&gt;"",VLOOKUP(E1215,科目一覧!$A$4:$G$76,7,FALSE),"")</f>
        <v/>
      </c>
      <c r="B1215" s="18">
        <f>★仕訳帳!A1179</f>
        <v>1176</v>
      </c>
      <c r="C1215" s="64" t="str">
        <f>IF(★仕訳帳!B1179&lt;&gt;"",★仕訳帳!B1179,"")</f>
        <v/>
      </c>
      <c r="D1215" s="65" t="str">
        <f>IF(★仕訳帳!C1179&lt;&gt;"",★仕訳帳!C1179,"")</f>
        <v/>
      </c>
      <c r="E1215" s="66" t="str">
        <f>IF(★仕訳帳!D1179&lt;&gt;"",★仕訳帳!D1179,"")</f>
        <v/>
      </c>
      <c r="F1215" s="30" t="str">
        <f t="shared" si="40"/>
        <v/>
      </c>
      <c r="G1215" s="68">
        <f>★仕訳帳!E1179</f>
        <v>0</v>
      </c>
      <c r="H1215" s="68">
        <f>★仕訳帳!F1179</f>
        <v>0</v>
      </c>
      <c r="I1215" s="67">
        <f>IF($E1215&lt;&gt;"",IF(OR(AND($E1215&gt;=200,$E1215&lt;300),AND($E1215&gt;=400,$E1215&lt;600)),-SUBTOTAL(9,K$4:K1215),SUBTOTAL(9,K$4:K1215)),0)</f>
        <v>0</v>
      </c>
      <c r="J1215" s="32"/>
      <c r="K1215" s="33">
        <f t="shared" si="41"/>
        <v>0</v>
      </c>
    </row>
    <row r="1216" spans="1:11" x14ac:dyDescent="0.4">
      <c r="A1216" s="17" t="str">
        <f>IF(E1216&lt;&gt;"",VLOOKUP(E1216,科目一覧!$A$4:$G$76,7,FALSE),"")</f>
        <v/>
      </c>
      <c r="B1216" s="18">
        <f>★仕訳帳!A1180</f>
        <v>1177</v>
      </c>
      <c r="C1216" s="64" t="str">
        <f>IF(★仕訳帳!B1180&lt;&gt;"",★仕訳帳!B1180,"")</f>
        <v/>
      </c>
      <c r="D1216" s="65" t="str">
        <f>IF(★仕訳帳!C1180&lt;&gt;"",★仕訳帳!C1180,"")</f>
        <v/>
      </c>
      <c r="E1216" s="66" t="str">
        <f>IF(★仕訳帳!D1180&lt;&gt;"",★仕訳帳!D1180,"")</f>
        <v/>
      </c>
      <c r="F1216" s="30" t="str">
        <f t="shared" si="40"/>
        <v/>
      </c>
      <c r="G1216" s="68">
        <f>★仕訳帳!E1180</f>
        <v>0</v>
      </c>
      <c r="H1216" s="68">
        <f>★仕訳帳!F1180</f>
        <v>0</v>
      </c>
      <c r="I1216" s="67">
        <f>IF($E1216&lt;&gt;"",IF(OR(AND($E1216&gt;=200,$E1216&lt;300),AND($E1216&gt;=400,$E1216&lt;600)),-SUBTOTAL(9,K$4:K1216),SUBTOTAL(9,K$4:K1216)),0)</f>
        <v>0</v>
      </c>
      <c r="J1216" s="32"/>
      <c r="K1216" s="33">
        <f t="shared" si="41"/>
        <v>0</v>
      </c>
    </row>
    <row r="1217" spans="1:11" x14ac:dyDescent="0.4">
      <c r="A1217" s="17" t="str">
        <f>IF(E1217&lt;&gt;"",VLOOKUP(E1217,科目一覧!$A$4:$G$76,7,FALSE),"")</f>
        <v/>
      </c>
      <c r="B1217" s="18">
        <f>★仕訳帳!A1181</f>
        <v>1178</v>
      </c>
      <c r="C1217" s="64" t="str">
        <f>IF(★仕訳帳!B1181&lt;&gt;"",★仕訳帳!B1181,"")</f>
        <v/>
      </c>
      <c r="D1217" s="65" t="str">
        <f>IF(★仕訳帳!C1181&lt;&gt;"",★仕訳帳!C1181,"")</f>
        <v/>
      </c>
      <c r="E1217" s="66" t="str">
        <f>IF(★仕訳帳!D1181&lt;&gt;"",★仕訳帳!D1181,"")</f>
        <v/>
      </c>
      <c r="F1217" s="30" t="str">
        <f t="shared" si="40"/>
        <v/>
      </c>
      <c r="G1217" s="68">
        <f>★仕訳帳!E1181</f>
        <v>0</v>
      </c>
      <c r="H1217" s="68">
        <f>★仕訳帳!F1181</f>
        <v>0</v>
      </c>
      <c r="I1217" s="67">
        <f>IF($E1217&lt;&gt;"",IF(OR(AND($E1217&gt;=200,$E1217&lt;300),AND($E1217&gt;=400,$E1217&lt;600)),-SUBTOTAL(9,K$4:K1217),SUBTOTAL(9,K$4:K1217)),0)</f>
        <v>0</v>
      </c>
      <c r="J1217" s="32"/>
      <c r="K1217" s="33">
        <f t="shared" si="41"/>
        <v>0</v>
      </c>
    </row>
    <row r="1218" spans="1:11" x14ac:dyDescent="0.4">
      <c r="A1218" s="17" t="str">
        <f>IF(E1218&lt;&gt;"",VLOOKUP(E1218,科目一覧!$A$4:$G$76,7,FALSE),"")</f>
        <v/>
      </c>
      <c r="B1218" s="18">
        <f>★仕訳帳!A1182</f>
        <v>1179</v>
      </c>
      <c r="C1218" s="64" t="str">
        <f>IF(★仕訳帳!B1182&lt;&gt;"",★仕訳帳!B1182,"")</f>
        <v/>
      </c>
      <c r="D1218" s="65" t="str">
        <f>IF(★仕訳帳!C1182&lt;&gt;"",★仕訳帳!C1182,"")</f>
        <v/>
      </c>
      <c r="E1218" s="66" t="str">
        <f>IF(★仕訳帳!D1182&lt;&gt;"",★仕訳帳!D1182,"")</f>
        <v/>
      </c>
      <c r="F1218" s="30" t="str">
        <f t="shared" si="40"/>
        <v/>
      </c>
      <c r="G1218" s="68">
        <f>★仕訳帳!E1182</f>
        <v>0</v>
      </c>
      <c r="H1218" s="68">
        <f>★仕訳帳!F1182</f>
        <v>0</v>
      </c>
      <c r="I1218" s="67">
        <f>IF($E1218&lt;&gt;"",IF(OR(AND($E1218&gt;=200,$E1218&lt;300),AND($E1218&gt;=400,$E1218&lt;600)),-SUBTOTAL(9,K$4:K1218),SUBTOTAL(9,K$4:K1218)),0)</f>
        <v>0</v>
      </c>
      <c r="J1218" s="32"/>
      <c r="K1218" s="33">
        <f t="shared" si="41"/>
        <v>0</v>
      </c>
    </row>
    <row r="1219" spans="1:11" x14ac:dyDescent="0.4">
      <c r="A1219" s="17" t="str">
        <f>IF(E1219&lt;&gt;"",VLOOKUP(E1219,科目一覧!$A$4:$G$76,7,FALSE),"")</f>
        <v/>
      </c>
      <c r="B1219" s="18">
        <f>★仕訳帳!A1183</f>
        <v>1180</v>
      </c>
      <c r="C1219" s="64" t="str">
        <f>IF(★仕訳帳!B1183&lt;&gt;"",★仕訳帳!B1183,"")</f>
        <v/>
      </c>
      <c r="D1219" s="65" t="str">
        <f>IF(★仕訳帳!C1183&lt;&gt;"",★仕訳帳!C1183,"")</f>
        <v/>
      </c>
      <c r="E1219" s="66" t="str">
        <f>IF(★仕訳帳!D1183&lt;&gt;"",★仕訳帳!D1183,"")</f>
        <v/>
      </c>
      <c r="F1219" s="30" t="str">
        <f t="shared" si="40"/>
        <v/>
      </c>
      <c r="G1219" s="68">
        <f>★仕訳帳!E1183</f>
        <v>0</v>
      </c>
      <c r="H1219" s="68">
        <f>★仕訳帳!F1183</f>
        <v>0</v>
      </c>
      <c r="I1219" s="67">
        <f>IF($E1219&lt;&gt;"",IF(OR(AND($E1219&gt;=200,$E1219&lt;300),AND($E1219&gt;=400,$E1219&lt;600)),-SUBTOTAL(9,K$4:K1219),SUBTOTAL(9,K$4:K1219)),0)</f>
        <v>0</v>
      </c>
      <c r="J1219" s="32"/>
      <c r="K1219" s="33">
        <f t="shared" si="41"/>
        <v>0</v>
      </c>
    </row>
    <row r="1220" spans="1:11" x14ac:dyDescent="0.4">
      <c r="A1220" s="17" t="str">
        <f>IF(E1220&lt;&gt;"",VLOOKUP(E1220,科目一覧!$A$4:$G$76,7,FALSE),"")</f>
        <v/>
      </c>
      <c r="B1220" s="18">
        <f>★仕訳帳!A1184</f>
        <v>1181</v>
      </c>
      <c r="C1220" s="64" t="str">
        <f>IF(★仕訳帳!B1184&lt;&gt;"",★仕訳帳!B1184,"")</f>
        <v/>
      </c>
      <c r="D1220" s="65" t="str">
        <f>IF(★仕訳帳!C1184&lt;&gt;"",★仕訳帳!C1184,"")</f>
        <v/>
      </c>
      <c r="E1220" s="66" t="str">
        <f>IF(★仕訳帳!D1184&lt;&gt;"",★仕訳帳!D1184,"")</f>
        <v/>
      </c>
      <c r="F1220" s="30" t="str">
        <f t="shared" si="40"/>
        <v/>
      </c>
      <c r="G1220" s="68">
        <f>★仕訳帳!E1184</f>
        <v>0</v>
      </c>
      <c r="H1220" s="68">
        <f>★仕訳帳!F1184</f>
        <v>0</v>
      </c>
      <c r="I1220" s="67">
        <f>IF($E1220&lt;&gt;"",IF(OR(AND($E1220&gt;=200,$E1220&lt;300),AND($E1220&gt;=400,$E1220&lt;600)),-SUBTOTAL(9,K$4:K1220),SUBTOTAL(9,K$4:K1220)),0)</f>
        <v>0</v>
      </c>
      <c r="J1220" s="32"/>
      <c r="K1220" s="33">
        <f t="shared" si="41"/>
        <v>0</v>
      </c>
    </row>
    <row r="1221" spans="1:11" x14ac:dyDescent="0.4">
      <c r="A1221" s="17" t="str">
        <f>IF(E1221&lt;&gt;"",VLOOKUP(E1221,科目一覧!$A$4:$G$76,7,FALSE),"")</f>
        <v/>
      </c>
      <c r="B1221" s="18">
        <f>★仕訳帳!A1185</f>
        <v>1182</v>
      </c>
      <c r="C1221" s="64" t="str">
        <f>IF(★仕訳帳!B1185&lt;&gt;"",★仕訳帳!B1185,"")</f>
        <v/>
      </c>
      <c r="D1221" s="65" t="str">
        <f>IF(★仕訳帳!C1185&lt;&gt;"",★仕訳帳!C1185,"")</f>
        <v/>
      </c>
      <c r="E1221" s="66" t="str">
        <f>IF(★仕訳帳!D1185&lt;&gt;"",★仕訳帳!D1185,"")</f>
        <v/>
      </c>
      <c r="F1221" s="30" t="str">
        <f t="shared" ref="F1221:F1284" si="42">IF(C1221&lt;&gt;"",MONTH(C1221)&amp;"_"&amp;E1221,"")</f>
        <v/>
      </c>
      <c r="G1221" s="68">
        <f>★仕訳帳!E1185</f>
        <v>0</v>
      </c>
      <c r="H1221" s="68">
        <f>★仕訳帳!F1185</f>
        <v>0</v>
      </c>
      <c r="I1221" s="67">
        <f>IF($E1221&lt;&gt;"",IF(OR(AND($E1221&gt;=200,$E1221&lt;300),AND($E1221&gt;=400,$E1221&lt;600)),-SUBTOTAL(9,K$4:K1221),SUBTOTAL(9,K$4:K1221)),0)</f>
        <v>0</v>
      </c>
      <c r="J1221" s="32"/>
      <c r="K1221" s="33">
        <f t="shared" si="41"/>
        <v>0</v>
      </c>
    </row>
    <row r="1222" spans="1:11" x14ac:dyDescent="0.4">
      <c r="A1222" s="17" t="str">
        <f>IF(E1222&lt;&gt;"",VLOOKUP(E1222,科目一覧!$A$4:$G$76,7,FALSE),"")</f>
        <v/>
      </c>
      <c r="B1222" s="18">
        <f>★仕訳帳!A1186</f>
        <v>1183</v>
      </c>
      <c r="C1222" s="64" t="str">
        <f>IF(★仕訳帳!B1186&lt;&gt;"",★仕訳帳!B1186,"")</f>
        <v/>
      </c>
      <c r="D1222" s="65" t="str">
        <f>IF(★仕訳帳!C1186&lt;&gt;"",★仕訳帳!C1186,"")</f>
        <v/>
      </c>
      <c r="E1222" s="66" t="str">
        <f>IF(★仕訳帳!D1186&lt;&gt;"",★仕訳帳!D1186,"")</f>
        <v/>
      </c>
      <c r="F1222" s="30" t="str">
        <f t="shared" si="42"/>
        <v/>
      </c>
      <c r="G1222" s="68">
        <f>★仕訳帳!E1186</f>
        <v>0</v>
      </c>
      <c r="H1222" s="68">
        <f>★仕訳帳!F1186</f>
        <v>0</v>
      </c>
      <c r="I1222" s="67">
        <f>IF($E1222&lt;&gt;"",IF(OR(AND($E1222&gt;=200,$E1222&lt;300),AND($E1222&gt;=400,$E1222&lt;600)),-SUBTOTAL(9,K$4:K1222),SUBTOTAL(9,K$4:K1222)),0)</f>
        <v>0</v>
      </c>
      <c r="J1222" s="32"/>
      <c r="K1222" s="33">
        <f t="shared" si="41"/>
        <v>0</v>
      </c>
    </row>
    <row r="1223" spans="1:11" x14ac:dyDescent="0.4">
      <c r="A1223" s="17" t="str">
        <f>IF(E1223&lt;&gt;"",VLOOKUP(E1223,科目一覧!$A$4:$G$76,7,FALSE),"")</f>
        <v/>
      </c>
      <c r="B1223" s="18">
        <f>★仕訳帳!A1187</f>
        <v>1184</v>
      </c>
      <c r="C1223" s="64" t="str">
        <f>IF(★仕訳帳!B1187&lt;&gt;"",★仕訳帳!B1187,"")</f>
        <v/>
      </c>
      <c r="D1223" s="65" t="str">
        <f>IF(★仕訳帳!C1187&lt;&gt;"",★仕訳帳!C1187,"")</f>
        <v/>
      </c>
      <c r="E1223" s="66" t="str">
        <f>IF(★仕訳帳!D1187&lt;&gt;"",★仕訳帳!D1187,"")</f>
        <v/>
      </c>
      <c r="F1223" s="30" t="str">
        <f t="shared" si="42"/>
        <v/>
      </c>
      <c r="G1223" s="68">
        <f>★仕訳帳!E1187</f>
        <v>0</v>
      </c>
      <c r="H1223" s="68">
        <f>★仕訳帳!F1187</f>
        <v>0</v>
      </c>
      <c r="I1223" s="67">
        <f>IF($E1223&lt;&gt;"",IF(OR(AND($E1223&gt;=200,$E1223&lt;300),AND($E1223&gt;=400,$E1223&lt;600)),-SUBTOTAL(9,K$4:K1223),SUBTOTAL(9,K$4:K1223)),0)</f>
        <v>0</v>
      </c>
      <c r="J1223" s="32"/>
      <c r="K1223" s="33">
        <f t="shared" si="41"/>
        <v>0</v>
      </c>
    </row>
    <row r="1224" spans="1:11" x14ac:dyDescent="0.4">
      <c r="A1224" s="17" t="str">
        <f>IF(E1224&lt;&gt;"",VLOOKUP(E1224,科目一覧!$A$4:$G$76,7,FALSE),"")</f>
        <v/>
      </c>
      <c r="B1224" s="18">
        <f>★仕訳帳!A1188</f>
        <v>1185</v>
      </c>
      <c r="C1224" s="64" t="str">
        <f>IF(★仕訳帳!B1188&lt;&gt;"",★仕訳帳!B1188,"")</f>
        <v/>
      </c>
      <c r="D1224" s="65" t="str">
        <f>IF(★仕訳帳!C1188&lt;&gt;"",★仕訳帳!C1188,"")</f>
        <v/>
      </c>
      <c r="E1224" s="66" t="str">
        <f>IF(★仕訳帳!D1188&lt;&gt;"",★仕訳帳!D1188,"")</f>
        <v/>
      </c>
      <c r="F1224" s="30" t="str">
        <f t="shared" si="42"/>
        <v/>
      </c>
      <c r="G1224" s="68">
        <f>★仕訳帳!E1188</f>
        <v>0</v>
      </c>
      <c r="H1224" s="68">
        <f>★仕訳帳!F1188</f>
        <v>0</v>
      </c>
      <c r="I1224" s="67">
        <f>IF($E1224&lt;&gt;"",IF(OR(AND($E1224&gt;=200,$E1224&lt;300),AND($E1224&gt;=400,$E1224&lt;600)),-SUBTOTAL(9,K$4:K1224),SUBTOTAL(9,K$4:K1224)),0)</f>
        <v>0</v>
      </c>
      <c r="J1224" s="32"/>
      <c r="K1224" s="33">
        <f t="shared" si="41"/>
        <v>0</v>
      </c>
    </row>
    <row r="1225" spans="1:11" x14ac:dyDescent="0.4">
      <c r="A1225" s="17" t="str">
        <f>IF(E1225&lt;&gt;"",VLOOKUP(E1225,科目一覧!$A$4:$G$76,7,FALSE),"")</f>
        <v/>
      </c>
      <c r="B1225" s="18">
        <f>★仕訳帳!A1189</f>
        <v>1186</v>
      </c>
      <c r="C1225" s="64" t="str">
        <f>IF(★仕訳帳!B1189&lt;&gt;"",★仕訳帳!B1189,"")</f>
        <v/>
      </c>
      <c r="D1225" s="65" t="str">
        <f>IF(★仕訳帳!C1189&lt;&gt;"",★仕訳帳!C1189,"")</f>
        <v/>
      </c>
      <c r="E1225" s="66" t="str">
        <f>IF(★仕訳帳!D1189&lt;&gt;"",★仕訳帳!D1189,"")</f>
        <v/>
      </c>
      <c r="F1225" s="30" t="str">
        <f t="shared" si="42"/>
        <v/>
      </c>
      <c r="G1225" s="68">
        <f>★仕訳帳!E1189</f>
        <v>0</v>
      </c>
      <c r="H1225" s="68">
        <f>★仕訳帳!F1189</f>
        <v>0</v>
      </c>
      <c r="I1225" s="67">
        <f>IF($E1225&lt;&gt;"",IF(OR(AND($E1225&gt;=200,$E1225&lt;300),AND($E1225&gt;=400,$E1225&lt;600)),-SUBTOTAL(9,K$4:K1225),SUBTOTAL(9,K$4:K1225)),0)</f>
        <v>0</v>
      </c>
      <c r="J1225" s="32"/>
      <c r="K1225" s="33">
        <f t="shared" si="41"/>
        <v>0</v>
      </c>
    </row>
    <row r="1226" spans="1:11" x14ac:dyDescent="0.4">
      <c r="A1226" s="17" t="str">
        <f>IF(E1226&lt;&gt;"",VLOOKUP(E1226,科目一覧!$A$4:$G$76,7,FALSE),"")</f>
        <v/>
      </c>
      <c r="B1226" s="18">
        <f>★仕訳帳!A1190</f>
        <v>1187</v>
      </c>
      <c r="C1226" s="64" t="str">
        <f>IF(★仕訳帳!B1190&lt;&gt;"",★仕訳帳!B1190,"")</f>
        <v/>
      </c>
      <c r="D1226" s="65" t="str">
        <f>IF(★仕訳帳!C1190&lt;&gt;"",★仕訳帳!C1190,"")</f>
        <v/>
      </c>
      <c r="E1226" s="66" t="str">
        <f>IF(★仕訳帳!D1190&lt;&gt;"",★仕訳帳!D1190,"")</f>
        <v/>
      </c>
      <c r="F1226" s="30" t="str">
        <f t="shared" si="42"/>
        <v/>
      </c>
      <c r="G1226" s="68">
        <f>★仕訳帳!E1190</f>
        <v>0</v>
      </c>
      <c r="H1226" s="68">
        <f>★仕訳帳!F1190</f>
        <v>0</v>
      </c>
      <c r="I1226" s="67">
        <f>IF($E1226&lt;&gt;"",IF(OR(AND($E1226&gt;=200,$E1226&lt;300),AND($E1226&gt;=400,$E1226&lt;600)),-SUBTOTAL(9,K$4:K1226),SUBTOTAL(9,K$4:K1226)),0)</f>
        <v>0</v>
      </c>
      <c r="J1226" s="32"/>
      <c r="K1226" s="33">
        <f t="shared" si="41"/>
        <v>0</v>
      </c>
    </row>
    <row r="1227" spans="1:11" x14ac:dyDescent="0.4">
      <c r="A1227" s="17" t="str">
        <f>IF(E1227&lt;&gt;"",VLOOKUP(E1227,科目一覧!$A$4:$G$76,7,FALSE),"")</f>
        <v/>
      </c>
      <c r="B1227" s="18">
        <f>★仕訳帳!A1191</f>
        <v>1188</v>
      </c>
      <c r="C1227" s="64" t="str">
        <f>IF(★仕訳帳!B1191&lt;&gt;"",★仕訳帳!B1191,"")</f>
        <v/>
      </c>
      <c r="D1227" s="65" t="str">
        <f>IF(★仕訳帳!C1191&lt;&gt;"",★仕訳帳!C1191,"")</f>
        <v/>
      </c>
      <c r="E1227" s="66" t="str">
        <f>IF(★仕訳帳!D1191&lt;&gt;"",★仕訳帳!D1191,"")</f>
        <v/>
      </c>
      <c r="F1227" s="30" t="str">
        <f t="shared" si="42"/>
        <v/>
      </c>
      <c r="G1227" s="68">
        <f>★仕訳帳!E1191</f>
        <v>0</v>
      </c>
      <c r="H1227" s="68">
        <f>★仕訳帳!F1191</f>
        <v>0</v>
      </c>
      <c r="I1227" s="67">
        <f>IF($E1227&lt;&gt;"",IF(OR(AND($E1227&gt;=200,$E1227&lt;300),AND($E1227&gt;=400,$E1227&lt;600)),-SUBTOTAL(9,K$4:K1227),SUBTOTAL(9,K$4:K1227)),0)</f>
        <v>0</v>
      </c>
      <c r="J1227" s="32"/>
      <c r="K1227" s="33">
        <f t="shared" si="41"/>
        <v>0</v>
      </c>
    </row>
    <row r="1228" spans="1:11" x14ac:dyDescent="0.4">
      <c r="A1228" s="17" t="str">
        <f>IF(E1228&lt;&gt;"",VLOOKUP(E1228,科目一覧!$A$4:$G$76,7,FALSE),"")</f>
        <v/>
      </c>
      <c r="B1228" s="18">
        <f>★仕訳帳!A1192</f>
        <v>1189</v>
      </c>
      <c r="C1228" s="64" t="str">
        <f>IF(★仕訳帳!B1192&lt;&gt;"",★仕訳帳!B1192,"")</f>
        <v/>
      </c>
      <c r="D1228" s="65" t="str">
        <f>IF(★仕訳帳!C1192&lt;&gt;"",★仕訳帳!C1192,"")</f>
        <v/>
      </c>
      <c r="E1228" s="66" t="str">
        <f>IF(★仕訳帳!D1192&lt;&gt;"",★仕訳帳!D1192,"")</f>
        <v/>
      </c>
      <c r="F1228" s="30" t="str">
        <f t="shared" si="42"/>
        <v/>
      </c>
      <c r="G1228" s="68">
        <f>★仕訳帳!E1192</f>
        <v>0</v>
      </c>
      <c r="H1228" s="68">
        <f>★仕訳帳!F1192</f>
        <v>0</v>
      </c>
      <c r="I1228" s="67">
        <f>IF($E1228&lt;&gt;"",IF(OR(AND($E1228&gt;=200,$E1228&lt;300),AND($E1228&gt;=400,$E1228&lt;600)),-SUBTOTAL(9,K$4:K1228),SUBTOTAL(9,K$4:K1228)),0)</f>
        <v>0</v>
      </c>
      <c r="J1228" s="32"/>
      <c r="K1228" s="33">
        <f t="shared" si="41"/>
        <v>0</v>
      </c>
    </row>
    <row r="1229" spans="1:11" x14ac:dyDescent="0.4">
      <c r="A1229" s="17" t="str">
        <f>IF(E1229&lt;&gt;"",VLOOKUP(E1229,科目一覧!$A$4:$G$76,7,FALSE),"")</f>
        <v/>
      </c>
      <c r="B1229" s="18">
        <f>★仕訳帳!A1193</f>
        <v>1190</v>
      </c>
      <c r="C1229" s="64" t="str">
        <f>IF(★仕訳帳!B1193&lt;&gt;"",★仕訳帳!B1193,"")</f>
        <v/>
      </c>
      <c r="D1229" s="65" t="str">
        <f>IF(★仕訳帳!C1193&lt;&gt;"",★仕訳帳!C1193,"")</f>
        <v/>
      </c>
      <c r="E1229" s="66" t="str">
        <f>IF(★仕訳帳!D1193&lt;&gt;"",★仕訳帳!D1193,"")</f>
        <v/>
      </c>
      <c r="F1229" s="30" t="str">
        <f t="shared" si="42"/>
        <v/>
      </c>
      <c r="G1229" s="68">
        <f>★仕訳帳!E1193</f>
        <v>0</v>
      </c>
      <c r="H1229" s="68">
        <f>★仕訳帳!F1193</f>
        <v>0</v>
      </c>
      <c r="I1229" s="67">
        <f>IF($E1229&lt;&gt;"",IF(OR(AND($E1229&gt;=200,$E1229&lt;300),AND($E1229&gt;=400,$E1229&lt;600)),-SUBTOTAL(9,K$4:K1229),SUBTOTAL(9,K$4:K1229)),0)</f>
        <v>0</v>
      </c>
      <c r="J1229" s="32"/>
      <c r="K1229" s="33">
        <f t="shared" si="41"/>
        <v>0</v>
      </c>
    </row>
    <row r="1230" spans="1:11" x14ac:dyDescent="0.4">
      <c r="A1230" s="17" t="str">
        <f>IF(E1230&lt;&gt;"",VLOOKUP(E1230,科目一覧!$A$4:$G$76,7,FALSE),"")</f>
        <v/>
      </c>
      <c r="B1230" s="18">
        <f>★仕訳帳!A1194</f>
        <v>1191</v>
      </c>
      <c r="C1230" s="64" t="str">
        <f>IF(★仕訳帳!B1194&lt;&gt;"",★仕訳帳!B1194,"")</f>
        <v/>
      </c>
      <c r="D1230" s="65" t="str">
        <f>IF(★仕訳帳!C1194&lt;&gt;"",★仕訳帳!C1194,"")</f>
        <v/>
      </c>
      <c r="E1230" s="66" t="str">
        <f>IF(★仕訳帳!D1194&lt;&gt;"",★仕訳帳!D1194,"")</f>
        <v/>
      </c>
      <c r="F1230" s="30" t="str">
        <f t="shared" si="42"/>
        <v/>
      </c>
      <c r="G1230" s="68">
        <f>★仕訳帳!E1194</f>
        <v>0</v>
      </c>
      <c r="H1230" s="68">
        <f>★仕訳帳!F1194</f>
        <v>0</v>
      </c>
      <c r="I1230" s="67">
        <f>IF($E1230&lt;&gt;"",IF(OR(AND($E1230&gt;=200,$E1230&lt;300),AND($E1230&gt;=400,$E1230&lt;600)),-SUBTOTAL(9,K$4:K1230),SUBTOTAL(9,K$4:K1230)),0)</f>
        <v>0</v>
      </c>
      <c r="J1230" s="32"/>
      <c r="K1230" s="33">
        <f t="shared" si="41"/>
        <v>0</v>
      </c>
    </row>
    <row r="1231" spans="1:11" x14ac:dyDescent="0.4">
      <c r="A1231" s="17" t="str">
        <f>IF(E1231&lt;&gt;"",VLOOKUP(E1231,科目一覧!$A$4:$G$76,7,FALSE),"")</f>
        <v/>
      </c>
      <c r="B1231" s="18">
        <f>★仕訳帳!A1195</f>
        <v>1192</v>
      </c>
      <c r="C1231" s="64" t="str">
        <f>IF(★仕訳帳!B1195&lt;&gt;"",★仕訳帳!B1195,"")</f>
        <v/>
      </c>
      <c r="D1231" s="65" t="str">
        <f>IF(★仕訳帳!C1195&lt;&gt;"",★仕訳帳!C1195,"")</f>
        <v/>
      </c>
      <c r="E1231" s="66" t="str">
        <f>IF(★仕訳帳!D1195&lt;&gt;"",★仕訳帳!D1195,"")</f>
        <v/>
      </c>
      <c r="F1231" s="30" t="str">
        <f t="shared" si="42"/>
        <v/>
      </c>
      <c r="G1231" s="68">
        <f>★仕訳帳!E1195</f>
        <v>0</v>
      </c>
      <c r="H1231" s="68">
        <f>★仕訳帳!F1195</f>
        <v>0</v>
      </c>
      <c r="I1231" s="67">
        <f>IF($E1231&lt;&gt;"",IF(OR(AND($E1231&gt;=200,$E1231&lt;300),AND($E1231&gt;=400,$E1231&lt;600)),-SUBTOTAL(9,K$4:K1231),SUBTOTAL(9,K$4:K1231)),0)</f>
        <v>0</v>
      </c>
      <c r="J1231" s="32"/>
      <c r="K1231" s="33">
        <f t="shared" si="41"/>
        <v>0</v>
      </c>
    </row>
    <row r="1232" spans="1:11" x14ac:dyDescent="0.4">
      <c r="A1232" s="17" t="str">
        <f>IF(E1232&lt;&gt;"",VLOOKUP(E1232,科目一覧!$A$4:$G$76,7,FALSE),"")</f>
        <v/>
      </c>
      <c r="B1232" s="18">
        <f>★仕訳帳!A1196</f>
        <v>1193</v>
      </c>
      <c r="C1232" s="64" t="str">
        <f>IF(★仕訳帳!B1196&lt;&gt;"",★仕訳帳!B1196,"")</f>
        <v/>
      </c>
      <c r="D1232" s="65" t="str">
        <f>IF(★仕訳帳!C1196&lt;&gt;"",★仕訳帳!C1196,"")</f>
        <v/>
      </c>
      <c r="E1232" s="66" t="str">
        <f>IF(★仕訳帳!D1196&lt;&gt;"",★仕訳帳!D1196,"")</f>
        <v/>
      </c>
      <c r="F1232" s="30" t="str">
        <f t="shared" si="42"/>
        <v/>
      </c>
      <c r="G1232" s="68">
        <f>★仕訳帳!E1196</f>
        <v>0</v>
      </c>
      <c r="H1232" s="68">
        <f>★仕訳帳!F1196</f>
        <v>0</v>
      </c>
      <c r="I1232" s="67">
        <f>IF($E1232&lt;&gt;"",IF(OR(AND($E1232&gt;=200,$E1232&lt;300),AND($E1232&gt;=400,$E1232&lt;600)),-SUBTOTAL(9,K$4:K1232),SUBTOTAL(9,K$4:K1232)),0)</f>
        <v>0</v>
      </c>
      <c r="J1232" s="32"/>
      <c r="K1232" s="33">
        <f t="shared" si="41"/>
        <v>0</v>
      </c>
    </row>
    <row r="1233" spans="1:11" x14ac:dyDescent="0.4">
      <c r="A1233" s="17" t="str">
        <f>IF(E1233&lt;&gt;"",VLOOKUP(E1233,科目一覧!$A$4:$G$76,7,FALSE),"")</f>
        <v/>
      </c>
      <c r="B1233" s="18">
        <f>★仕訳帳!A1197</f>
        <v>1194</v>
      </c>
      <c r="C1233" s="64" t="str">
        <f>IF(★仕訳帳!B1197&lt;&gt;"",★仕訳帳!B1197,"")</f>
        <v/>
      </c>
      <c r="D1233" s="65" t="str">
        <f>IF(★仕訳帳!C1197&lt;&gt;"",★仕訳帳!C1197,"")</f>
        <v/>
      </c>
      <c r="E1233" s="66" t="str">
        <f>IF(★仕訳帳!D1197&lt;&gt;"",★仕訳帳!D1197,"")</f>
        <v/>
      </c>
      <c r="F1233" s="30" t="str">
        <f t="shared" si="42"/>
        <v/>
      </c>
      <c r="G1233" s="68">
        <f>★仕訳帳!E1197</f>
        <v>0</v>
      </c>
      <c r="H1233" s="68">
        <f>★仕訳帳!F1197</f>
        <v>0</v>
      </c>
      <c r="I1233" s="67">
        <f>IF($E1233&lt;&gt;"",IF(OR(AND($E1233&gt;=200,$E1233&lt;300),AND($E1233&gt;=400,$E1233&lt;600)),-SUBTOTAL(9,K$4:K1233),SUBTOTAL(9,K$4:K1233)),0)</f>
        <v>0</v>
      </c>
      <c r="J1233" s="32"/>
      <c r="K1233" s="33">
        <f t="shared" si="41"/>
        <v>0</v>
      </c>
    </row>
    <row r="1234" spans="1:11" x14ac:dyDescent="0.4">
      <c r="A1234" s="17" t="str">
        <f>IF(E1234&lt;&gt;"",VLOOKUP(E1234,科目一覧!$A$4:$G$76,7,FALSE),"")</f>
        <v/>
      </c>
      <c r="B1234" s="18">
        <f>★仕訳帳!A1198</f>
        <v>1195</v>
      </c>
      <c r="C1234" s="64" t="str">
        <f>IF(★仕訳帳!B1198&lt;&gt;"",★仕訳帳!B1198,"")</f>
        <v/>
      </c>
      <c r="D1234" s="65" t="str">
        <f>IF(★仕訳帳!C1198&lt;&gt;"",★仕訳帳!C1198,"")</f>
        <v/>
      </c>
      <c r="E1234" s="66" t="str">
        <f>IF(★仕訳帳!D1198&lt;&gt;"",★仕訳帳!D1198,"")</f>
        <v/>
      </c>
      <c r="F1234" s="30" t="str">
        <f t="shared" si="42"/>
        <v/>
      </c>
      <c r="G1234" s="68">
        <f>★仕訳帳!E1198</f>
        <v>0</v>
      </c>
      <c r="H1234" s="68">
        <f>★仕訳帳!F1198</f>
        <v>0</v>
      </c>
      <c r="I1234" s="67">
        <f>IF($E1234&lt;&gt;"",IF(OR(AND($E1234&gt;=200,$E1234&lt;300),AND($E1234&gt;=400,$E1234&lt;600)),-SUBTOTAL(9,K$4:K1234),SUBTOTAL(9,K$4:K1234)),0)</f>
        <v>0</v>
      </c>
      <c r="J1234" s="32"/>
      <c r="K1234" s="33">
        <f t="shared" si="41"/>
        <v>0</v>
      </c>
    </row>
    <row r="1235" spans="1:11" x14ac:dyDescent="0.4">
      <c r="A1235" s="17" t="str">
        <f>IF(E1235&lt;&gt;"",VLOOKUP(E1235,科目一覧!$A$4:$G$76,7,FALSE),"")</f>
        <v/>
      </c>
      <c r="B1235" s="18">
        <f>★仕訳帳!A1199</f>
        <v>1196</v>
      </c>
      <c r="C1235" s="64" t="str">
        <f>IF(★仕訳帳!B1199&lt;&gt;"",★仕訳帳!B1199,"")</f>
        <v/>
      </c>
      <c r="D1235" s="65" t="str">
        <f>IF(★仕訳帳!C1199&lt;&gt;"",★仕訳帳!C1199,"")</f>
        <v/>
      </c>
      <c r="E1235" s="66" t="str">
        <f>IF(★仕訳帳!D1199&lt;&gt;"",★仕訳帳!D1199,"")</f>
        <v/>
      </c>
      <c r="F1235" s="30" t="str">
        <f t="shared" si="42"/>
        <v/>
      </c>
      <c r="G1235" s="68">
        <f>★仕訳帳!E1199</f>
        <v>0</v>
      </c>
      <c r="H1235" s="68">
        <f>★仕訳帳!F1199</f>
        <v>0</v>
      </c>
      <c r="I1235" s="67">
        <f>IF($E1235&lt;&gt;"",IF(OR(AND($E1235&gt;=200,$E1235&lt;300),AND($E1235&gt;=400,$E1235&lt;600)),-SUBTOTAL(9,K$4:K1235),SUBTOTAL(9,K$4:K1235)),0)</f>
        <v>0</v>
      </c>
      <c r="J1235" s="32"/>
      <c r="K1235" s="33">
        <f t="shared" si="41"/>
        <v>0</v>
      </c>
    </row>
    <row r="1236" spans="1:11" x14ac:dyDescent="0.4">
      <c r="A1236" s="17" t="str">
        <f>IF(E1236&lt;&gt;"",VLOOKUP(E1236,科目一覧!$A$4:$G$76,7,FALSE),"")</f>
        <v/>
      </c>
      <c r="B1236" s="18">
        <f>★仕訳帳!A1200</f>
        <v>1197</v>
      </c>
      <c r="C1236" s="64" t="str">
        <f>IF(★仕訳帳!B1200&lt;&gt;"",★仕訳帳!B1200,"")</f>
        <v/>
      </c>
      <c r="D1236" s="65" t="str">
        <f>IF(★仕訳帳!C1200&lt;&gt;"",★仕訳帳!C1200,"")</f>
        <v/>
      </c>
      <c r="E1236" s="66" t="str">
        <f>IF(★仕訳帳!D1200&lt;&gt;"",★仕訳帳!D1200,"")</f>
        <v/>
      </c>
      <c r="F1236" s="30" t="str">
        <f t="shared" si="42"/>
        <v/>
      </c>
      <c r="G1236" s="68">
        <f>★仕訳帳!E1200</f>
        <v>0</v>
      </c>
      <c r="H1236" s="68">
        <f>★仕訳帳!F1200</f>
        <v>0</v>
      </c>
      <c r="I1236" s="67">
        <f>IF($E1236&lt;&gt;"",IF(OR(AND($E1236&gt;=200,$E1236&lt;300),AND($E1236&gt;=400,$E1236&lt;600)),-SUBTOTAL(9,K$4:K1236),SUBTOTAL(9,K$4:K1236)),0)</f>
        <v>0</v>
      </c>
      <c r="J1236" s="32"/>
      <c r="K1236" s="33">
        <f t="shared" si="41"/>
        <v>0</v>
      </c>
    </row>
    <row r="1237" spans="1:11" x14ac:dyDescent="0.4">
      <c r="A1237" s="17" t="str">
        <f>IF(E1237&lt;&gt;"",VLOOKUP(E1237,科目一覧!$A$4:$G$76,7,FALSE),"")</f>
        <v/>
      </c>
      <c r="B1237" s="18">
        <f>★仕訳帳!A1201</f>
        <v>1198</v>
      </c>
      <c r="C1237" s="64" t="str">
        <f>IF(★仕訳帳!B1201&lt;&gt;"",★仕訳帳!B1201,"")</f>
        <v/>
      </c>
      <c r="D1237" s="65" t="str">
        <f>IF(★仕訳帳!C1201&lt;&gt;"",★仕訳帳!C1201,"")</f>
        <v/>
      </c>
      <c r="E1237" s="66" t="str">
        <f>IF(★仕訳帳!D1201&lt;&gt;"",★仕訳帳!D1201,"")</f>
        <v/>
      </c>
      <c r="F1237" s="30" t="str">
        <f t="shared" si="42"/>
        <v/>
      </c>
      <c r="G1237" s="68">
        <f>★仕訳帳!E1201</f>
        <v>0</v>
      </c>
      <c r="H1237" s="68">
        <f>★仕訳帳!F1201</f>
        <v>0</v>
      </c>
      <c r="I1237" s="67">
        <f>IF($E1237&lt;&gt;"",IF(OR(AND($E1237&gt;=200,$E1237&lt;300),AND($E1237&gt;=400,$E1237&lt;600)),-SUBTOTAL(9,K$4:K1237),SUBTOTAL(9,K$4:K1237)),0)</f>
        <v>0</v>
      </c>
      <c r="J1237" s="32"/>
      <c r="K1237" s="33">
        <f t="shared" si="41"/>
        <v>0</v>
      </c>
    </row>
    <row r="1238" spans="1:11" x14ac:dyDescent="0.4">
      <c r="A1238" s="17" t="str">
        <f>IF(E1238&lt;&gt;"",VLOOKUP(E1238,科目一覧!$A$4:$G$76,7,FALSE),"")</f>
        <v/>
      </c>
      <c r="B1238" s="18">
        <f>★仕訳帳!A1202</f>
        <v>1199</v>
      </c>
      <c r="C1238" s="64" t="str">
        <f>IF(★仕訳帳!B1202&lt;&gt;"",★仕訳帳!B1202,"")</f>
        <v/>
      </c>
      <c r="D1238" s="65" t="str">
        <f>IF(★仕訳帳!C1202&lt;&gt;"",★仕訳帳!C1202,"")</f>
        <v/>
      </c>
      <c r="E1238" s="66" t="str">
        <f>IF(★仕訳帳!D1202&lt;&gt;"",★仕訳帳!D1202,"")</f>
        <v/>
      </c>
      <c r="F1238" s="30" t="str">
        <f t="shared" si="42"/>
        <v/>
      </c>
      <c r="G1238" s="68">
        <f>★仕訳帳!E1202</f>
        <v>0</v>
      </c>
      <c r="H1238" s="68">
        <f>★仕訳帳!F1202</f>
        <v>0</v>
      </c>
      <c r="I1238" s="67">
        <f>IF($E1238&lt;&gt;"",IF(OR(AND($E1238&gt;=200,$E1238&lt;300),AND($E1238&gt;=400,$E1238&lt;600)),-SUBTOTAL(9,K$4:K1238),SUBTOTAL(9,K$4:K1238)),0)</f>
        <v>0</v>
      </c>
      <c r="J1238" s="32"/>
      <c r="K1238" s="33">
        <f t="shared" si="41"/>
        <v>0</v>
      </c>
    </row>
    <row r="1239" spans="1:11" x14ac:dyDescent="0.4">
      <c r="A1239" s="17" t="str">
        <f>IF(E1239&lt;&gt;"",VLOOKUP(E1239,科目一覧!$A$4:$G$76,7,FALSE),"")</f>
        <v/>
      </c>
      <c r="B1239" s="18">
        <f>★仕訳帳!A1203</f>
        <v>1200</v>
      </c>
      <c r="C1239" s="64" t="str">
        <f>IF(★仕訳帳!B1203&lt;&gt;"",★仕訳帳!B1203,"")</f>
        <v/>
      </c>
      <c r="D1239" s="65" t="str">
        <f>IF(★仕訳帳!C1203&lt;&gt;"",★仕訳帳!C1203,"")</f>
        <v/>
      </c>
      <c r="E1239" s="66" t="str">
        <f>IF(★仕訳帳!D1203&lt;&gt;"",★仕訳帳!D1203,"")</f>
        <v/>
      </c>
      <c r="F1239" s="30" t="str">
        <f t="shared" si="42"/>
        <v/>
      </c>
      <c r="G1239" s="68">
        <f>★仕訳帳!E1203</f>
        <v>0</v>
      </c>
      <c r="H1239" s="68">
        <f>★仕訳帳!F1203</f>
        <v>0</v>
      </c>
      <c r="I1239" s="67">
        <f>IF($E1239&lt;&gt;"",IF(OR(AND($E1239&gt;=200,$E1239&lt;300),AND($E1239&gt;=400,$E1239&lt;600)),-SUBTOTAL(9,K$4:K1239),SUBTOTAL(9,K$4:K1239)),0)</f>
        <v>0</v>
      </c>
      <c r="J1239" s="32"/>
      <c r="K1239" s="33">
        <f t="shared" si="41"/>
        <v>0</v>
      </c>
    </row>
    <row r="1240" spans="1:11" x14ac:dyDescent="0.4">
      <c r="A1240" s="17" t="str">
        <f>IF(E1240&lt;&gt;"",VLOOKUP(E1240,科目一覧!$A$4:$G$76,7,FALSE),"")</f>
        <v/>
      </c>
      <c r="B1240" s="18">
        <f>★仕訳帳!A1204</f>
        <v>1201</v>
      </c>
      <c r="C1240" s="64" t="str">
        <f>IF(★仕訳帳!B1204&lt;&gt;"",★仕訳帳!B1204,"")</f>
        <v/>
      </c>
      <c r="D1240" s="65" t="str">
        <f>IF(★仕訳帳!C1204&lt;&gt;"",★仕訳帳!C1204,"")</f>
        <v/>
      </c>
      <c r="E1240" s="66" t="str">
        <f>IF(★仕訳帳!D1204&lt;&gt;"",★仕訳帳!D1204,"")</f>
        <v/>
      </c>
      <c r="F1240" s="30" t="str">
        <f t="shared" si="42"/>
        <v/>
      </c>
      <c r="G1240" s="68">
        <f>★仕訳帳!E1204</f>
        <v>0</v>
      </c>
      <c r="H1240" s="68">
        <f>★仕訳帳!F1204</f>
        <v>0</v>
      </c>
      <c r="I1240" s="67">
        <f>IF($E1240&lt;&gt;"",IF(OR(AND($E1240&gt;=200,$E1240&lt;300),AND($E1240&gt;=400,$E1240&lt;600)),-SUBTOTAL(9,K$4:K1240),SUBTOTAL(9,K$4:K1240)),0)</f>
        <v>0</v>
      </c>
      <c r="J1240" s="32"/>
      <c r="K1240" s="33">
        <f t="shared" si="41"/>
        <v>0</v>
      </c>
    </row>
    <row r="1241" spans="1:11" x14ac:dyDescent="0.4">
      <c r="A1241" s="17" t="str">
        <f>IF(E1241&lt;&gt;"",VLOOKUP(E1241,科目一覧!$A$4:$G$76,7,FALSE),"")</f>
        <v/>
      </c>
      <c r="B1241" s="18">
        <f>★仕訳帳!A1205</f>
        <v>1202</v>
      </c>
      <c r="C1241" s="64" t="str">
        <f>IF(★仕訳帳!B1205&lt;&gt;"",★仕訳帳!B1205,"")</f>
        <v/>
      </c>
      <c r="D1241" s="65" t="str">
        <f>IF(★仕訳帳!C1205&lt;&gt;"",★仕訳帳!C1205,"")</f>
        <v/>
      </c>
      <c r="E1241" s="66" t="str">
        <f>IF(★仕訳帳!D1205&lt;&gt;"",★仕訳帳!D1205,"")</f>
        <v/>
      </c>
      <c r="F1241" s="30" t="str">
        <f t="shared" si="42"/>
        <v/>
      </c>
      <c r="G1241" s="68">
        <f>★仕訳帳!E1205</f>
        <v>0</v>
      </c>
      <c r="H1241" s="68">
        <f>★仕訳帳!F1205</f>
        <v>0</v>
      </c>
      <c r="I1241" s="67">
        <f>IF($E1241&lt;&gt;"",IF(OR(AND($E1241&gt;=200,$E1241&lt;300),AND($E1241&gt;=400,$E1241&lt;600)),-SUBTOTAL(9,K$4:K1241),SUBTOTAL(9,K$4:K1241)),0)</f>
        <v>0</v>
      </c>
      <c r="J1241" s="32"/>
      <c r="K1241" s="33">
        <f t="shared" si="41"/>
        <v>0</v>
      </c>
    </row>
    <row r="1242" spans="1:11" x14ac:dyDescent="0.4">
      <c r="A1242" s="17" t="str">
        <f>IF(E1242&lt;&gt;"",VLOOKUP(E1242,科目一覧!$A$4:$G$76,7,FALSE),"")</f>
        <v/>
      </c>
      <c r="B1242" s="18">
        <f>★仕訳帳!A1206</f>
        <v>1203</v>
      </c>
      <c r="C1242" s="64" t="str">
        <f>IF(★仕訳帳!B1206&lt;&gt;"",★仕訳帳!B1206,"")</f>
        <v/>
      </c>
      <c r="D1242" s="65" t="str">
        <f>IF(★仕訳帳!C1206&lt;&gt;"",★仕訳帳!C1206,"")</f>
        <v/>
      </c>
      <c r="E1242" s="66" t="str">
        <f>IF(★仕訳帳!D1206&lt;&gt;"",★仕訳帳!D1206,"")</f>
        <v/>
      </c>
      <c r="F1242" s="30" t="str">
        <f t="shared" si="42"/>
        <v/>
      </c>
      <c r="G1242" s="68">
        <f>★仕訳帳!E1206</f>
        <v>0</v>
      </c>
      <c r="H1242" s="68">
        <f>★仕訳帳!F1206</f>
        <v>0</v>
      </c>
      <c r="I1242" s="67">
        <f>IF($E1242&lt;&gt;"",IF(OR(AND($E1242&gt;=200,$E1242&lt;300),AND($E1242&gt;=400,$E1242&lt;600)),-SUBTOTAL(9,K$4:K1242),SUBTOTAL(9,K$4:K1242)),0)</f>
        <v>0</v>
      </c>
      <c r="J1242" s="32"/>
      <c r="K1242" s="33">
        <f t="shared" si="41"/>
        <v>0</v>
      </c>
    </row>
    <row r="1243" spans="1:11" x14ac:dyDescent="0.4">
      <c r="A1243" s="17" t="str">
        <f>IF(E1243&lt;&gt;"",VLOOKUP(E1243,科目一覧!$A$4:$G$76,7,FALSE),"")</f>
        <v/>
      </c>
      <c r="B1243" s="18">
        <f>★仕訳帳!A1207</f>
        <v>1204</v>
      </c>
      <c r="C1243" s="64" t="str">
        <f>IF(★仕訳帳!B1207&lt;&gt;"",★仕訳帳!B1207,"")</f>
        <v/>
      </c>
      <c r="D1243" s="65" t="str">
        <f>IF(★仕訳帳!C1207&lt;&gt;"",★仕訳帳!C1207,"")</f>
        <v/>
      </c>
      <c r="E1243" s="66" t="str">
        <f>IF(★仕訳帳!D1207&lt;&gt;"",★仕訳帳!D1207,"")</f>
        <v/>
      </c>
      <c r="F1243" s="30" t="str">
        <f t="shared" si="42"/>
        <v/>
      </c>
      <c r="G1243" s="68">
        <f>★仕訳帳!E1207</f>
        <v>0</v>
      </c>
      <c r="H1243" s="68">
        <f>★仕訳帳!F1207</f>
        <v>0</v>
      </c>
      <c r="I1243" s="67">
        <f>IF($E1243&lt;&gt;"",IF(OR(AND($E1243&gt;=200,$E1243&lt;300),AND($E1243&gt;=400,$E1243&lt;600)),-SUBTOTAL(9,K$4:K1243),SUBTOTAL(9,K$4:K1243)),0)</f>
        <v>0</v>
      </c>
      <c r="J1243" s="32"/>
      <c r="K1243" s="33">
        <f t="shared" si="41"/>
        <v>0</v>
      </c>
    </row>
    <row r="1244" spans="1:11" x14ac:dyDescent="0.4">
      <c r="A1244" s="17" t="str">
        <f>IF(E1244&lt;&gt;"",VLOOKUP(E1244,科目一覧!$A$4:$G$76,7,FALSE),"")</f>
        <v/>
      </c>
      <c r="B1244" s="18">
        <f>★仕訳帳!A1208</f>
        <v>1205</v>
      </c>
      <c r="C1244" s="64" t="str">
        <f>IF(★仕訳帳!B1208&lt;&gt;"",★仕訳帳!B1208,"")</f>
        <v/>
      </c>
      <c r="D1244" s="65" t="str">
        <f>IF(★仕訳帳!C1208&lt;&gt;"",★仕訳帳!C1208,"")</f>
        <v/>
      </c>
      <c r="E1244" s="66" t="str">
        <f>IF(★仕訳帳!D1208&lt;&gt;"",★仕訳帳!D1208,"")</f>
        <v/>
      </c>
      <c r="F1244" s="30" t="str">
        <f t="shared" si="42"/>
        <v/>
      </c>
      <c r="G1244" s="68">
        <f>★仕訳帳!E1208</f>
        <v>0</v>
      </c>
      <c r="H1244" s="68">
        <f>★仕訳帳!F1208</f>
        <v>0</v>
      </c>
      <c r="I1244" s="67">
        <f>IF($E1244&lt;&gt;"",IF(OR(AND($E1244&gt;=200,$E1244&lt;300),AND($E1244&gt;=400,$E1244&lt;600)),-SUBTOTAL(9,K$4:K1244),SUBTOTAL(9,K$4:K1244)),0)</f>
        <v>0</v>
      </c>
      <c r="J1244" s="32"/>
      <c r="K1244" s="33">
        <f t="shared" si="41"/>
        <v>0</v>
      </c>
    </row>
    <row r="1245" spans="1:11" x14ac:dyDescent="0.4">
      <c r="A1245" s="17" t="str">
        <f>IF(E1245&lt;&gt;"",VLOOKUP(E1245,科目一覧!$A$4:$G$76,7,FALSE),"")</f>
        <v/>
      </c>
      <c r="B1245" s="18">
        <f>★仕訳帳!A1209</f>
        <v>1206</v>
      </c>
      <c r="C1245" s="64" t="str">
        <f>IF(★仕訳帳!B1209&lt;&gt;"",★仕訳帳!B1209,"")</f>
        <v/>
      </c>
      <c r="D1245" s="65" t="str">
        <f>IF(★仕訳帳!C1209&lt;&gt;"",★仕訳帳!C1209,"")</f>
        <v/>
      </c>
      <c r="E1245" s="66" t="str">
        <f>IF(★仕訳帳!D1209&lt;&gt;"",★仕訳帳!D1209,"")</f>
        <v/>
      </c>
      <c r="F1245" s="30" t="str">
        <f t="shared" si="42"/>
        <v/>
      </c>
      <c r="G1245" s="68">
        <f>★仕訳帳!E1209</f>
        <v>0</v>
      </c>
      <c r="H1245" s="68">
        <f>★仕訳帳!F1209</f>
        <v>0</v>
      </c>
      <c r="I1245" s="67">
        <f>IF($E1245&lt;&gt;"",IF(OR(AND($E1245&gt;=200,$E1245&lt;300),AND($E1245&gt;=400,$E1245&lt;600)),-SUBTOTAL(9,K$4:K1245),SUBTOTAL(9,K$4:K1245)),0)</f>
        <v>0</v>
      </c>
      <c r="J1245" s="32"/>
      <c r="K1245" s="33">
        <f t="shared" si="41"/>
        <v>0</v>
      </c>
    </row>
    <row r="1246" spans="1:11" x14ac:dyDescent="0.4">
      <c r="A1246" s="17" t="str">
        <f>IF(E1246&lt;&gt;"",VLOOKUP(E1246,科目一覧!$A$4:$G$76,7,FALSE),"")</f>
        <v/>
      </c>
      <c r="B1246" s="18">
        <f>★仕訳帳!A1210</f>
        <v>1207</v>
      </c>
      <c r="C1246" s="64" t="str">
        <f>IF(★仕訳帳!B1210&lt;&gt;"",★仕訳帳!B1210,"")</f>
        <v/>
      </c>
      <c r="D1246" s="65" t="str">
        <f>IF(★仕訳帳!C1210&lt;&gt;"",★仕訳帳!C1210,"")</f>
        <v/>
      </c>
      <c r="E1246" s="66" t="str">
        <f>IF(★仕訳帳!D1210&lt;&gt;"",★仕訳帳!D1210,"")</f>
        <v/>
      </c>
      <c r="F1246" s="30" t="str">
        <f t="shared" si="42"/>
        <v/>
      </c>
      <c r="G1246" s="68">
        <f>★仕訳帳!E1210</f>
        <v>0</v>
      </c>
      <c r="H1246" s="68">
        <f>★仕訳帳!F1210</f>
        <v>0</v>
      </c>
      <c r="I1246" s="67">
        <f>IF($E1246&lt;&gt;"",IF(OR(AND($E1246&gt;=200,$E1246&lt;300),AND($E1246&gt;=400,$E1246&lt;600)),-SUBTOTAL(9,K$4:K1246),SUBTOTAL(9,K$4:K1246)),0)</f>
        <v>0</v>
      </c>
      <c r="J1246" s="32"/>
      <c r="K1246" s="33">
        <f t="shared" si="41"/>
        <v>0</v>
      </c>
    </row>
    <row r="1247" spans="1:11" x14ac:dyDescent="0.4">
      <c r="A1247" s="17" t="str">
        <f>IF(E1247&lt;&gt;"",VLOOKUP(E1247,科目一覧!$A$4:$G$76,7,FALSE),"")</f>
        <v/>
      </c>
      <c r="B1247" s="18">
        <f>★仕訳帳!A1211</f>
        <v>1208</v>
      </c>
      <c r="C1247" s="64" t="str">
        <f>IF(★仕訳帳!B1211&lt;&gt;"",★仕訳帳!B1211,"")</f>
        <v/>
      </c>
      <c r="D1247" s="65" t="str">
        <f>IF(★仕訳帳!C1211&lt;&gt;"",★仕訳帳!C1211,"")</f>
        <v/>
      </c>
      <c r="E1247" s="66" t="str">
        <f>IF(★仕訳帳!D1211&lt;&gt;"",★仕訳帳!D1211,"")</f>
        <v/>
      </c>
      <c r="F1247" s="30" t="str">
        <f t="shared" si="42"/>
        <v/>
      </c>
      <c r="G1247" s="68">
        <f>★仕訳帳!E1211</f>
        <v>0</v>
      </c>
      <c r="H1247" s="68">
        <f>★仕訳帳!F1211</f>
        <v>0</v>
      </c>
      <c r="I1247" s="67">
        <f>IF($E1247&lt;&gt;"",IF(OR(AND($E1247&gt;=200,$E1247&lt;300),AND($E1247&gt;=400,$E1247&lt;600)),-SUBTOTAL(9,K$4:K1247),SUBTOTAL(9,K$4:K1247)),0)</f>
        <v>0</v>
      </c>
      <c r="J1247" s="32"/>
      <c r="K1247" s="33">
        <f t="shared" si="41"/>
        <v>0</v>
      </c>
    </row>
    <row r="1248" spans="1:11" x14ac:dyDescent="0.4">
      <c r="A1248" s="17" t="str">
        <f>IF(E1248&lt;&gt;"",VLOOKUP(E1248,科目一覧!$A$4:$G$76,7,FALSE),"")</f>
        <v/>
      </c>
      <c r="B1248" s="18">
        <f>★仕訳帳!A1212</f>
        <v>1209</v>
      </c>
      <c r="C1248" s="64" t="str">
        <f>IF(★仕訳帳!B1212&lt;&gt;"",★仕訳帳!B1212,"")</f>
        <v/>
      </c>
      <c r="D1248" s="65" t="str">
        <f>IF(★仕訳帳!C1212&lt;&gt;"",★仕訳帳!C1212,"")</f>
        <v/>
      </c>
      <c r="E1248" s="66" t="str">
        <f>IF(★仕訳帳!D1212&lt;&gt;"",★仕訳帳!D1212,"")</f>
        <v/>
      </c>
      <c r="F1248" s="30" t="str">
        <f t="shared" si="42"/>
        <v/>
      </c>
      <c r="G1248" s="68">
        <f>★仕訳帳!E1212</f>
        <v>0</v>
      </c>
      <c r="H1248" s="68">
        <f>★仕訳帳!F1212</f>
        <v>0</v>
      </c>
      <c r="I1248" s="67">
        <f>IF($E1248&lt;&gt;"",IF(OR(AND($E1248&gt;=200,$E1248&lt;300),AND($E1248&gt;=400,$E1248&lt;600)),-SUBTOTAL(9,K$4:K1248),SUBTOTAL(9,K$4:K1248)),0)</f>
        <v>0</v>
      </c>
      <c r="J1248" s="32"/>
      <c r="K1248" s="33">
        <f t="shared" si="41"/>
        <v>0</v>
      </c>
    </row>
    <row r="1249" spans="1:11" x14ac:dyDescent="0.4">
      <c r="A1249" s="17" t="str">
        <f>IF(E1249&lt;&gt;"",VLOOKUP(E1249,科目一覧!$A$4:$G$76,7,FALSE),"")</f>
        <v/>
      </c>
      <c r="B1249" s="18">
        <f>★仕訳帳!A1213</f>
        <v>1210</v>
      </c>
      <c r="C1249" s="64" t="str">
        <f>IF(★仕訳帳!B1213&lt;&gt;"",★仕訳帳!B1213,"")</f>
        <v/>
      </c>
      <c r="D1249" s="65" t="str">
        <f>IF(★仕訳帳!C1213&lt;&gt;"",★仕訳帳!C1213,"")</f>
        <v/>
      </c>
      <c r="E1249" s="66" t="str">
        <f>IF(★仕訳帳!D1213&lt;&gt;"",★仕訳帳!D1213,"")</f>
        <v/>
      </c>
      <c r="F1249" s="30" t="str">
        <f t="shared" si="42"/>
        <v/>
      </c>
      <c r="G1249" s="68">
        <f>★仕訳帳!E1213</f>
        <v>0</v>
      </c>
      <c r="H1249" s="68">
        <f>★仕訳帳!F1213</f>
        <v>0</v>
      </c>
      <c r="I1249" s="67">
        <f>IF($E1249&lt;&gt;"",IF(OR(AND($E1249&gt;=200,$E1249&lt;300),AND($E1249&gt;=400,$E1249&lt;600)),-SUBTOTAL(9,K$4:K1249),SUBTOTAL(9,K$4:K1249)),0)</f>
        <v>0</v>
      </c>
      <c r="J1249" s="32"/>
      <c r="K1249" s="33">
        <f t="shared" si="41"/>
        <v>0</v>
      </c>
    </row>
    <row r="1250" spans="1:11" x14ac:dyDescent="0.4">
      <c r="A1250" s="17" t="str">
        <f>IF(E1250&lt;&gt;"",VLOOKUP(E1250,科目一覧!$A$4:$G$76,7,FALSE),"")</f>
        <v/>
      </c>
      <c r="B1250" s="18">
        <f>★仕訳帳!A1214</f>
        <v>1211</v>
      </c>
      <c r="C1250" s="64" t="str">
        <f>IF(★仕訳帳!B1214&lt;&gt;"",★仕訳帳!B1214,"")</f>
        <v/>
      </c>
      <c r="D1250" s="65" t="str">
        <f>IF(★仕訳帳!C1214&lt;&gt;"",★仕訳帳!C1214,"")</f>
        <v/>
      </c>
      <c r="E1250" s="66" t="str">
        <f>IF(★仕訳帳!D1214&lt;&gt;"",★仕訳帳!D1214,"")</f>
        <v/>
      </c>
      <c r="F1250" s="30" t="str">
        <f t="shared" si="42"/>
        <v/>
      </c>
      <c r="G1250" s="68">
        <f>★仕訳帳!E1214</f>
        <v>0</v>
      </c>
      <c r="H1250" s="68">
        <f>★仕訳帳!F1214</f>
        <v>0</v>
      </c>
      <c r="I1250" s="67">
        <f>IF($E1250&lt;&gt;"",IF(OR(AND($E1250&gt;=200,$E1250&lt;300),AND($E1250&gt;=400,$E1250&lt;600)),-SUBTOTAL(9,K$4:K1250),SUBTOTAL(9,K$4:K1250)),0)</f>
        <v>0</v>
      </c>
      <c r="J1250" s="32"/>
      <c r="K1250" s="33">
        <f t="shared" si="41"/>
        <v>0</v>
      </c>
    </row>
    <row r="1251" spans="1:11" x14ac:dyDescent="0.4">
      <c r="A1251" s="17" t="str">
        <f>IF(E1251&lt;&gt;"",VLOOKUP(E1251,科目一覧!$A$4:$G$76,7,FALSE),"")</f>
        <v/>
      </c>
      <c r="B1251" s="18">
        <f>★仕訳帳!A1215</f>
        <v>1212</v>
      </c>
      <c r="C1251" s="64" t="str">
        <f>IF(★仕訳帳!B1215&lt;&gt;"",★仕訳帳!B1215,"")</f>
        <v/>
      </c>
      <c r="D1251" s="65" t="str">
        <f>IF(★仕訳帳!C1215&lt;&gt;"",★仕訳帳!C1215,"")</f>
        <v/>
      </c>
      <c r="E1251" s="66" t="str">
        <f>IF(★仕訳帳!D1215&lt;&gt;"",★仕訳帳!D1215,"")</f>
        <v/>
      </c>
      <c r="F1251" s="30" t="str">
        <f t="shared" si="42"/>
        <v/>
      </c>
      <c r="G1251" s="68">
        <f>★仕訳帳!E1215</f>
        <v>0</v>
      </c>
      <c r="H1251" s="68">
        <f>★仕訳帳!F1215</f>
        <v>0</v>
      </c>
      <c r="I1251" s="67">
        <f>IF($E1251&lt;&gt;"",IF(OR(AND($E1251&gt;=200,$E1251&lt;300),AND($E1251&gt;=400,$E1251&lt;600)),-SUBTOTAL(9,K$4:K1251),SUBTOTAL(9,K$4:K1251)),0)</f>
        <v>0</v>
      </c>
      <c r="J1251" s="32"/>
      <c r="K1251" s="33">
        <f t="shared" si="41"/>
        <v>0</v>
      </c>
    </row>
    <row r="1252" spans="1:11" x14ac:dyDescent="0.4">
      <c r="A1252" s="17" t="str">
        <f>IF(E1252&lt;&gt;"",VLOOKUP(E1252,科目一覧!$A$4:$G$76,7,FALSE),"")</f>
        <v/>
      </c>
      <c r="B1252" s="18">
        <f>★仕訳帳!A1216</f>
        <v>1213</v>
      </c>
      <c r="C1252" s="64" t="str">
        <f>IF(★仕訳帳!B1216&lt;&gt;"",★仕訳帳!B1216,"")</f>
        <v/>
      </c>
      <c r="D1252" s="65" t="str">
        <f>IF(★仕訳帳!C1216&lt;&gt;"",★仕訳帳!C1216,"")</f>
        <v/>
      </c>
      <c r="E1252" s="66" t="str">
        <f>IF(★仕訳帳!D1216&lt;&gt;"",★仕訳帳!D1216,"")</f>
        <v/>
      </c>
      <c r="F1252" s="30" t="str">
        <f t="shared" si="42"/>
        <v/>
      </c>
      <c r="G1252" s="68">
        <f>★仕訳帳!E1216</f>
        <v>0</v>
      </c>
      <c r="H1252" s="68">
        <f>★仕訳帳!F1216</f>
        <v>0</v>
      </c>
      <c r="I1252" s="67">
        <f>IF($E1252&lt;&gt;"",IF(OR(AND($E1252&gt;=200,$E1252&lt;300),AND($E1252&gt;=400,$E1252&lt;600)),-SUBTOTAL(9,K$4:K1252),SUBTOTAL(9,K$4:K1252)),0)</f>
        <v>0</v>
      </c>
      <c r="J1252" s="32"/>
      <c r="K1252" s="33">
        <f t="shared" si="41"/>
        <v>0</v>
      </c>
    </row>
    <row r="1253" spans="1:11" x14ac:dyDescent="0.4">
      <c r="A1253" s="17" t="str">
        <f>IF(E1253&lt;&gt;"",VLOOKUP(E1253,科目一覧!$A$4:$G$76,7,FALSE),"")</f>
        <v/>
      </c>
      <c r="B1253" s="18">
        <f>★仕訳帳!A1217</f>
        <v>1214</v>
      </c>
      <c r="C1253" s="64" t="str">
        <f>IF(★仕訳帳!B1217&lt;&gt;"",★仕訳帳!B1217,"")</f>
        <v/>
      </c>
      <c r="D1253" s="65" t="str">
        <f>IF(★仕訳帳!C1217&lt;&gt;"",★仕訳帳!C1217,"")</f>
        <v/>
      </c>
      <c r="E1253" s="66" t="str">
        <f>IF(★仕訳帳!D1217&lt;&gt;"",★仕訳帳!D1217,"")</f>
        <v/>
      </c>
      <c r="F1253" s="30" t="str">
        <f t="shared" si="42"/>
        <v/>
      </c>
      <c r="G1253" s="68">
        <f>★仕訳帳!E1217</f>
        <v>0</v>
      </c>
      <c r="H1253" s="68">
        <f>★仕訳帳!F1217</f>
        <v>0</v>
      </c>
      <c r="I1253" s="67">
        <f>IF($E1253&lt;&gt;"",IF(OR(AND($E1253&gt;=200,$E1253&lt;300),AND($E1253&gt;=400,$E1253&lt;600)),-SUBTOTAL(9,K$4:K1253),SUBTOTAL(9,K$4:K1253)),0)</f>
        <v>0</v>
      </c>
      <c r="J1253" s="32"/>
      <c r="K1253" s="33">
        <f t="shared" si="41"/>
        <v>0</v>
      </c>
    </row>
    <row r="1254" spans="1:11" x14ac:dyDescent="0.4">
      <c r="A1254" s="17" t="str">
        <f>IF(E1254&lt;&gt;"",VLOOKUP(E1254,科目一覧!$A$4:$G$76,7,FALSE),"")</f>
        <v/>
      </c>
      <c r="B1254" s="18">
        <f>★仕訳帳!A1218</f>
        <v>1215</v>
      </c>
      <c r="C1254" s="64" t="str">
        <f>IF(★仕訳帳!B1218&lt;&gt;"",★仕訳帳!B1218,"")</f>
        <v/>
      </c>
      <c r="D1254" s="65" t="str">
        <f>IF(★仕訳帳!C1218&lt;&gt;"",★仕訳帳!C1218,"")</f>
        <v/>
      </c>
      <c r="E1254" s="66" t="str">
        <f>IF(★仕訳帳!D1218&lt;&gt;"",★仕訳帳!D1218,"")</f>
        <v/>
      </c>
      <c r="F1254" s="30" t="str">
        <f t="shared" si="42"/>
        <v/>
      </c>
      <c r="G1254" s="68">
        <f>★仕訳帳!E1218</f>
        <v>0</v>
      </c>
      <c r="H1254" s="68">
        <f>★仕訳帳!F1218</f>
        <v>0</v>
      </c>
      <c r="I1254" s="67">
        <f>IF($E1254&lt;&gt;"",IF(OR(AND($E1254&gt;=200,$E1254&lt;300),AND($E1254&gt;=400,$E1254&lt;600)),-SUBTOTAL(9,K$4:K1254),SUBTOTAL(9,K$4:K1254)),0)</f>
        <v>0</v>
      </c>
      <c r="J1254" s="32"/>
      <c r="K1254" s="33">
        <f t="shared" si="41"/>
        <v>0</v>
      </c>
    </row>
    <row r="1255" spans="1:11" x14ac:dyDescent="0.4">
      <c r="A1255" s="17" t="str">
        <f>IF(E1255&lt;&gt;"",VLOOKUP(E1255,科目一覧!$A$4:$G$76,7,FALSE),"")</f>
        <v/>
      </c>
      <c r="B1255" s="18">
        <f>★仕訳帳!A1219</f>
        <v>1216</v>
      </c>
      <c r="C1255" s="64" t="str">
        <f>IF(★仕訳帳!B1219&lt;&gt;"",★仕訳帳!B1219,"")</f>
        <v/>
      </c>
      <c r="D1255" s="65" t="str">
        <f>IF(★仕訳帳!C1219&lt;&gt;"",★仕訳帳!C1219,"")</f>
        <v/>
      </c>
      <c r="E1255" s="66" t="str">
        <f>IF(★仕訳帳!D1219&lt;&gt;"",★仕訳帳!D1219,"")</f>
        <v/>
      </c>
      <c r="F1255" s="30" t="str">
        <f t="shared" si="42"/>
        <v/>
      </c>
      <c r="G1255" s="68">
        <f>★仕訳帳!E1219</f>
        <v>0</v>
      </c>
      <c r="H1255" s="68">
        <f>★仕訳帳!F1219</f>
        <v>0</v>
      </c>
      <c r="I1255" s="67">
        <f>IF($E1255&lt;&gt;"",IF(OR(AND($E1255&gt;=200,$E1255&lt;300),AND($E1255&gt;=400,$E1255&lt;600)),-SUBTOTAL(9,K$4:K1255),SUBTOTAL(9,K$4:K1255)),0)</f>
        <v>0</v>
      </c>
      <c r="J1255" s="32"/>
      <c r="K1255" s="33">
        <f t="shared" si="41"/>
        <v>0</v>
      </c>
    </row>
    <row r="1256" spans="1:11" x14ac:dyDescent="0.4">
      <c r="A1256" s="17" t="str">
        <f>IF(E1256&lt;&gt;"",VLOOKUP(E1256,科目一覧!$A$4:$G$76,7,FALSE),"")</f>
        <v/>
      </c>
      <c r="B1256" s="18">
        <f>★仕訳帳!A1220</f>
        <v>1217</v>
      </c>
      <c r="C1256" s="64" t="str">
        <f>IF(★仕訳帳!B1220&lt;&gt;"",★仕訳帳!B1220,"")</f>
        <v/>
      </c>
      <c r="D1256" s="65" t="str">
        <f>IF(★仕訳帳!C1220&lt;&gt;"",★仕訳帳!C1220,"")</f>
        <v/>
      </c>
      <c r="E1256" s="66" t="str">
        <f>IF(★仕訳帳!D1220&lt;&gt;"",★仕訳帳!D1220,"")</f>
        <v/>
      </c>
      <c r="F1256" s="30" t="str">
        <f t="shared" si="42"/>
        <v/>
      </c>
      <c r="G1256" s="68">
        <f>★仕訳帳!E1220</f>
        <v>0</v>
      </c>
      <c r="H1256" s="68">
        <f>★仕訳帳!F1220</f>
        <v>0</v>
      </c>
      <c r="I1256" s="67">
        <f>IF($E1256&lt;&gt;"",IF(OR(AND($E1256&gt;=200,$E1256&lt;300),AND($E1256&gt;=400,$E1256&lt;600)),-SUBTOTAL(9,K$4:K1256),SUBTOTAL(9,K$4:K1256)),0)</f>
        <v>0</v>
      </c>
      <c r="J1256" s="32"/>
      <c r="K1256" s="33">
        <f t="shared" si="41"/>
        <v>0</v>
      </c>
    </row>
    <row r="1257" spans="1:11" x14ac:dyDescent="0.4">
      <c r="A1257" s="17" t="str">
        <f>IF(E1257&lt;&gt;"",VLOOKUP(E1257,科目一覧!$A$4:$G$76,7,FALSE),"")</f>
        <v/>
      </c>
      <c r="B1257" s="18">
        <f>★仕訳帳!A1221</f>
        <v>1218</v>
      </c>
      <c r="C1257" s="64" t="str">
        <f>IF(★仕訳帳!B1221&lt;&gt;"",★仕訳帳!B1221,"")</f>
        <v/>
      </c>
      <c r="D1257" s="65" t="str">
        <f>IF(★仕訳帳!C1221&lt;&gt;"",★仕訳帳!C1221,"")</f>
        <v/>
      </c>
      <c r="E1257" s="66" t="str">
        <f>IF(★仕訳帳!D1221&lt;&gt;"",★仕訳帳!D1221,"")</f>
        <v/>
      </c>
      <c r="F1257" s="30" t="str">
        <f t="shared" si="42"/>
        <v/>
      </c>
      <c r="G1257" s="68">
        <f>★仕訳帳!E1221</f>
        <v>0</v>
      </c>
      <c r="H1257" s="68">
        <f>★仕訳帳!F1221</f>
        <v>0</v>
      </c>
      <c r="I1257" s="67">
        <f>IF($E1257&lt;&gt;"",IF(OR(AND($E1257&gt;=200,$E1257&lt;300),AND($E1257&gt;=400,$E1257&lt;600)),-SUBTOTAL(9,K$4:K1257),SUBTOTAL(9,K$4:K1257)),0)</f>
        <v>0</v>
      </c>
      <c r="J1257" s="32"/>
      <c r="K1257" s="33">
        <f t="shared" si="41"/>
        <v>0</v>
      </c>
    </row>
    <row r="1258" spans="1:11" x14ac:dyDescent="0.4">
      <c r="A1258" s="17" t="str">
        <f>IF(E1258&lt;&gt;"",VLOOKUP(E1258,科目一覧!$A$4:$G$76,7,FALSE),"")</f>
        <v/>
      </c>
      <c r="B1258" s="18">
        <f>★仕訳帳!A1222</f>
        <v>1219</v>
      </c>
      <c r="C1258" s="64" t="str">
        <f>IF(★仕訳帳!B1222&lt;&gt;"",★仕訳帳!B1222,"")</f>
        <v/>
      </c>
      <c r="D1258" s="65" t="str">
        <f>IF(★仕訳帳!C1222&lt;&gt;"",★仕訳帳!C1222,"")</f>
        <v/>
      </c>
      <c r="E1258" s="66" t="str">
        <f>IF(★仕訳帳!D1222&lt;&gt;"",★仕訳帳!D1222,"")</f>
        <v/>
      </c>
      <c r="F1258" s="30" t="str">
        <f t="shared" si="42"/>
        <v/>
      </c>
      <c r="G1258" s="68">
        <f>★仕訳帳!E1222</f>
        <v>0</v>
      </c>
      <c r="H1258" s="68">
        <f>★仕訳帳!F1222</f>
        <v>0</v>
      </c>
      <c r="I1258" s="67">
        <f>IF($E1258&lt;&gt;"",IF(OR(AND($E1258&gt;=200,$E1258&lt;300),AND($E1258&gt;=400,$E1258&lt;600)),-SUBTOTAL(9,K$4:K1258),SUBTOTAL(9,K$4:K1258)),0)</f>
        <v>0</v>
      </c>
      <c r="J1258" s="32"/>
      <c r="K1258" s="33">
        <f t="shared" si="41"/>
        <v>0</v>
      </c>
    </row>
    <row r="1259" spans="1:11" x14ac:dyDescent="0.4">
      <c r="A1259" s="17" t="str">
        <f>IF(E1259&lt;&gt;"",VLOOKUP(E1259,科目一覧!$A$4:$G$76,7,FALSE),"")</f>
        <v/>
      </c>
      <c r="B1259" s="18">
        <f>★仕訳帳!A1223</f>
        <v>1220</v>
      </c>
      <c r="C1259" s="64" t="str">
        <f>IF(★仕訳帳!B1223&lt;&gt;"",★仕訳帳!B1223,"")</f>
        <v/>
      </c>
      <c r="D1259" s="65" t="str">
        <f>IF(★仕訳帳!C1223&lt;&gt;"",★仕訳帳!C1223,"")</f>
        <v/>
      </c>
      <c r="E1259" s="66" t="str">
        <f>IF(★仕訳帳!D1223&lt;&gt;"",★仕訳帳!D1223,"")</f>
        <v/>
      </c>
      <c r="F1259" s="30" t="str">
        <f t="shared" si="42"/>
        <v/>
      </c>
      <c r="G1259" s="68">
        <f>★仕訳帳!E1223</f>
        <v>0</v>
      </c>
      <c r="H1259" s="68">
        <f>★仕訳帳!F1223</f>
        <v>0</v>
      </c>
      <c r="I1259" s="67">
        <f>IF($E1259&lt;&gt;"",IF(OR(AND($E1259&gt;=200,$E1259&lt;300),AND($E1259&gt;=400,$E1259&lt;600)),-SUBTOTAL(9,K$4:K1259),SUBTOTAL(9,K$4:K1259)),0)</f>
        <v>0</v>
      </c>
      <c r="J1259" s="32"/>
      <c r="K1259" s="33">
        <f t="shared" si="41"/>
        <v>0</v>
      </c>
    </row>
    <row r="1260" spans="1:11" x14ac:dyDescent="0.4">
      <c r="A1260" s="17" t="str">
        <f>IF(E1260&lt;&gt;"",VLOOKUP(E1260,科目一覧!$A$4:$G$76,7,FALSE),"")</f>
        <v/>
      </c>
      <c r="B1260" s="18">
        <f>★仕訳帳!A1224</f>
        <v>1221</v>
      </c>
      <c r="C1260" s="64" t="str">
        <f>IF(★仕訳帳!B1224&lt;&gt;"",★仕訳帳!B1224,"")</f>
        <v/>
      </c>
      <c r="D1260" s="65" t="str">
        <f>IF(★仕訳帳!C1224&lt;&gt;"",★仕訳帳!C1224,"")</f>
        <v/>
      </c>
      <c r="E1260" s="66" t="str">
        <f>IF(★仕訳帳!D1224&lt;&gt;"",★仕訳帳!D1224,"")</f>
        <v/>
      </c>
      <c r="F1260" s="30" t="str">
        <f t="shared" si="42"/>
        <v/>
      </c>
      <c r="G1260" s="68">
        <f>★仕訳帳!E1224</f>
        <v>0</v>
      </c>
      <c r="H1260" s="68">
        <f>★仕訳帳!F1224</f>
        <v>0</v>
      </c>
      <c r="I1260" s="67">
        <f>IF($E1260&lt;&gt;"",IF(OR(AND($E1260&gt;=200,$E1260&lt;300),AND($E1260&gt;=400,$E1260&lt;600)),-SUBTOTAL(9,K$4:K1260),SUBTOTAL(9,K$4:K1260)),0)</f>
        <v>0</v>
      </c>
      <c r="J1260" s="32"/>
      <c r="K1260" s="33">
        <f t="shared" si="41"/>
        <v>0</v>
      </c>
    </row>
    <row r="1261" spans="1:11" x14ac:dyDescent="0.4">
      <c r="A1261" s="17" t="str">
        <f>IF(E1261&lt;&gt;"",VLOOKUP(E1261,科目一覧!$A$4:$G$76,7,FALSE),"")</f>
        <v/>
      </c>
      <c r="B1261" s="18">
        <f>★仕訳帳!A1225</f>
        <v>1222</v>
      </c>
      <c r="C1261" s="64" t="str">
        <f>IF(★仕訳帳!B1225&lt;&gt;"",★仕訳帳!B1225,"")</f>
        <v/>
      </c>
      <c r="D1261" s="65" t="str">
        <f>IF(★仕訳帳!C1225&lt;&gt;"",★仕訳帳!C1225,"")</f>
        <v/>
      </c>
      <c r="E1261" s="66" t="str">
        <f>IF(★仕訳帳!D1225&lt;&gt;"",★仕訳帳!D1225,"")</f>
        <v/>
      </c>
      <c r="F1261" s="30" t="str">
        <f t="shared" si="42"/>
        <v/>
      </c>
      <c r="G1261" s="68">
        <f>★仕訳帳!E1225</f>
        <v>0</v>
      </c>
      <c r="H1261" s="68">
        <f>★仕訳帳!F1225</f>
        <v>0</v>
      </c>
      <c r="I1261" s="67">
        <f>IF($E1261&lt;&gt;"",IF(OR(AND($E1261&gt;=200,$E1261&lt;300),AND($E1261&gt;=400,$E1261&lt;600)),-SUBTOTAL(9,K$4:K1261),SUBTOTAL(9,K$4:K1261)),0)</f>
        <v>0</v>
      </c>
      <c r="J1261" s="32"/>
      <c r="K1261" s="33">
        <f t="shared" si="41"/>
        <v>0</v>
      </c>
    </row>
    <row r="1262" spans="1:11" x14ac:dyDescent="0.4">
      <c r="A1262" s="17" t="str">
        <f>IF(E1262&lt;&gt;"",VLOOKUP(E1262,科目一覧!$A$4:$G$76,7,FALSE),"")</f>
        <v/>
      </c>
      <c r="B1262" s="18">
        <f>★仕訳帳!A1226</f>
        <v>1223</v>
      </c>
      <c r="C1262" s="64" t="str">
        <f>IF(★仕訳帳!B1226&lt;&gt;"",★仕訳帳!B1226,"")</f>
        <v/>
      </c>
      <c r="D1262" s="65" t="str">
        <f>IF(★仕訳帳!C1226&lt;&gt;"",★仕訳帳!C1226,"")</f>
        <v/>
      </c>
      <c r="E1262" s="66" t="str">
        <f>IF(★仕訳帳!D1226&lt;&gt;"",★仕訳帳!D1226,"")</f>
        <v/>
      </c>
      <c r="F1262" s="30" t="str">
        <f t="shared" si="42"/>
        <v/>
      </c>
      <c r="G1262" s="68">
        <f>★仕訳帳!E1226</f>
        <v>0</v>
      </c>
      <c r="H1262" s="68">
        <f>★仕訳帳!F1226</f>
        <v>0</v>
      </c>
      <c r="I1262" s="67">
        <f>IF($E1262&lt;&gt;"",IF(OR(AND($E1262&gt;=200,$E1262&lt;300),AND($E1262&gt;=400,$E1262&lt;600)),-SUBTOTAL(9,K$4:K1262),SUBTOTAL(9,K$4:K1262)),0)</f>
        <v>0</v>
      </c>
      <c r="J1262" s="32"/>
      <c r="K1262" s="33">
        <f t="shared" si="41"/>
        <v>0</v>
      </c>
    </row>
    <row r="1263" spans="1:11" x14ac:dyDescent="0.4">
      <c r="A1263" s="17" t="str">
        <f>IF(E1263&lt;&gt;"",VLOOKUP(E1263,科目一覧!$A$4:$G$76,7,FALSE),"")</f>
        <v/>
      </c>
      <c r="B1263" s="18">
        <f>★仕訳帳!A1227</f>
        <v>1224</v>
      </c>
      <c r="C1263" s="64" t="str">
        <f>IF(★仕訳帳!B1227&lt;&gt;"",★仕訳帳!B1227,"")</f>
        <v/>
      </c>
      <c r="D1263" s="65" t="str">
        <f>IF(★仕訳帳!C1227&lt;&gt;"",★仕訳帳!C1227,"")</f>
        <v/>
      </c>
      <c r="E1263" s="66" t="str">
        <f>IF(★仕訳帳!D1227&lt;&gt;"",★仕訳帳!D1227,"")</f>
        <v/>
      </c>
      <c r="F1263" s="30" t="str">
        <f t="shared" si="42"/>
        <v/>
      </c>
      <c r="G1263" s="68">
        <f>★仕訳帳!E1227</f>
        <v>0</v>
      </c>
      <c r="H1263" s="68">
        <f>★仕訳帳!F1227</f>
        <v>0</v>
      </c>
      <c r="I1263" s="67">
        <f>IF($E1263&lt;&gt;"",IF(OR(AND($E1263&gt;=200,$E1263&lt;300),AND($E1263&gt;=400,$E1263&lt;600)),-SUBTOTAL(9,K$4:K1263),SUBTOTAL(9,K$4:K1263)),0)</f>
        <v>0</v>
      </c>
      <c r="J1263" s="32"/>
      <c r="K1263" s="33">
        <f t="shared" ref="K1263:K1326" si="43">IF(OR(E1263=301,E1263=401),0,G1263-H1263)</f>
        <v>0</v>
      </c>
    </row>
    <row r="1264" spans="1:11" x14ac:dyDescent="0.4">
      <c r="A1264" s="17" t="str">
        <f>IF(E1264&lt;&gt;"",VLOOKUP(E1264,科目一覧!$A$4:$G$76,7,FALSE),"")</f>
        <v/>
      </c>
      <c r="B1264" s="18">
        <f>★仕訳帳!A1228</f>
        <v>1225</v>
      </c>
      <c r="C1264" s="64" t="str">
        <f>IF(★仕訳帳!B1228&lt;&gt;"",★仕訳帳!B1228,"")</f>
        <v/>
      </c>
      <c r="D1264" s="65" t="str">
        <f>IF(★仕訳帳!C1228&lt;&gt;"",★仕訳帳!C1228,"")</f>
        <v/>
      </c>
      <c r="E1264" s="66" t="str">
        <f>IF(★仕訳帳!D1228&lt;&gt;"",★仕訳帳!D1228,"")</f>
        <v/>
      </c>
      <c r="F1264" s="30" t="str">
        <f t="shared" si="42"/>
        <v/>
      </c>
      <c r="G1264" s="68">
        <f>★仕訳帳!E1228</f>
        <v>0</v>
      </c>
      <c r="H1264" s="68">
        <f>★仕訳帳!F1228</f>
        <v>0</v>
      </c>
      <c r="I1264" s="67">
        <f>IF($E1264&lt;&gt;"",IF(OR(AND($E1264&gt;=200,$E1264&lt;300),AND($E1264&gt;=400,$E1264&lt;600)),-SUBTOTAL(9,K$4:K1264),SUBTOTAL(9,K$4:K1264)),0)</f>
        <v>0</v>
      </c>
      <c r="J1264" s="32"/>
      <c r="K1264" s="33">
        <f t="shared" si="43"/>
        <v>0</v>
      </c>
    </row>
    <row r="1265" spans="1:11" x14ac:dyDescent="0.4">
      <c r="A1265" s="17" t="str">
        <f>IF(E1265&lt;&gt;"",VLOOKUP(E1265,科目一覧!$A$4:$G$76,7,FALSE),"")</f>
        <v/>
      </c>
      <c r="B1265" s="18">
        <f>★仕訳帳!A1229</f>
        <v>1226</v>
      </c>
      <c r="C1265" s="64" t="str">
        <f>IF(★仕訳帳!B1229&lt;&gt;"",★仕訳帳!B1229,"")</f>
        <v/>
      </c>
      <c r="D1265" s="65" t="str">
        <f>IF(★仕訳帳!C1229&lt;&gt;"",★仕訳帳!C1229,"")</f>
        <v/>
      </c>
      <c r="E1265" s="66" t="str">
        <f>IF(★仕訳帳!D1229&lt;&gt;"",★仕訳帳!D1229,"")</f>
        <v/>
      </c>
      <c r="F1265" s="30" t="str">
        <f t="shared" si="42"/>
        <v/>
      </c>
      <c r="G1265" s="68">
        <f>★仕訳帳!E1229</f>
        <v>0</v>
      </c>
      <c r="H1265" s="68">
        <f>★仕訳帳!F1229</f>
        <v>0</v>
      </c>
      <c r="I1265" s="67">
        <f>IF($E1265&lt;&gt;"",IF(OR(AND($E1265&gt;=200,$E1265&lt;300),AND($E1265&gt;=400,$E1265&lt;600)),-SUBTOTAL(9,K$4:K1265),SUBTOTAL(9,K$4:K1265)),0)</f>
        <v>0</v>
      </c>
      <c r="J1265" s="32"/>
      <c r="K1265" s="33">
        <f t="shared" si="43"/>
        <v>0</v>
      </c>
    </row>
    <row r="1266" spans="1:11" x14ac:dyDescent="0.4">
      <c r="A1266" s="17" t="str">
        <f>IF(E1266&lt;&gt;"",VLOOKUP(E1266,科目一覧!$A$4:$G$76,7,FALSE),"")</f>
        <v/>
      </c>
      <c r="B1266" s="18">
        <f>★仕訳帳!A1230</f>
        <v>1227</v>
      </c>
      <c r="C1266" s="64" t="str">
        <f>IF(★仕訳帳!B1230&lt;&gt;"",★仕訳帳!B1230,"")</f>
        <v/>
      </c>
      <c r="D1266" s="65" t="str">
        <f>IF(★仕訳帳!C1230&lt;&gt;"",★仕訳帳!C1230,"")</f>
        <v/>
      </c>
      <c r="E1266" s="66" t="str">
        <f>IF(★仕訳帳!D1230&lt;&gt;"",★仕訳帳!D1230,"")</f>
        <v/>
      </c>
      <c r="F1266" s="30" t="str">
        <f t="shared" si="42"/>
        <v/>
      </c>
      <c r="G1266" s="68">
        <f>★仕訳帳!E1230</f>
        <v>0</v>
      </c>
      <c r="H1266" s="68">
        <f>★仕訳帳!F1230</f>
        <v>0</v>
      </c>
      <c r="I1266" s="67">
        <f>IF($E1266&lt;&gt;"",IF(OR(AND($E1266&gt;=200,$E1266&lt;300),AND($E1266&gt;=400,$E1266&lt;600)),-SUBTOTAL(9,K$4:K1266),SUBTOTAL(9,K$4:K1266)),0)</f>
        <v>0</v>
      </c>
      <c r="J1266" s="32"/>
      <c r="K1266" s="33">
        <f t="shared" si="43"/>
        <v>0</v>
      </c>
    </row>
    <row r="1267" spans="1:11" x14ac:dyDescent="0.4">
      <c r="A1267" s="17" t="str">
        <f>IF(E1267&lt;&gt;"",VLOOKUP(E1267,科目一覧!$A$4:$G$76,7,FALSE),"")</f>
        <v/>
      </c>
      <c r="B1267" s="18">
        <f>★仕訳帳!A1231</f>
        <v>1228</v>
      </c>
      <c r="C1267" s="64" t="str">
        <f>IF(★仕訳帳!B1231&lt;&gt;"",★仕訳帳!B1231,"")</f>
        <v/>
      </c>
      <c r="D1267" s="65" t="str">
        <f>IF(★仕訳帳!C1231&lt;&gt;"",★仕訳帳!C1231,"")</f>
        <v/>
      </c>
      <c r="E1267" s="66" t="str">
        <f>IF(★仕訳帳!D1231&lt;&gt;"",★仕訳帳!D1231,"")</f>
        <v/>
      </c>
      <c r="F1267" s="30" t="str">
        <f t="shared" si="42"/>
        <v/>
      </c>
      <c r="G1267" s="68">
        <f>★仕訳帳!E1231</f>
        <v>0</v>
      </c>
      <c r="H1267" s="68">
        <f>★仕訳帳!F1231</f>
        <v>0</v>
      </c>
      <c r="I1267" s="67">
        <f>IF($E1267&lt;&gt;"",IF(OR(AND($E1267&gt;=200,$E1267&lt;300),AND($E1267&gt;=400,$E1267&lt;600)),-SUBTOTAL(9,K$4:K1267),SUBTOTAL(9,K$4:K1267)),0)</f>
        <v>0</v>
      </c>
      <c r="J1267" s="32"/>
      <c r="K1267" s="33">
        <f t="shared" si="43"/>
        <v>0</v>
      </c>
    </row>
    <row r="1268" spans="1:11" x14ac:dyDescent="0.4">
      <c r="A1268" s="17" t="str">
        <f>IF(E1268&lt;&gt;"",VLOOKUP(E1268,科目一覧!$A$4:$G$76,7,FALSE),"")</f>
        <v/>
      </c>
      <c r="B1268" s="18">
        <f>★仕訳帳!A1232</f>
        <v>1229</v>
      </c>
      <c r="C1268" s="64" t="str">
        <f>IF(★仕訳帳!B1232&lt;&gt;"",★仕訳帳!B1232,"")</f>
        <v/>
      </c>
      <c r="D1268" s="65" t="str">
        <f>IF(★仕訳帳!C1232&lt;&gt;"",★仕訳帳!C1232,"")</f>
        <v/>
      </c>
      <c r="E1268" s="66" t="str">
        <f>IF(★仕訳帳!D1232&lt;&gt;"",★仕訳帳!D1232,"")</f>
        <v/>
      </c>
      <c r="F1268" s="30" t="str">
        <f t="shared" si="42"/>
        <v/>
      </c>
      <c r="G1268" s="68">
        <f>★仕訳帳!E1232</f>
        <v>0</v>
      </c>
      <c r="H1268" s="68">
        <f>★仕訳帳!F1232</f>
        <v>0</v>
      </c>
      <c r="I1268" s="67">
        <f>IF($E1268&lt;&gt;"",IF(OR(AND($E1268&gt;=200,$E1268&lt;300),AND($E1268&gt;=400,$E1268&lt;600)),-SUBTOTAL(9,K$4:K1268),SUBTOTAL(9,K$4:K1268)),0)</f>
        <v>0</v>
      </c>
      <c r="J1268" s="32"/>
      <c r="K1268" s="33">
        <f t="shared" si="43"/>
        <v>0</v>
      </c>
    </row>
    <row r="1269" spans="1:11" x14ac:dyDescent="0.4">
      <c r="A1269" s="17" t="str">
        <f>IF(E1269&lt;&gt;"",VLOOKUP(E1269,科目一覧!$A$4:$G$76,7,FALSE),"")</f>
        <v/>
      </c>
      <c r="B1269" s="18">
        <f>★仕訳帳!A1233</f>
        <v>1230</v>
      </c>
      <c r="C1269" s="64" t="str">
        <f>IF(★仕訳帳!B1233&lt;&gt;"",★仕訳帳!B1233,"")</f>
        <v/>
      </c>
      <c r="D1269" s="65" t="str">
        <f>IF(★仕訳帳!C1233&lt;&gt;"",★仕訳帳!C1233,"")</f>
        <v/>
      </c>
      <c r="E1269" s="66" t="str">
        <f>IF(★仕訳帳!D1233&lt;&gt;"",★仕訳帳!D1233,"")</f>
        <v/>
      </c>
      <c r="F1269" s="30" t="str">
        <f t="shared" si="42"/>
        <v/>
      </c>
      <c r="G1269" s="68">
        <f>★仕訳帳!E1233</f>
        <v>0</v>
      </c>
      <c r="H1269" s="68">
        <f>★仕訳帳!F1233</f>
        <v>0</v>
      </c>
      <c r="I1269" s="67">
        <f>IF($E1269&lt;&gt;"",IF(OR(AND($E1269&gt;=200,$E1269&lt;300),AND($E1269&gt;=400,$E1269&lt;600)),-SUBTOTAL(9,K$4:K1269),SUBTOTAL(9,K$4:K1269)),0)</f>
        <v>0</v>
      </c>
      <c r="J1269" s="32"/>
      <c r="K1269" s="33">
        <f t="shared" si="43"/>
        <v>0</v>
      </c>
    </row>
    <row r="1270" spans="1:11" x14ac:dyDescent="0.4">
      <c r="A1270" s="17" t="str">
        <f>IF(E1270&lt;&gt;"",VLOOKUP(E1270,科目一覧!$A$4:$G$76,7,FALSE),"")</f>
        <v/>
      </c>
      <c r="B1270" s="18">
        <f>★仕訳帳!A1234</f>
        <v>1231</v>
      </c>
      <c r="C1270" s="64" t="str">
        <f>IF(★仕訳帳!B1234&lt;&gt;"",★仕訳帳!B1234,"")</f>
        <v/>
      </c>
      <c r="D1270" s="65" t="str">
        <f>IF(★仕訳帳!C1234&lt;&gt;"",★仕訳帳!C1234,"")</f>
        <v/>
      </c>
      <c r="E1270" s="66" t="str">
        <f>IF(★仕訳帳!D1234&lt;&gt;"",★仕訳帳!D1234,"")</f>
        <v/>
      </c>
      <c r="F1270" s="30" t="str">
        <f t="shared" si="42"/>
        <v/>
      </c>
      <c r="G1270" s="68">
        <f>★仕訳帳!E1234</f>
        <v>0</v>
      </c>
      <c r="H1270" s="68">
        <f>★仕訳帳!F1234</f>
        <v>0</v>
      </c>
      <c r="I1270" s="67">
        <f>IF($E1270&lt;&gt;"",IF(OR(AND($E1270&gt;=200,$E1270&lt;300),AND($E1270&gt;=400,$E1270&lt;600)),-SUBTOTAL(9,K$4:K1270),SUBTOTAL(9,K$4:K1270)),0)</f>
        <v>0</v>
      </c>
      <c r="J1270" s="32"/>
      <c r="K1270" s="33">
        <f t="shared" si="43"/>
        <v>0</v>
      </c>
    </row>
    <row r="1271" spans="1:11" x14ac:dyDescent="0.4">
      <c r="A1271" s="17" t="str">
        <f>IF(E1271&lt;&gt;"",VLOOKUP(E1271,科目一覧!$A$4:$G$76,7,FALSE),"")</f>
        <v/>
      </c>
      <c r="B1271" s="18">
        <f>★仕訳帳!A1235</f>
        <v>1232</v>
      </c>
      <c r="C1271" s="64" t="str">
        <f>IF(★仕訳帳!B1235&lt;&gt;"",★仕訳帳!B1235,"")</f>
        <v/>
      </c>
      <c r="D1271" s="65" t="str">
        <f>IF(★仕訳帳!C1235&lt;&gt;"",★仕訳帳!C1235,"")</f>
        <v/>
      </c>
      <c r="E1271" s="66" t="str">
        <f>IF(★仕訳帳!D1235&lt;&gt;"",★仕訳帳!D1235,"")</f>
        <v/>
      </c>
      <c r="F1271" s="30" t="str">
        <f t="shared" si="42"/>
        <v/>
      </c>
      <c r="G1271" s="68">
        <f>★仕訳帳!E1235</f>
        <v>0</v>
      </c>
      <c r="H1271" s="68">
        <f>★仕訳帳!F1235</f>
        <v>0</v>
      </c>
      <c r="I1271" s="67">
        <f>IF($E1271&lt;&gt;"",IF(OR(AND($E1271&gt;=200,$E1271&lt;300),AND($E1271&gt;=400,$E1271&lt;600)),-SUBTOTAL(9,K$4:K1271),SUBTOTAL(9,K$4:K1271)),0)</f>
        <v>0</v>
      </c>
      <c r="J1271" s="32"/>
      <c r="K1271" s="33">
        <f t="shared" si="43"/>
        <v>0</v>
      </c>
    </row>
    <row r="1272" spans="1:11" x14ac:dyDescent="0.4">
      <c r="A1272" s="17" t="str">
        <f>IF(E1272&lt;&gt;"",VLOOKUP(E1272,科目一覧!$A$4:$G$76,7,FALSE),"")</f>
        <v/>
      </c>
      <c r="B1272" s="18">
        <f>★仕訳帳!A1236</f>
        <v>1233</v>
      </c>
      <c r="C1272" s="64" t="str">
        <f>IF(★仕訳帳!B1236&lt;&gt;"",★仕訳帳!B1236,"")</f>
        <v/>
      </c>
      <c r="D1272" s="65" t="str">
        <f>IF(★仕訳帳!C1236&lt;&gt;"",★仕訳帳!C1236,"")</f>
        <v/>
      </c>
      <c r="E1272" s="66" t="str">
        <f>IF(★仕訳帳!D1236&lt;&gt;"",★仕訳帳!D1236,"")</f>
        <v/>
      </c>
      <c r="F1272" s="30" t="str">
        <f t="shared" si="42"/>
        <v/>
      </c>
      <c r="G1272" s="68">
        <f>★仕訳帳!E1236</f>
        <v>0</v>
      </c>
      <c r="H1272" s="68">
        <f>★仕訳帳!F1236</f>
        <v>0</v>
      </c>
      <c r="I1272" s="67">
        <f>IF($E1272&lt;&gt;"",IF(OR(AND($E1272&gt;=200,$E1272&lt;300),AND($E1272&gt;=400,$E1272&lt;600)),-SUBTOTAL(9,K$4:K1272),SUBTOTAL(9,K$4:K1272)),0)</f>
        <v>0</v>
      </c>
      <c r="J1272" s="32"/>
      <c r="K1272" s="33">
        <f t="shared" si="43"/>
        <v>0</v>
      </c>
    </row>
    <row r="1273" spans="1:11" x14ac:dyDescent="0.4">
      <c r="A1273" s="17" t="str">
        <f>IF(E1273&lt;&gt;"",VLOOKUP(E1273,科目一覧!$A$4:$G$76,7,FALSE),"")</f>
        <v/>
      </c>
      <c r="B1273" s="18">
        <f>★仕訳帳!A1237</f>
        <v>1234</v>
      </c>
      <c r="C1273" s="64" t="str">
        <f>IF(★仕訳帳!B1237&lt;&gt;"",★仕訳帳!B1237,"")</f>
        <v/>
      </c>
      <c r="D1273" s="65" t="str">
        <f>IF(★仕訳帳!C1237&lt;&gt;"",★仕訳帳!C1237,"")</f>
        <v/>
      </c>
      <c r="E1273" s="66" t="str">
        <f>IF(★仕訳帳!D1237&lt;&gt;"",★仕訳帳!D1237,"")</f>
        <v/>
      </c>
      <c r="F1273" s="30" t="str">
        <f t="shared" si="42"/>
        <v/>
      </c>
      <c r="G1273" s="68">
        <f>★仕訳帳!E1237</f>
        <v>0</v>
      </c>
      <c r="H1273" s="68">
        <f>★仕訳帳!F1237</f>
        <v>0</v>
      </c>
      <c r="I1273" s="67">
        <f>IF($E1273&lt;&gt;"",IF(OR(AND($E1273&gt;=200,$E1273&lt;300),AND($E1273&gt;=400,$E1273&lt;600)),-SUBTOTAL(9,K$4:K1273),SUBTOTAL(9,K$4:K1273)),0)</f>
        <v>0</v>
      </c>
      <c r="J1273" s="32"/>
      <c r="K1273" s="33">
        <f t="shared" si="43"/>
        <v>0</v>
      </c>
    </row>
    <row r="1274" spans="1:11" x14ac:dyDescent="0.4">
      <c r="A1274" s="17" t="str">
        <f>IF(E1274&lt;&gt;"",VLOOKUP(E1274,科目一覧!$A$4:$G$76,7,FALSE),"")</f>
        <v/>
      </c>
      <c r="B1274" s="18">
        <f>★仕訳帳!A1238</f>
        <v>1235</v>
      </c>
      <c r="C1274" s="64" t="str">
        <f>IF(★仕訳帳!B1238&lt;&gt;"",★仕訳帳!B1238,"")</f>
        <v/>
      </c>
      <c r="D1274" s="65" t="str">
        <f>IF(★仕訳帳!C1238&lt;&gt;"",★仕訳帳!C1238,"")</f>
        <v/>
      </c>
      <c r="E1274" s="66" t="str">
        <f>IF(★仕訳帳!D1238&lt;&gt;"",★仕訳帳!D1238,"")</f>
        <v/>
      </c>
      <c r="F1274" s="30" t="str">
        <f t="shared" si="42"/>
        <v/>
      </c>
      <c r="G1274" s="68">
        <f>★仕訳帳!E1238</f>
        <v>0</v>
      </c>
      <c r="H1274" s="68">
        <f>★仕訳帳!F1238</f>
        <v>0</v>
      </c>
      <c r="I1274" s="67">
        <f>IF($E1274&lt;&gt;"",IF(OR(AND($E1274&gt;=200,$E1274&lt;300),AND($E1274&gt;=400,$E1274&lt;600)),-SUBTOTAL(9,K$4:K1274),SUBTOTAL(9,K$4:K1274)),0)</f>
        <v>0</v>
      </c>
      <c r="J1274" s="32"/>
      <c r="K1274" s="33">
        <f t="shared" si="43"/>
        <v>0</v>
      </c>
    </row>
    <row r="1275" spans="1:11" x14ac:dyDescent="0.4">
      <c r="A1275" s="17" t="str">
        <f>IF(E1275&lt;&gt;"",VLOOKUP(E1275,科目一覧!$A$4:$G$76,7,FALSE),"")</f>
        <v/>
      </c>
      <c r="B1275" s="18">
        <f>★仕訳帳!A1239</f>
        <v>1236</v>
      </c>
      <c r="C1275" s="64" t="str">
        <f>IF(★仕訳帳!B1239&lt;&gt;"",★仕訳帳!B1239,"")</f>
        <v/>
      </c>
      <c r="D1275" s="65" t="str">
        <f>IF(★仕訳帳!C1239&lt;&gt;"",★仕訳帳!C1239,"")</f>
        <v/>
      </c>
      <c r="E1275" s="66" t="str">
        <f>IF(★仕訳帳!D1239&lt;&gt;"",★仕訳帳!D1239,"")</f>
        <v/>
      </c>
      <c r="F1275" s="30" t="str">
        <f t="shared" si="42"/>
        <v/>
      </c>
      <c r="G1275" s="68">
        <f>★仕訳帳!E1239</f>
        <v>0</v>
      </c>
      <c r="H1275" s="68">
        <f>★仕訳帳!F1239</f>
        <v>0</v>
      </c>
      <c r="I1275" s="67">
        <f>IF($E1275&lt;&gt;"",IF(OR(AND($E1275&gt;=200,$E1275&lt;300),AND($E1275&gt;=400,$E1275&lt;600)),-SUBTOTAL(9,K$4:K1275),SUBTOTAL(9,K$4:K1275)),0)</f>
        <v>0</v>
      </c>
      <c r="J1275" s="32"/>
      <c r="K1275" s="33">
        <f t="shared" si="43"/>
        <v>0</v>
      </c>
    </row>
    <row r="1276" spans="1:11" x14ac:dyDescent="0.4">
      <c r="A1276" s="17" t="str">
        <f>IF(E1276&lt;&gt;"",VLOOKUP(E1276,科目一覧!$A$4:$G$76,7,FALSE),"")</f>
        <v/>
      </c>
      <c r="B1276" s="18">
        <f>★仕訳帳!A1240</f>
        <v>1237</v>
      </c>
      <c r="C1276" s="64" t="str">
        <f>IF(★仕訳帳!B1240&lt;&gt;"",★仕訳帳!B1240,"")</f>
        <v/>
      </c>
      <c r="D1276" s="65" t="str">
        <f>IF(★仕訳帳!C1240&lt;&gt;"",★仕訳帳!C1240,"")</f>
        <v/>
      </c>
      <c r="E1276" s="66" t="str">
        <f>IF(★仕訳帳!D1240&lt;&gt;"",★仕訳帳!D1240,"")</f>
        <v/>
      </c>
      <c r="F1276" s="30" t="str">
        <f t="shared" si="42"/>
        <v/>
      </c>
      <c r="G1276" s="68">
        <f>★仕訳帳!E1240</f>
        <v>0</v>
      </c>
      <c r="H1276" s="68">
        <f>★仕訳帳!F1240</f>
        <v>0</v>
      </c>
      <c r="I1276" s="67">
        <f>IF($E1276&lt;&gt;"",IF(OR(AND($E1276&gt;=200,$E1276&lt;300),AND($E1276&gt;=400,$E1276&lt;600)),-SUBTOTAL(9,K$4:K1276),SUBTOTAL(9,K$4:K1276)),0)</f>
        <v>0</v>
      </c>
      <c r="J1276" s="32"/>
      <c r="K1276" s="33">
        <f t="shared" si="43"/>
        <v>0</v>
      </c>
    </row>
    <row r="1277" spans="1:11" x14ac:dyDescent="0.4">
      <c r="A1277" s="17" t="str">
        <f>IF(E1277&lt;&gt;"",VLOOKUP(E1277,科目一覧!$A$4:$G$76,7,FALSE),"")</f>
        <v/>
      </c>
      <c r="B1277" s="18">
        <f>★仕訳帳!A1241</f>
        <v>1238</v>
      </c>
      <c r="C1277" s="64" t="str">
        <f>IF(★仕訳帳!B1241&lt;&gt;"",★仕訳帳!B1241,"")</f>
        <v/>
      </c>
      <c r="D1277" s="65" t="str">
        <f>IF(★仕訳帳!C1241&lt;&gt;"",★仕訳帳!C1241,"")</f>
        <v/>
      </c>
      <c r="E1277" s="66" t="str">
        <f>IF(★仕訳帳!D1241&lt;&gt;"",★仕訳帳!D1241,"")</f>
        <v/>
      </c>
      <c r="F1277" s="30" t="str">
        <f t="shared" si="42"/>
        <v/>
      </c>
      <c r="G1277" s="68">
        <f>★仕訳帳!E1241</f>
        <v>0</v>
      </c>
      <c r="H1277" s="68">
        <f>★仕訳帳!F1241</f>
        <v>0</v>
      </c>
      <c r="I1277" s="67">
        <f>IF($E1277&lt;&gt;"",IF(OR(AND($E1277&gt;=200,$E1277&lt;300),AND($E1277&gt;=400,$E1277&lt;600)),-SUBTOTAL(9,K$4:K1277),SUBTOTAL(9,K$4:K1277)),0)</f>
        <v>0</v>
      </c>
      <c r="J1277" s="32"/>
      <c r="K1277" s="33">
        <f t="shared" si="43"/>
        <v>0</v>
      </c>
    </row>
    <row r="1278" spans="1:11" x14ac:dyDescent="0.4">
      <c r="A1278" s="17" t="str">
        <f>IF(E1278&lt;&gt;"",VLOOKUP(E1278,科目一覧!$A$4:$G$76,7,FALSE),"")</f>
        <v/>
      </c>
      <c r="B1278" s="18">
        <f>★仕訳帳!A1242</f>
        <v>1239</v>
      </c>
      <c r="C1278" s="64" t="str">
        <f>IF(★仕訳帳!B1242&lt;&gt;"",★仕訳帳!B1242,"")</f>
        <v/>
      </c>
      <c r="D1278" s="65" t="str">
        <f>IF(★仕訳帳!C1242&lt;&gt;"",★仕訳帳!C1242,"")</f>
        <v/>
      </c>
      <c r="E1278" s="66" t="str">
        <f>IF(★仕訳帳!D1242&lt;&gt;"",★仕訳帳!D1242,"")</f>
        <v/>
      </c>
      <c r="F1278" s="30" t="str">
        <f t="shared" si="42"/>
        <v/>
      </c>
      <c r="G1278" s="68">
        <f>★仕訳帳!E1242</f>
        <v>0</v>
      </c>
      <c r="H1278" s="68">
        <f>★仕訳帳!F1242</f>
        <v>0</v>
      </c>
      <c r="I1278" s="67">
        <f>IF($E1278&lt;&gt;"",IF(OR(AND($E1278&gt;=200,$E1278&lt;300),AND($E1278&gt;=400,$E1278&lt;600)),-SUBTOTAL(9,K$4:K1278),SUBTOTAL(9,K$4:K1278)),0)</f>
        <v>0</v>
      </c>
      <c r="J1278" s="32"/>
      <c r="K1278" s="33">
        <f t="shared" si="43"/>
        <v>0</v>
      </c>
    </row>
    <row r="1279" spans="1:11" x14ac:dyDescent="0.4">
      <c r="A1279" s="17" t="str">
        <f>IF(E1279&lt;&gt;"",VLOOKUP(E1279,科目一覧!$A$4:$G$76,7,FALSE),"")</f>
        <v/>
      </c>
      <c r="B1279" s="18">
        <f>★仕訳帳!A1243</f>
        <v>1240</v>
      </c>
      <c r="C1279" s="64" t="str">
        <f>IF(★仕訳帳!B1243&lt;&gt;"",★仕訳帳!B1243,"")</f>
        <v/>
      </c>
      <c r="D1279" s="65" t="str">
        <f>IF(★仕訳帳!C1243&lt;&gt;"",★仕訳帳!C1243,"")</f>
        <v/>
      </c>
      <c r="E1279" s="66" t="str">
        <f>IF(★仕訳帳!D1243&lt;&gt;"",★仕訳帳!D1243,"")</f>
        <v/>
      </c>
      <c r="F1279" s="30" t="str">
        <f t="shared" si="42"/>
        <v/>
      </c>
      <c r="G1279" s="68">
        <f>★仕訳帳!E1243</f>
        <v>0</v>
      </c>
      <c r="H1279" s="68">
        <f>★仕訳帳!F1243</f>
        <v>0</v>
      </c>
      <c r="I1279" s="67">
        <f>IF($E1279&lt;&gt;"",IF(OR(AND($E1279&gt;=200,$E1279&lt;300),AND($E1279&gt;=400,$E1279&lt;600)),-SUBTOTAL(9,K$4:K1279),SUBTOTAL(9,K$4:K1279)),0)</f>
        <v>0</v>
      </c>
      <c r="J1279" s="32"/>
      <c r="K1279" s="33">
        <f t="shared" si="43"/>
        <v>0</v>
      </c>
    </row>
    <row r="1280" spans="1:11" x14ac:dyDescent="0.4">
      <c r="A1280" s="17" t="str">
        <f>IF(E1280&lt;&gt;"",VLOOKUP(E1280,科目一覧!$A$4:$G$76,7,FALSE),"")</f>
        <v/>
      </c>
      <c r="B1280" s="18">
        <f>★仕訳帳!A1244</f>
        <v>1241</v>
      </c>
      <c r="C1280" s="64" t="str">
        <f>IF(★仕訳帳!B1244&lt;&gt;"",★仕訳帳!B1244,"")</f>
        <v/>
      </c>
      <c r="D1280" s="65" t="str">
        <f>IF(★仕訳帳!C1244&lt;&gt;"",★仕訳帳!C1244,"")</f>
        <v/>
      </c>
      <c r="E1280" s="66" t="str">
        <f>IF(★仕訳帳!D1244&lt;&gt;"",★仕訳帳!D1244,"")</f>
        <v/>
      </c>
      <c r="F1280" s="30" t="str">
        <f t="shared" si="42"/>
        <v/>
      </c>
      <c r="G1280" s="68">
        <f>★仕訳帳!E1244</f>
        <v>0</v>
      </c>
      <c r="H1280" s="68">
        <f>★仕訳帳!F1244</f>
        <v>0</v>
      </c>
      <c r="I1280" s="67">
        <f>IF($E1280&lt;&gt;"",IF(OR(AND($E1280&gt;=200,$E1280&lt;300),AND($E1280&gt;=400,$E1280&lt;600)),-SUBTOTAL(9,K$4:K1280),SUBTOTAL(9,K$4:K1280)),0)</f>
        <v>0</v>
      </c>
      <c r="J1280" s="32"/>
      <c r="K1280" s="33">
        <f t="shared" si="43"/>
        <v>0</v>
      </c>
    </row>
    <row r="1281" spans="1:11" x14ac:dyDescent="0.4">
      <c r="A1281" s="17" t="str">
        <f>IF(E1281&lt;&gt;"",VLOOKUP(E1281,科目一覧!$A$4:$G$76,7,FALSE),"")</f>
        <v/>
      </c>
      <c r="B1281" s="18">
        <f>★仕訳帳!A1245</f>
        <v>1242</v>
      </c>
      <c r="C1281" s="64" t="str">
        <f>IF(★仕訳帳!B1245&lt;&gt;"",★仕訳帳!B1245,"")</f>
        <v/>
      </c>
      <c r="D1281" s="65" t="str">
        <f>IF(★仕訳帳!C1245&lt;&gt;"",★仕訳帳!C1245,"")</f>
        <v/>
      </c>
      <c r="E1281" s="66" t="str">
        <f>IF(★仕訳帳!D1245&lt;&gt;"",★仕訳帳!D1245,"")</f>
        <v/>
      </c>
      <c r="F1281" s="30" t="str">
        <f t="shared" si="42"/>
        <v/>
      </c>
      <c r="G1281" s="68">
        <f>★仕訳帳!E1245</f>
        <v>0</v>
      </c>
      <c r="H1281" s="68">
        <f>★仕訳帳!F1245</f>
        <v>0</v>
      </c>
      <c r="I1281" s="67">
        <f>IF($E1281&lt;&gt;"",IF(OR(AND($E1281&gt;=200,$E1281&lt;300),AND($E1281&gt;=400,$E1281&lt;600)),-SUBTOTAL(9,K$4:K1281),SUBTOTAL(9,K$4:K1281)),0)</f>
        <v>0</v>
      </c>
      <c r="J1281" s="32"/>
      <c r="K1281" s="33">
        <f t="shared" si="43"/>
        <v>0</v>
      </c>
    </row>
    <row r="1282" spans="1:11" x14ac:dyDescent="0.4">
      <c r="A1282" s="17" t="str">
        <f>IF(E1282&lt;&gt;"",VLOOKUP(E1282,科目一覧!$A$4:$G$76,7,FALSE),"")</f>
        <v/>
      </c>
      <c r="B1282" s="18">
        <f>★仕訳帳!A1246</f>
        <v>1243</v>
      </c>
      <c r="C1282" s="64" t="str">
        <f>IF(★仕訳帳!B1246&lt;&gt;"",★仕訳帳!B1246,"")</f>
        <v/>
      </c>
      <c r="D1282" s="65" t="str">
        <f>IF(★仕訳帳!C1246&lt;&gt;"",★仕訳帳!C1246,"")</f>
        <v/>
      </c>
      <c r="E1282" s="66" t="str">
        <f>IF(★仕訳帳!D1246&lt;&gt;"",★仕訳帳!D1246,"")</f>
        <v/>
      </c>
      <c r="F1282" s="30" t="str">
        <f t="shared" si="42"/>
        <v/>
      </c>
      <c r="G1282" s="68">
        <f>★仕訳帳!E1246</f>
        <v>0</v>
      </c>
      <c r="H1282" s="68">
        <f>★仕訳帳!F1246</f>
        <v>0</v>
      </c>
      <c r="I1282" s="67">
        <f>IF($E1282&lt;&gt;"",IF(OR(AND($E1282&gt;=200,$E1282&lt;300),AND($E1282&gt;=400,$E1282&lt;600)),-SUBTOTAL(9,K$4:K1282),SUBTOTAL(9,K$4:K1282)),0)</f>
        <v>0</v>
      </c>
      <c r="J1282" s="32"/>
      <c r="K1282" s="33">
        <f t="shared" si="43"/>
        <v>0</v>
      </c>
    </row>
    <row r="1283" spans="1:11" x14ac:dyDescent="0.4">
      <c r="A1283" s="17" t="str">
        <f>IF(E1283&lt;&gt;"",VLOOKUP(E1283,科目一覧!$A$4:$G$76,7,FALSE),"")</f>
        <v/>
      </c>
      <c r="B1283" s="18">
        <f>★仕訳帳!A1247</f>
        <v>1244</v>
      </c>
      <c r="C1283" s="64" t="str">
        <f>IF(★仕訳帳!B1247&lt;&gt;"",★仕訳帳!B1247,"")</f>
        <v/>
      </c>
      <c r="D1283" s="65" t="str">
        <f>IF(★仕訳帳!C1247&lt;&gt;"",★仕訳帳!C1247,"")</f>
        <v/>
      </c>
      <c r="E1283" s="66" t="str">
        <f>IF(★仕訳帳!D1247&lt;&gt;"",★仕訳帳!D1247,"")</f>
        <v/>
      </c>
      <c r="F1283" s="30" t="str">
        <f t="shared" si="42"/>
        <v/>
      </c>
      <c r="G1283" s="68">
        <f>★仕訳帳!E1247</f>
        <v>0</v>
      </c>
      <c r="H1283" s="68">
        <f>★仕訳帳!F1247</f>
        <v>0</v>
      </c>
      <c r="I1283" s="67">
        <f>IF($E1283&lt;&gt;"",IF(OR(AND($E1283&gt;=200,$E1283&lt;300),AND($E1283&gt;=400,$E1283&lt;600)),-SUBTOTAL(9,K$4:K1283),SUBTOTAL(9,K$4:K1283)),0)</f>
        <v>0</v>
      </c>
      <c r="J1283" s="32"/>
      <c r="K1283" s="33">
        <f t="shared" si="43"/>
        <v>0</v>
      </c>
    </row>
    <row r="1284" spans="1:11" x14ac:dyDescent="0.4">
      <c r="A1284" s="17" t="str">
        <f>IF(E1284&lt;&gt;"",VLOOKUP(E1284,科目一覧!$A$4:$G$76,7,FALSE),"")</f>
        <v/>
      </c>
      <c r="B1284" s="18">
        <f>★仕訳帳!A1248</f>
        <v>1245</v>
      </c>
      <c r="C1284" s="64" t="str">
        <f>IF(★仕訳帳!B1248&lt;&gt;"",★仕訳帳!B1248,"")</f>
        <v/>
      </c>
      <c r="D1284" s="65" t="str">
        <f>IF(★仕訳帳!C1248&lt;&gt;"",★仕訳帳!C1248,"")</f>
        <v/>
      </c>
      <c r="E1284" s="66" t="str">
        <f>IF(★仕訳帳!D1248&lt;&gt;"",★仕訳帳!D1248,"")</f>
        <v/>
      </c>
      <c r="F1284" s="30" t="str">
        <f t="shared" si="42"/>
        <v/>
      </c>
      <c r="G1284" s="68">
        <f>★仕訳帳!E1248</f>
        <v>0</v>
      </c>
      <c r="H1284" s="68">
        <f>★仕訳帳!F1248</f>
        <v>0</v>
      </c>
      <c r="I1284" s="67">
        <f>IF($E1284&lt;&gt;"",IF(OR(AND($E1284&gt;=200,$E1284&lt;300),AND($E1284&gt;=400,$E1284&lt;600)),-SUBTOTAL(9,K$4:K1284),SUBTOTAL(9,K$4:K1284)),0)</f>
        <v>0</v>
      </c>
      <c r="J1284" s="32"/>
      <c r="K1284" s="33">
        <f t="shared" si="43"/>
        <v>0</v>
      </c>
    </row>
    <row r="1285" spans="1:11" x14ac:dyDescent="0.4">
      <c r="A1285" s="17" t="str">
        <f>IF(E1285&lt;&gt;"",VLOOKUP(E1285,科目一覧!$A$4:$G$76,7,FALSE),"")</f>
        <v/>
      </c>
      <c r="B1285" s="18">
        <f>★仕訳帳!A1249</f>
        <v>1246</v>
      </c>
      <c r="C1285" s="64" t="str">
        <f>IF(★仕訳帳!B1249&lt;&gt;"",★仕訳帳!B1249,"")</f>
        <v/>
      </c>
      <c r="D1285" s="65" t="str">
        <f>IF(★仕訳帳!C1249&lt;&gt;"",★仕訳帳!C1249,"")</f>
        <v/>
      </c>
      <c r="E1285" s="66" t="str">
        <f>IF(★仕訳帳!D1249&lt;&gt;"",★仕訳帳!D1249,"")</f>
        <v/>
      </c>
      <c r="F1285" s="30" t="str">
        <f t="shared" ref="F1285:F1348" si="44">IF(C1285&lt;&gt;"",MONTH(C1285)&amp;"_"&amp;E1285,"")</f>
        <v/>
      </c>
      <c r="G1285" s="68">
        <f>★仕訳帳!E1249</f>
        <v>0</v>
      </c>
      <c r="H1285" s="68">
        <f>★仕訳帳!F1249</f>
        <v>0</v>
      </c>
      <c r="I1285" s="67">
        <f>IF($E1285&lt;&gt;"",IF(OR(AND($E1285&gt;=200,$E1285&lt;300),AND($E1285&gt;=400,$E1285&lt;600)),-SUBTOTAL(9,K$4:K1285),SUBTOTAL(9,K$4:K1285)),0)</f>
        <v>0</v>
      </c>
      <c r="J1285" s="32"/>
      <c r="K1285" s="33">
        <f t="shared" si="43"/>
        <v>0</v>
      </c>
    </row>
    <row r="1286" spans="1:11" x14ac:dyDescent="0.4">
      <c r="A1286" s="17" t="str">
        <f>IF(E1286&lt;&gt;"",VLOOKUP(E1286,科目一覧!$A$4:$G$76,7,FALSE),"")</f>
        <v/>
      </c>
      <c r="B1286" s="18">
        <f>★仕訳帳!A1250</f>
        <v>1247</v>
      </c>
      <c r="C1286" s="64" t="str">
        <f>IF(★仕訳帳!B1250&lt;&gt;"",★仕訳帳!B1250,"")</f>
        <v/>
      </c>
      <c r="D1286" s="65" t="str">
        <f>IF(★仕訳帳!C1250&lt;&gt;"",★仕訳帳!C1250,"")</f>
        <v/>
      </c>
      <c r="E1286" s="66" t="str">
        <f>IF(★仕訳帳!D1250&lt;&gt;"",★仕訳帳!D1250,"")</f>
        <v/>
      </c>
      <c r="F1286" s="30" t="str">
        <f t="shared" si="44"/>
        <v/>
      </c>
      <c r="G1286" s="68">
        <f>★仕訳帳!E1250</f>
        <v>0</v>
      </c>
      <c r="H1286" s="68">
        <f>★仕訳帳!F1250</f>
        <v>0</v>
      </c>
      <c r="I1286" s="67">
        <f>IF($E1286&lt;&gt;"",IF(OR(AND($E1286&gt;=200,$E1286&lt;300),AND($E1286&gt;=400,$E1286&lt;600)),-SUBTOTAL(9,K$4:K1286),SUBTOTAL(9,K$4:K1286)),0)</f>
        <v>0</v>
      </c>
      <c r="J1286" s="32"/>
      <c r="K1286" s="33">
        <f t="shared" si="43"/>
        <v>0</v>
      </c>
    </row>
    <row r="1287" spans="1:11" x14ac:dyDescent="0.4">
      <c r="A1287" s="17" t="str">
        <f>IF(E1287&lt;&gt;"",VLOOKUP(E1287,科目一覧!$A$4:$G$76,7,FALSE),"")</f>
        <v/>
      </c>
      <c r="B1287" s="18">
        <f>★仕訳帳!A1251</f>
        <v>1248</v>
      </c>
      <c r="C1287" s="64" t="str">
        <f>IF(★仕訳帳!B1251&lt;&gt;"",★仕訳帳!B1251,"")</f>
        <v/>
      </c>
      <c r="D1287" s="65" t="str">
        <f>IF(★仕訳帳!C1251&lt;&gt;"",★仕訳帳!C1251,"")</f>
        <v/>
      </c>
      <c r="E1287" s="66" t="str">
        <f>IF(★仕訳帳!D1251&lt;&gt;"",★仕訳帳!D1251,"")</f>
        <v/>
      </c>
      <c r="F1287" s="30" t="str">
        <f t="shared" si="44"/>
        <v/>
      </c>
      <c r="G1287" s="68">
        <f>★仕訳帳!E1251</f>
        <v>0</v>
      </c>
      <c r="H1287" s="68">
        <f>★仕訳帳!F1251</f>
        <v>0</v>
      </c>
      <c r="I1287" s="67">
        <f>IF($E1287&lt;&gt;"",IF(OR(AND($E1287&gt;=200,$E1287&lt;300),AND($E1287&gt;=400,$E1287&lt;600)),-SUBTOTAL(9,K$4:K1287),SUBTOTAL(9,K$4:K1287)),0)</f>
        <v>0</v>
      </c>
      <c r="J1287" s="32"/>
      <c r="K1287" s="33">
        <f t="shared" si="43"/>
        <v>0</v>
      </c>
    </row>
    <row r="1288" spans="1:11" x14ac:dyDescent="0.4">
      <c r="A1288" s="17" t="str">
        <f>IF(E1288&lt;&gt;"",VLOOKUP(E1288,科目一覧!$A$4:$G$76,7,FALSE),"")</f>
        <v/>
      </c>
      <c r="B1288" s="18">
        <f>★仕訳帳!A1252</f>
        <v>1249</v>
      </c>
      <c r="C1288" s="64" t="str">
        <f>IF(★仕訳帳!B1252&lt;&gt;"",★仕訳帳!B1252,"")</f>
        <v/>
      </c>
      <c r="D1288" s="65" t="str">
        <f>IF(★仕訳帳!C1252&lt;&gt;"",★仕訳帳!C1252,"")</f>
        <v/>
      </c>
      <c r="E1288" s="66" t="str">
        <f>IF(★仕訳帳!D1252&lt;&gt;"",★仕訳帳!D1252,"")</f>
        <v/>
      </c>
      <c r="F1288" s="30" t="str">
        <f t="shared" si="44"/>
        <v/>
      </c>
      <c r="G1288" s="68">
        <f>★仕訳帳!E1252</f>
        <v>0</v>
      </c>
      <c r="H1288" s="68">
        <f>★仕訳帳!F1252</f>
        <v>0</v>
      </c>
      <c r="I1288" s="67">
        <f>IF($E1288&lt;&gt;"",IF(OR(AND($E1288&gt;=200,$E1288&lt;300),AND($E1288&gt;=400,$E1288&lt;600)),-SUBTOTAL(9,K$4:K1288),SUBTOTAL(9,K$4:K1288)),0)</f>
        <v>0</v>
      </c>
      <c r="J1288" s="32"/>
      <c r="K1288" s="33">
        <f t="shared" si="43"/>
        <v>0</v>
      </c>
    </row>
    <row r="1289" spans="1:11" x14ac:dyDescent="0.4">
      <c r="A1289" s="17" t="str">
        <f>IF(E1289&lt;&gt;"",VLOOKUP(E1289,科目一覧!$A$4:$G$76,7,FALSE),"")</f>
        <v/>
      </c>
      <c r="B1289" s="18">
        <f>★仕訳帳!A1253</f>
        <v>1250</v>
      </c>
      <c r="C1289" s="64" t="str">
        <f>IF(★仕訳帳!B1253&lt;&gt;"",★仕訳帳!B1253,"")</f>
        <v/>
      </c>
      <c r="D1289" s="65" t="str">
        <f>IF(★仕訳帳!C1253&lt;&gt;"",★仕訳帳!C1253,"")</f>
        <v/>
      </c>
      <c r="E1289" s="66" t="str">
        <f>IF(★仕訳帳!D1253&lt;&gt;"",★仕訳帳!D1253,"")</f>
        <v/>
      </c>
      <c r="F1289" s="30" t="str">
        <f t="shared" si="44"/>
        <v/>
      </c>
      <c r="G1289" s="68">
        <f>★仕訳帳!E1253</f>
        <v>0</v>
      </c>
      <c r="H1289" s="68">
        <f>★仕訳帳!F1253</f>
        <v>0</v>
      </c>
      <c r="I1289" s="67">
        <f>IF($E1289&lt;&gt;"",IF(OR(AND($E1289&gt;=200,$E1289&lt;300),AND($E1289&gt;=400,$E1289&lt;600)),-SUBTOTAL(9,K$4:K1289),SUBTOTAL(9,K$4:K1289)),0)</f>
        <v>0</v>
      </c>
      <c r="J1289" s="32"/>
      <c r="K1289" s="33">
        <f t="shared" si="43"/>
        <v>0</v>
      </c>
    </row>
    <row r="1290" spans="1:11" x14ac:dyDescent="0.4">
      <c r="A1290" s="17" t="str">
        <f>IF(E1290&lt;&gt;"",VLOOKUP(E1290,科目一覧!$A$4:$G$76,7,FALSE),"")</f>
        <v/>
      </c>
      <c r="B1290" s="18">
        <f>★仕訳帳!A1254</f>
        <v>1251</v>
      </c>
      <c r="C1290" s="64" t="str">
        <f>IF(★仕訳帳!B1254&lt;&gt;"",★仕訳帳!B1254,"")</f>
        <v/>
      </c>
      <c r="D1290" s="65" t="str">
        <f>IF(★仕訳帳!C1254&lt;&gt;"",★仕訳帳!C1254,"")</f>
        <v/>
      </c>
      <c r="E1290" s="66" t="str">
        <f>IF(★仕訳帳!D1254&lt;&gt;"",★仕訳帳!D1254,"")</f>
        <v/>
      </c>
      <c r="F1290" s="30" t="str">
        <f t="shared" si="44"/>
        <v/>
      </c>
      <c r="G1290" s="68">
        <f>★仕訳帳!E1254</f>
        <v>0</v>
      </c>
      <c r="H1290" s="68">
        <f>★仕訳帳!F1254</f>
        <v>0</v>
      </c>
      <c r="I1290" s="67">
        <f>IF($E1290&lt;&gt;"",IF(OR(AND($E1290&gt;=200,$E1290&lt;300),AND($E1290&gt;=400,$E1290&lt;600)),-SUBTOTAL(9,K$4:K1290),SUBTOTAL(9,K$4:K1290)),0)</f>
        <v>0</v>
      </c>
      <c r="J1290" s="32"/>
      <c r="K1290" s="33">
        <f t="shared" si="43"/>
        <v>0</v>
      </c>
    </row>
    <row r="1291" spans="1:11" x14ac:dyDescent="0.4">
      <c r="A1291" s="17" t="str">
        <f>IF(E1291&lt;&gt;"",VLOOKUP(E1291,科目一覧!$A$4:$G$76,7,FALSE),"")</f>
        <v/>
      </c>
      <c r="B1291" s="18">
        <f>★仕訳帳!A1255</f>
        <v>1252</v>
      </c>
      <c r="C1291" s="64" t="str">
        <f>IF(★仕訳帳!B1255&lt;&gt;"",★仕訳帳!B1255,"")</f>
        <v/>
      </c>
      <c r="D1291" s="65" t="str">
        <f>IF(★仕訳帳!C1255&lt;&gt;"",★仕訳帳!C1255,"")</f>
        <v/>
      </c>
      <c r="E1291" s="66" t="str">
        <f>IF(★仕訳帳!D1255&lt;&gt;"",★仕訳帳!D1255,"")</f>
        <v/>
      </c>
      <c r="F1291" s="30" t="str">
        <f t="shared" si="44"/>
        <v/>
      </c>
      <c r="G1291" s="68">
        <f>★仕訳帳!E1255</f>
        <v>0</v>
      </c>
      <c r="H1291" s="68">
        <f>★仕訳帳!F1255</f>
        <v>0</v>
      </c>
      <c r="I1291" s="67">
        <f>IF($E1291&lt;&gt;"",IF(OR(AND($E1291&gt;=200,$E1291&lt;300),AND($E1291&gt;=400,$E1291&lt;600)),-SUBTOTAL(9,K$4:K1291),SUBTOTAL(9,K$4:K1291)),0)</f>
        <v>0</v>
      </c>
      <c r="J1291" s="32"/>
      <c r="K1291" s="33">
        <f t="shared" si="43"/>
        <v>0</v>
      </c>
    </row>
    <row r="1292" spans="1:11" x14ac:dyDescent="0.4">
      <c r="A1292" s="17" t="str">
        <f>IF(E1292&lt;&gt;"",VLOOKUP(E1292,科目一覧!$A$4:$G$76,7,FALSE),"")</f>
        <v/>
      </c>
      <c r="B1292" s="18">
        <f>★仕訳帳!A1256</f>
        <v>1253</v>
      </c>
      <c r="C1292" s="64" t="str">
        <f>IF(★仕訳帳!B1256&lt;&gt;"",★仕訳帳!B1256,"")</f>
        <v/>
      </c>
      <c r="D1292" s="65" t="str">
        <f>IF(★仕訳帳!C1256&lt;&gt;"",★仕訳帳!C1256,"")</f>
        <v/>
      </c>
      <c r="E1292" s="66" t="str">
        <f>IF(★仕訳帳!D1256&lt;&gt;"",★仕訳帳!D1256,"")</f>
        <v/>
      </c>
      <c r="F1292" s="30" t="str">
        <f t="shared" si="44"/>
        <v/>
      </c>
      <c r="G1292" s="68">
        <f>★仕訳帳!E1256</f>
        <v>0</v>
      </c>
      <c r="H1292" s="68">
        <f>★仕訳帳!F1256</f>
        <v>0</v>
      </c>
      <c r="I1292" s="67">
        <f>IF($E1292&lt;&gt;"",IF(OR(AND($E1292&gt;=200,$E1292&lt;300),AND($E1292&gt;=400,$E1292&lt;600)),-SUBTOTAL(9,K$4:K1292),SUBTOTAL(9,K$4:K1292)),0)</f>
        <v>0</v>
      </c>
      <c r="J1292" s="32"/>
      <c r="K1292" s="33">
        <f t="shared" si="43"/>
        <v>0</v>
      </c>
    </row>
    <row r="1293" spans="1:11" x14ac:dyDescent="0.4">
      <c r="A1293" s="17" t="str">
        <f>IF(E1293&lt;&gt;"",VLOOKUP(E1293,科目一覧!$A$4:$G$76,7,FALSE),"")</f>
        <v/>
      </c>
      <c r="B1293" s="18">
        <f>★仕訳帳!A1257</f>
        <v>1254</v>
      </c>
      <c r="C1293" s="64" t="str">
        <f>IF(★仕訳帳!B1257&lt;&gt;"",★仕訳帳!B1257,"")</f>
        <v/>
      </c>
      <c r="D1293" s="65" t="str">
        <f>IF(★仕訳帳!C1257&lt;&gt;"",★仕訳帳!C1257,"")</f>
        <v/>
      </c>
      <c r="E1293" s="66" t="str">
        <f>IF(★仕訳帳!D1257&lt;&gt;"",★仕訳帳!D1257,"")</f>
        <v/>
      </c>
      <c r="F1293" s="30" t="str">
        <f t="shared" si="44"/>
        <v/>
      </c>
      <c r="G1293" s="68">
        <f>★仕訳帳!E1257</f>
        <v>0</v>
      </c>
      <c r="H1293" s="68">
        <f>★仕訳帳!F1257</f>
        <v>0</v>
      </c>
      <c r="I1293" s="67">
        <f>IF($E1293&lt;&gt;"",IF(OR(AND($E1293&gt;=200,$E1293&lt;300),AND($E1293&gt;=400,$E1293&lt;600)),-SUBTOTAL(9,K$4:K1293),SUBTOTAL(9,K$4:K1293)),0)</f>
        <v>0</v>
      </c>
      <c r="J1293" s="32"/>
      <c r="K1293" s="33">
        <f t="shared" si="43"/>
        <v>0</v>
      </c>
    </row>
    <row r="1294" spans="1:11" x14ac:dyDescent="0.4">
      <c r="A1294" s="17" t="str">
        <f>IF(E1294&lt;&gt;"",VLOOKUP(E1294,科目一覧!$A$4:$G$76,7,FALSE),"")</f>
        <v/>
      </c>
      <c r="B1294" s="18">
        <f>★仕訳帳!A1258</f>
        <v>1255</v>
      </c>
      <c r="C1294" s="64" t="str">
        <f>IF(★仕訳帳!B1258&lt;&gt;"",★仕訳帳!B1258,"")</f>
        <v/>
      </c>
      <c r="D1294" s="65" t="str">
        <f>IF(★仕訳帳!C1258&lt;&gt;"",★仕訳帳!C1258,"")</f>
        <v/>
      </c>
      <c r="E1294" s="66" t="str">
        <f>IF(★仕訳帳!D1258&lt;&gt;"",★仕訳帳!D1258,"")</f>
        <v/>
      </c>
      <c r="F1294" s="30" t="str">
        <f t="shared" si="44"/>
        <v/>
      </c>
      <c r="G1294" s="68">
        <f>★仕訳帳!E1258</f>
        <v>0</v>
      </c>
      <c r="H1294" s="68">
        <f>★仕訳帳!F1258</f>
        <v>0</v>
      </c>
      <c r="I1294" s="67">
        <f>IF($E1294&lt;&gt;"",IF(OR(AND($E1294&gt;=200,$E1294&lt;300),AND($E1294&gt;=400,$E1294&lt;600)),-SUBTOTAL(9,K$4:K1294),SUBTOTAL(9,K$4:K1294)),0)</f>
        <v>0</v>
      </c>
      <c r="J1294" s="32"/>
      <c r="K1294" s="33">
        <f t="shared" si="43"/>
        <v>0</v>
      </c>
    </row>
    <row r="1295" spans="1:11" x14ac:dyDescent="0.4">
      <c r="A1295" s="17" t="str">
        <f>IF(E1295&lt;&gt;"",VLOOKUP(E1295,科目一覧!$A$4:$G$76,7,FALSE),"")</f>
        <v/>
      </c>
      <c r="B1295" s="18">
        <f>★仕訳帳!A1259</f>
        <v>1256</v>
      </c>
      <c r="C1295" s="64" t="str">
        <f>IF(★仕訳帳!B1259&lt;&gt;"",★仕訳帳!B1259,"")</f>
        <v/>
      </c>
      <c r="D1295" s="65" t="str">
        <f>IF(★仕訳帳!C1259&lt;&gt;"",★仕訳帳!C1259,"")</f>
        <v/>
      </c>
      <c r="E1295" s="66" t="str">
        <f>IF(★仕訳帳!D1259&lt;&gt;"",★仕訳帳!D1259,"")</f>
        <v/>
      </c>
      <c r="F1295" s="30" t="str">
        <f t="shared" si="44"/>
        <v/>
      </c>
      <c r="G1295" s="68">
        <f>★仕訳帳!E1259</f>
        <v>0</v>
      </c>
      <c r="H1295" s="68">
        <f>★仕訳帳!F1259</f>
        <v>0</v>
      </c>
      <c r="I1295" s="67">
        <f>IF($E1295&lt;&gt;"",IF(OR(AND($E1295&gt;=200,$E1295&lt;300),AND($E1295&gt;=400,$E1295&lt;600)),-SUBTOTAL(9,K$4:K1295),SUBTOTAL(9,K$4:K1295)),0)</f>
        <v>0</v>
      </c>
      <c r="J1295" s="32"/>
      <c r="K1295" s="33">
        <f t="shared" si="43"/>
        <v>0</v>
      </c>
    </row>
    <row r="1296" spans="1:11" x14ac:dyDescent="0.4">
      <c r="A1296" s="17" t="str">
        <f>IF(E1296&lt;&gt;"",VLOOKUP(E1296,科目一覧!$A$4:$G$76,7,FALSE),"")</f>
        <v/>
      </c>
      <c r="B1296" s="18">
        <f>★仕訳帳!A1260</f>
        <v>1257</v>
      </c>
      <c r="C1296" s="64" t="str">
        <f>IF(★仕訳帳!B1260&lt;&gt;"",★仕訳帳!B1260,"")</f>
        <v/>
      </c>
      <c r="D1296" s="65" t="str">
        <f>IF(★仕訳帳!C1260&lt;&gt;"",★仕訳帳!C1260,"")</f>
        <v/>
      </c>
      <c r="E1296" s="66" t="str">
        <f>IF(★仕訳帳!D1260&lt;&gt;"",★仕訳帳!D1260,"")</f>
        <v/>
      </c>
      <c r="F1296" s="30" t="str">
        <f t="shared" si="44"/>
        <v/>
      </c>
      <c r="G1296" s="68">
        <f>★仕訳帳!E1260</f>
        <v>0</v>
      </c>
      <c r="H1296" s="68">
        <f>★仕訳帳!F1260</f>
        <v>0</v>
      </c>
      <c r="I1296" s="67">
        <f>IF($E1296&lt;&gt;"",IF(OR(AND($E1296&gt;=200,$E1296&lt;300),AND($E1296&gt;=400,$E1296&lt;600)),-SUBTOTAL(9,K$4:K1296),SUBTOTAL(9,K$4:K1296)),0)</f>
        <v>0</v>
      </c>
      <c r="J1296" s="32"/>
      <c r="K1296" s="33">
        <f t="shared" si="43"/>
        <v>0</v>
      </c>
    </row>
    <row r="1297" spans="1:11" x14ac:dyDescent="0.4">
      <c r="A1297" s="17" t="str">
        <f>IF(E1297&lt;&gt;"",VLOOKUP(E1297,科目一覧!$A$4:$G$76,7,FALSE),"")</f>
        <v/>
      </c>
      <c r="B1297" s="18">
        <f>★仕訳帳!A1261</f>
        <v>1258</v>
      </c>
      <c r="C1297" s="64" t="str">
        <f>IF(★仕訳帳!B1261&lt;&gt;"",★仕訳帳!B1261,"")</f>
        <v/>
      </c>
      <c r="D1297" s="65" t="str">
        <f>IF(★仕訳帳!C1261&lt;&gt;"",★仕訳帳!C1261,"")</f>
        <v/>
      </c>
      <c r="E1297" s="66" t="str">
        <f>IF(★仕訳帳!D1261&lt;&gt;"",★仕訳帳!D1261,"")</f>
        <v/>
      </c>
      <c r="F1297" s="30" t="str">
        <f t="shared" si="44"/>
        <v/>
      </c>
      <c r="G1297" s="68">
        <f>★仕訳帳!E1261</f>
        <v>0</v>
      </c>
      <c r="H1297" s="68">
        <f>★仕訳帳!F1261</f>
        <v>0</v>
      </c>
      <c r="I1297" s="67">
        <f>IF($E1297&lt;&gt;"",IF(OR(AND($E1297&gt;=200,$E1297&lt;300),AND($E1297&gt;=400,$E1297&lt;600)),-SUBTOTAL(9,K$4:K1297),SUBTOTAL(9,K$4:K1297)),0)</f>
        <v>0</v>
      </c>
      <c r="J1297" s="32"/>
      <c r="K1297" s="33">
        <f t="shared" si="43"/>
        <v>0</v>
      </c>
    </row>
    <row r="1298" spans="1:11" x14ac:dyDescent="0.4">
      <c r="A1298" s="17" t="str">
        <f>IF(E1298&lt;&gt;"",VLOOKUP(E1298,科目一覧!$A$4:$G$76,7,FALSE),"")</f>
        <v/>
      </c>
      <c r="B1298" s="18">
        <f>★仕訳帳!A1262</f>
        <v>1259</v>
      </c>
      <c r="C1298" s="64" t="str">
        <f>IF(★仕訳帳!B1262&lt;&gt;"",★仕訳帳!B1262,"")</f>
        <v/>
      </c>
      <c r="D1298" s="65" t="str">
        <f>IF(★仕訳帳!C1262&lt;&gt;"",★仕訳帳!C1262,"")</f>
        <v/>
      </c>
      <c r="E1298" s="66" t="str">
        <f>IF(★仕訳帳!D1262&lt;&gt;"",★仕訳帳!D1262,"")</f>
        <v/>
      </c>
      <c r="F1298" s="30" t="str">
        <f t="shared" si="44"/>
        <v/>
      </c>
      <c r="G1298" s="68">
        <f>★仕訳帳!E1262</f>
        <v>0</v>
      </c>
      <c r="H1298" s="68">
        <f>★仕訳帳!F1262</f>
        <v>0</v>
      </c>
      <c r="I1298" s="67">
        <f>IF($E1298&lt;&gt;"",IF(OR(AND($E1298&gt;=200,$E1298&lt;300),AND($E1298&gt;=400,$E1298&lt;600)),-SUBTOTAL(9,K$4:K1298),SUBTOTAL(9,K$4:K1298)),0)</f>
        <v>0</v>
      </c>
      <c r="J1298" s="32"/>
      <c r="K1298" s="33">
        <f t="shared" si="43"/>
        <v>0</v>
      </c>
    </row>
    <row r="1299" spans="1:11" x14ac:dyDescent="0.4">
      <c r="A1299" s="17" t="str">
        <f>IF(E1299&lt;&gt;"",VLOOKUP(E1299,科目一覧!$A$4:$G$76,7,FALSE),"")</f>
        <v/>
      </c>
      <c r="B1299" s="18">
        <f>★仕訳帳!A1263</f>
        <v>1260</v>
      </c>
      <c r="C1299" s="64" t="str">
        <f>IF(★仕訳帳!B1263&lt;&gt;"",★仕訳帳!B1263,"")</f>
        <v/>
      </c>
      <c r="D1299" s="65" t="str">
        <f>IF(★仕訳帳!C1263&lt;&gt;"",★仕訳帳!C1263,"")</f>
        <v/>
      </c>
      <c r="E1299" s="66" t="str">
        <f>IF(★仕訳帳!D1263&lt;&gt;"",★仕訳帳!D1263,"")</f>
        <v/>
      </c>
      <c r="F1299" s="30" t="str">
        <f t="shared" si="44"/>
        <v/>
      </c>
      <c r="G1299" s="68">
        <f>★仕訳帳!E1263</f>
        <v>0</v>
      </c>
      <c r="H1299" s="68">
        <f>★仕訳帳!F1263</f>
        <v>0</v>
      </c>
      <c r="I1299" s="67">
        <f>IF($E1299&lt;&gt;"",IF(OR(AND($E1299&gt;=200,$E1299&lt;300),AND($E1299&gt;=400,$E1299&lt;600)),-SUBTOTAL(9,K$4:K1299),SUBTOTAL(9,K$4:K1299)),0)</f>
        <v>0</v>
      </c>
      <c r="J1299" s="32"/>
      <c r="K1299" s="33">
        <f t="shared" si="43"/>
        <v>0</v>
      </c>
    </row>
    <row r="1300" spans="1:11" x14ac:dyDescent="0.4">
      <c r="A1300" s="17" t="str">
        <f>IF(E1300&lt;&gt;"",VLOOKUP(E1300,科目一覧!$A$4:$G$76,7,FALSE),"")</f>
        <v/>
      </c>
      <c r="B1300" s="18">
        <f>★仕訳帳!A1264</f>
        <v>1261</v>
      </c>
      <c r="C1300" s="64" t="str">
        <f>IF(★仕訳帳!B1264&lt;&gt;"",★仕訳帳!B1264,"")</f>
        <v/>
      </c>
      <c r="D1300" s="65" t="str">
        <f>IF(★仕訳帳!C1264&lt;&gt;"",★仕訳帳!C1264,"")</f>
        <v/>
      </c>
      <c r="E1300" s="66" t="str">
        <f>IF(★仕訳帳!D1264&lt;&gt;"",★仕訳帳!D1264,"")</f>
        <v/>
      </c>
      <c r="F1300" s="30" t="str">
        <f t="shared" si="44"/>
        <v/>
      </c>
      <c r="G1300" s="68">
        <f>★仕訳帳!E1264</f>
        <v>0</v>
      </c>
      <c r="H1300" s="68">
        <f>★仕訳帳!F1264</f>
        <v>0</v>
      </c>
      <c r="I1300" s="67">
        <f>IF($E1300&lt;&gt;"",IF(OR(AND($E1300&gt;=200,$E1300&lt;300),AND($E1300&gt;=400,$E1300&lt;600)),-SUBTOTAL(9,K$4:K1300),SUBTOTAL(9,K$4:K1300)),0)</f>
        <v>0</v>
      </c>
      <c r="J1300" s="32"/>
      <c r="K1300" s="33">
        <f t="shared" si="43"/>
        <v>0</v>
      </c>
    </row>
    <row r="1301" spans="1:11" x14ac:dyDescent="0.4">
      <c r="A1301" s="17" t="str">
        <f>IF(E1301&lt;&gt;"",VLOOKUP(E1301,科目一覧!$A$4:$G$76,7,FALSE),"")</f>
        <v/>
      </c>
      <c r="B1301" s="18">
        <f>★仕訳帳!A1265</f>
        <v>1262</v>
      </c>
      <c r="C1301" s="64" t="str">
        <f>IF(★仕訳帳!B1265&lt;&gt;"",★仕訳帳!B1265,"")</f>
        <v/>
      </c>
      <c r="D1301" s="65" t="str">
        <f>IF(★仕訳帳!C1265&lt;&gt;"",★仕訳帳!C1265,"")</f>
        <v/>
      </c>
      <c r="E1301" s="66" t="str">
        <f>IF(★仕訳帳!D1265&lt;&gt;"",★仕訳帳!D1265,"")</f>
        <v/>
      </c>
      <c r="F1301" s="30" t="str">
        <f t="shared" si="44"/>
        <v/>
      </c>
      <c r="G1301" s="68">
        <f>★仕訳帳!E1265</f>
        <v>0</v>
      </c>
      <c r="H1301" s="68">
        <f>★仕訳帳!F1265</f>
        <v>0</v>
      </c>
      <c r="I1301" s="67">
        <f>IF($E1301&lt;&gt;"",IF(OR(AND($E1301&gt;=200,$E1301&lt;300),AND($E1301&gt;=400,$E1301&lt;600)),-SUBTOTAL(9,K$4:K1301),SUBTOTAL(9,K$4:K1301)),0)</f>
        <v>0</v>
      </c>
      <c r="J1301" s="32"/>
      <c r="K1301" s="33">
        <f t="shared" si="43"/>
        <v>0</v>
      </c>
    </row>
    <row r="1302" spans="1:11" x14ac:dyDescent="0.4">
      <c r="A1302" s="17" t="str">
        <f>IF(E1302&lt;&gt;"",VLOOKUP(E1302,科目一覧!$A$4:$G$76,7,FALSE),"")</f>
        <v/>
      </c>
      <c r="B1302" s="18">
        <f>★仕訳帳!A1266</f>
        <v>1263</v>
      </c>
      <c r="C1302" s="64" t="str">
        <f>IF(★仕訳帳!B1266&lt;&gt;"",★仕訳帳!B1266,"")</f>
        <v/>
      </c>
      <c r="D1302" s="65" t="str">
        <f>IF(★仕訳帳!C1266&lt;&gt;"",★仕訳帳!C1266,"")</f>
        <v/>
      </c>
      <c r="E1302" s="66" t="str">
        <f>IF(★仕訳帳!D1266&lt;&gt;"",★仕訳帳!D1266,"")</f>
        <v/>
      </c>
      <c r="F1302" s="30" t="str">
        <f t="shared" si="44"/>
        <v/>
      </c>
      <c r="G1302" s="68">
        <f>★仕訳帳!E1266</f>
        <v>0</v>
      </c>
      <c r="H1302" s="68">
        <f>★仕訳帳!F1266</f>
        <v>0</v>
      </c>
      <c r="I1302" s="67">
        <f>IF($E1302&lt;&gt;"",IF(OR(AND($E1302&gt;=200,$E1302&lt;300),AND($E1302&gt;=400,$E1302&lt;600)),-SUBTOTAL(9,K$4:K1302),SUBTOTAL(9,K$4:K1302)),0)</f>
        <v>0</v>
      </c>
      <c r="J1302" s="32"/>
      <c r="K1302" s="33">
        <f t="shared" si="43"/>
        <v>0</v>
      </c>
    </row>
    <row r="1303" spans="1:11" x14ac:dyDescent="0.4">
      <c r="A1303" s="17" t="str">
        <f>IF(E1303&lt;&gt;"",VLOOKUP(E1303,科目一覧!$A$4:$G$76,7,FALSE),"")</f>
        <v/>
      </c>
      <c r="B1303" s="18">
        <f>★仕訳帳!A1267</f>
        <v>1264</v>
      </c>
      <c r="C1303" s="64" t="str">
        <f>IF(★仕訳帳!B1267&lt;&gt;"",★仕訳帳!B1267,"")</f>
        <v/>
      </c>
      <c r="D1303" s="65" t="str">
        <f>IF(★仕訳帳!C1267&lt;&gt;"",★仕訳帳!C1267,"")</f>
        <v/>
      </c>
      <c r="E1303" s="66" t="str">
        <f>IF(★仕訳帳!D1267&lt;&gt;"",★仕訳帳!D1267,"")</f>
        <v/>
      </c>
      <c r="F1303" s="30" t="str">
        <f t="shared" si="44"/>
        <v/>
      </c>
      <c r="G1303" s="68">
        <f>★仕訳帳!E1267</f>
        <v>0</v>
      </c>
      <c r="H1303" s="68">
        <f>★仕訳帳!F1267</f>
        <v>0</v>
      </c>
      <c r="I1303" s="67">
        <f>IF($E1303&lt;&gt;"",IF(OR(AND($E1303&gt;=200,$E1303&lt;300),AND($E1303&gt;=400,$E1303&lt;600)),-SUBTOTAL(9,K$4:K1303),SUBTOTAL(9,K$4:K1303)),0)</f>
        <v>0</v>
      </c>
      <c r="J1303" s="32"/>
      <c r="K1303" s="33">
        <f t="shared" si="43"/>
        <v>0</v>
      </c>
    </row>
    <row r="1304" spans="1:11" x14ac:dyDescent="0.4">
      <c r="A1304" s="17" t="str">
        <f>IF(E1304&lt;&gt;"",VLOOKUP(E1304,科目一覧!$A$4:$G$76,7,FALSE),"")</f>
        <v/>
      </c>
      <c r="B1304" s="18">
        <f>★仕訳帳!A1268</f>
        <v>1265</v>
      </c>
      <c r="C1304" s="64" t="str">
        <f>IF(★仕訳帳!B1268&lt;&gt;"",★仕訳帳!B1268,"")</f>
        <v/>
      </c>
      <c r="D1304" s="65" t="str">
        <f>IF(★仕訳帳!C1268&lt;&gt;"",★仕訳帳!C1268,"")</f>
        <v/>
      </c>
      <c r="E1304" s="66" t="str">
        <f>IF(★仕訳帳!D1268&lt;&gt;"",★仕訳帳!D1268,"")</f>
        <v/>
      </c>
      <c r="F1304" s="30" t="str">
        <f t="shared" si="44"/>
        <v/>
      </c>
      <c r="G1304" s="68">
        <f>★仕訳帳!E1268</f>
        <v>0</v>
      </c>
      <c r="H1304" s="68">
        <f>★仕訳帳!F1268</f>
        <v>0</v>
      </c>
      <c r="I1304" s="67">
        <f>IF($E1304&lt;&gt;"",IF(OR(AND($E1304&gt;=200,$E1304&lt;300),AND($E1304&gt;=400,$E1304&lt;600)),-SUBTOTAL(9,K$4:K1304),SUBTOTAL(9,K$4:K1304)),0)</f>
        <v>0</v>
      </c>
      <c r="J1304" s="32"/>
      <c r="K1304" s="33">
        <f t="shared" si="43"/>
        <v>0</v>
      </c>
    </row>
    <row r="1305" spans="1:11" x14ac:dyDescent="0.4">
      <c r="A1305" s="17" t="str">
        <f>IF(E1305&lt;&gt;"",VLOOKUP(E1305,科目一覧!$A$4:$G$76,7,FALSE),"")</f>
        <v/>
      </c>
      <c r="B1305" s="18">
        <f>★仕訳帳!A1269</f>
        <v>1266</v>
      </c>
      <c r="C1305" s="64" t="str">
        <f>IF(★仕訳帳!B1269&lt;&gt;"",★仕訳帳!B1269,"")</f>
        <v/>
      </c>
      <c r="D1305" s="65" t="str">
        <f>IF(★仕訳帳!C1269&lt;&gt;"",★仕訳帳!C1269,"")</f>
        <v/>
      </c>
      <c r="E1305" s="66" t="str">
        <f>IF(★仕訳帳!D1269&lt;&gt;"",★仕訳帳!D1269,"")</f>
        <v/>
      </c>
      <c r="F1305" s="30" t="str">
        <f t="shared" si="44"/>
        <v/>
      </c>
      <c r="G1305" s="68">
        <f>★仕訳帳!E1269</f>
        <v>0</v>
      </c>
      <c r="H1305" s="68">
        <f>★仕訳帳!F1269</f>
        <v>0</v>
      </c>
      <c r="I1305" s="67">
        <f>IF($E1305&lt;&gt;"",IF(OR(AND($E1305&gt;=200,$E1305&lt;300),AND($E1305&gt;=400,$E1305&lt;600)),-SUBTOTAL(9,K$4:K1305),SUBTOTAL(9,K$4:K1305)),0)</f>
        <v>0</v>
      </c>
      <c r="J1305" s="32"/>
      <c r="K1305" s="33">
        <f t="shared" si="43"/>
        <v>0</v>
      </c>
    </row>
    <row r="1306" spans="1:11" x14ac:dyDescent="0.4">
      <c r="A1306" s="17" t="str">
        <f>IF(E1306&lt;&gt;"",VLOOKUP(E1306,科目一覧!$A$4:$G$76,7,FALSE),"")</f>
        <v/>
      </c>
      <c r="B1306" s="18">
        <f>★仕訳帳!A1270</f>
        <v>1267</v>
      </c>
      <c r="C1306" s="64" t="str">
        <f>IF(★仕訳帳!B1270&lt;&gt;"",★仕訳帳!B1270,"")</f>
        <v/>
      </c>
      <c r="D1306" s="65" t="str">
        <f>IF(★仕訳帳!C1270&lt;&gt;"",★仕訳帳!C1270,"")</f>
        <v/>
      </c>
      <c r="E1306" s="66" t="str">
        <f>IF(★仕訳帳!D1270&lt;&gt;"",★仕訳帳!D1270,"")</f>
        <v/>
      </c>
      <c r="F1306" s="30" t="str">
        <f t="shared" si="44"/>
        <v/>
      </c>
      <c r="G1306" s="68">
        <f>★仕訳帳!E1270</f>
        <v>0</v>
      </c>
      <c r="H1306" s="68">
        <f>★仕訳帳!F1270</f>
        <v>0</v>
      </c>
      <c r="I1306" s="67">
        <f>IF($E1306&lt;&gt;"",IF(OR(AND($E1306&gt;=200,$E1306&lt;300),AND($E1306&gt;=400,$E1306&lt;600)),-SUBTOTAL(9,K$4:K1306),SUBTOTAL(9,K$4:K1306)),0)</f>
        <v>0</v>
      </c>
      <c r="J1306" s="32"/>
      <c r="K1306" s="33">
        <f t="shared" si="43"/>
        <v>0</v>
      </c>
    </row>
    <row r="1307" spans="1:11" x14ac:dyDescent="0.4">
      <c r="A1307" s="17" t="str">
        <f>IF(E1307&lt;&gt;"",VLOOKUP(E1307,科目一覧!$A$4:$G$76,7,FALSE),"")</f>
        <v/>
      </c>
      <c r="B1307" s="18">
        <f>★仕訳帳!A1271</f>
        <v>1268</v>
      </c>
      <c r="C1307" s="64" t="str">
        <f>IF(★仕訳帳!B1271&lt;&gt;"",★仕訳帳!B1271,"")</f>
        <v/>
      </c>
      <c r="D1307" s="65" t="str">
        <f>IF(★仕訳帳!C1271&lt;&gt;"",★仕訳帳!C1271,"")</f>
        <v/>
      </c>
      <c r="E1307" s="66" t="str">
        <f>IF(★仕訳帳!D1271&lt;&gt;"",★仕訳帳!D1271,"")</f>
        <v/>
      </c>
      <c r="F1307" s="30" t="str">
        <f t="shared" si="44"/>
        <v/>
      </c>
      <c r="G1307" s="68">
        <f>★仕訳帳!E1271</f>
        <v>0</v>
      </c>
      <c r="H1307" s="68">
        <f>★仕訳帳!F1271</f>
        <v>0</v>
      </c>
      <c r="I1307" s="67">
        <f>IF($E1307&lt;&gt;"",IF(OR(AND($E1307&gt;=200,$E1307&lt;300),AND($E1307&gt;=400,$E1307&lt;600)),-SUBTOTAL(9,K$4:K1307),SUBTOTAL(9,K$4:K1307)),0)</f>
        <v>0</v>
      </c>
      <c r="J1307" s="32"/>
      <c r="K1307" s="33">
        <f t="shared" si="43"/>
        <v>0</v>
      </c>
    </row>
    <row r="1308" spans="1:11" x14ac:dyDescent="0.4">
      <c r="A1308" s="17" t="str">
        <f>IF(E1308&lt;&gt;"",VLOOKUP(E1308,科目一覧!$A$4:$G$76,7,FALSE),"")</f>
        <v/>
      </c>
      <c r="B1308" s="18">
        <f>★仕訳帳!A1272</f>
        <v>1269</v>
      </c>
      <c r="C1308" s="64" t="str">
        <f>IF(★仕訳帳!B1272&lt;&gt;"",★仕訳帳!B1272,"")</f>
        <v/>
      </c>
      <c r="D1308" s="65" t="str">
        <f>IF(★仕訳帳!C1272&lt;&gt;"",★仕訳帳!C1272,"")</f>
        <v/>
      </c>
      <c r="E1308" s="66" t="str">
        <f>IF(★仕訳帳!D1272&lt;&gt;"",★仕訳帳!D1272,"")</f>
        <v/>
      </c>
      <c r="F1308" s="30" t="str">
        <f t="shared" si="44"/>
        <v/>
      </c>
      <c r="G1308" s="68">
        <f>★仕訳帳!E1272</f>
        <v>0</v>
      </c>
      <c r="H1308" s="68">
        <f>★仕訳帳!F1272</f>
        <v>0</v>
      </c>
      <c r="I1308" s="67">
        <f>IF($E1308&lt;&gt;"",IF(OR(AND($E1308&gt;=200,$E1308&lt;300),AND($E1308&gt;=400,$E1308&lt;600)),-SUBTOTAL(9,K$4:K1308),SUBTOTAL(9,K$4:K1308)),0)</f>
        <v>0</v>
      </c>
      <c r="J1308" s="32"/>
      <c r="K1308" s="33">
        <f t="shared" si="43"/>
        <v>0</v>
      </c>
    </row>
    <row r="1309" spans="1:11" x14ac:dyDescent="0.4">
      <c r="A1309" s="17" t="str">
        <f>IF(E1309&lt;&gt;"",VLOOKUP(E1309,科目一覧!$A$4:$G$76,7,FALSE),"")</f>
        <v/>
      </c>
      <c r="B1309" s="18">
        <f>★仕訳帳!A1273</f>
        <v>1270</v>
      </c>
      <c r="C1309" s="64" t="str">
        <f>IF(★仕訳帳!B1273&lt;&gt;"",★仕訳帳!B1273,"")</f>
        <v/>
      </c>
      <c r="D1309" s="65" t="str">
        <f>IF(★仕訳帳!C1273&lt;&gt;"",★仕訳帳!C1273,"")</f>
        <v/>
      </c>
      <c r="E1309" s="66" t="str">
        <f>IF(★仕訳帳!D1273&lt;&gt;"",★仕訳帳!D1273,"")</f>
        <v/>
      </c>
      <c r="F1309" s="30" t="str">
        <f t="shared" si="44"/>
        <v/>
      </c>
      <c r="G1309" s="68">
        <f>★仕訳帳!E1273</f>
        <v>0</v>
      </c>
      <c r="H1309" s="68">
        <f>★仕訳帳!F1273</f>
        <v>0</v>
      </c>
      <c r="I1309" s="67">
        <f>IF($E1309&lt;&gt;"",IF(OR(AND($E1309&gt;=200,$E1309&lt;300),AND($E1309&gt;=400,$E1309&lt;600)),-SUBTOTAL(9,K$4:K1309),SUBTOTAL(9,K$4:K1309)),0)</f>
        <v>0</v>
      </c>
      <c r="J1309" s="32"/>
      <c r="K1309" s="33">
        <f t="shared" si="43"/>
        <v>0</v>
      </c>
    </row>
    <row r="1310" spans="1:11" x14ac:dyDescent="0.4">
      <c r="A1310" s="17" t="str">
        <f>IF(E1310&lt;&gt;"",VLOOKUP(E1310,科目一覧!$A$4:$G$76,7,FALSE),"")</f>
        <v/>
      </c>
      <c r="B1310" s="18">
        <f>★仕訳帳!A1274</f>
        <v>1271</v>
      </c>
      <c r="C1310" s="64" t="str">
        <f>IF(★仕訳帳!B1274&lt;&gt;"",★仕訳帳!B1274,"")</f>
        <v/>
      </c>
      <c r="D1310" s="65" t="str">
        <f>IF(★仕訳帳!C1274&lt;&gt;"",★仕訳帳!C1274,"")</f>
        <v/>
      </c>
      <c r="E1310" s="66" t="str">
        <f>IF(★仕訳帳!D1274&lt;&gt;"",★仕訳帳!D1274,"")</f>
        <v/>
      </c>
      <c r="F1310" s="30" t="str">
        <f t="shared" si="44"/>
        <v/>
      </c>
      <c r="G1310" s="68">
        <f>★仕訳帳!E1274</f>
        <v>0</v>
      </c>
      <c r="H1310" s="68">
        <f>★仕訳帳!F1274</f>
        <v>0</v>
      </c>
      <c r="I1310" s="67">
        <f>IF($E1310&lt;&gt;"",IF(OR(AND($E1310&gt;=200,$E1310&lt;300),AND($E1310&gt;=400,$E1310&lt;600)),-SUBTOTAL(9,K$4:K1310),SUBTOTAL(9,K$4:K1310)),0)</f>
        <v>0</v>
      </c>
      <c r="J1310" s="32"/>
      <c r="K1310" s="33">
        <f t="shared" si="43"/>
        <v>0</v>
      </c>
    </row>
    <row r="1311" spans="1:11" x14ac:dyDescent="0.4">
      <c r="A1311" s="17" t="str">
        <f>IF(E1311&lt;&gt;"",VLOOKUP(E1311,科目一覧!$A$4:$G$76,7,FALSE),"")</f>
        <v/>
      </c>
      <c r="B1311" s="18">
        <f>★仕訳帳!A1275</f>
        <v>1272</v>
      </c>
      <c r="C1311" s="64" t="str">
        <f>IF(★仕訳帳!B1275&lt;&gt;"",★仕訳帳!B1275,"")</f>
        <v/>
      </c>
      <c r="D1311" s="65" t="str">
        <f>IF(★仕訳帳!C1275&lt;&gt;"",★仕訳帳!C1275,"")</f>
        <v/>
      </c>
      <c r="E1311" s="66" t="str">
        <f>IF(★仕訳帳!D1275&lt;&gt;"",★仕訳帳!D1275,"")</f>
        <v/>
      </c>
      <c r="F1311" s="30" t="str">
        <f t="shared" si="44"/>
        <v/>
      </c>
      <c r="G1311" s="68">
        <f>★仕訳帳!E1275</f>
        <v>0</v>
      </c>
      <c r="H1311" s="68">
        <f>★仕訳帳!F1275</f>
        <v>0</v>
      </c>
      <c r="I1311" s="67">
        <f>IF($E1311&lt;&gt;"",IF(OR(AND($E1311&gt;=200,$E1311&lt;300),AND($E1311&gt;=400,$E1311&lt;600)),-SUBTOTAL(9,K$4:K1311),SUBTOTAL(9,K$4:K1311)),0)</f>
        <v>0</v>
      </c>
      <c r="J1311" s="32"/>
      <c r="K1311" s="33">
        <f t="shared" si="43"/>
        <v>0</v>
      </c>
    </row>
    <row r="1312" spans="1:11" x14ac:dyDescent="0.4">
      <c r="A1312" s="17" t="str">
        <f>IF(E1312&lt;&gt;"",VLOOKUP(E1312,科目一覧!$A$4:$G$76,7,FALSE),"")</f>
        <v/>
      </c>
      <c r="B1312" s="18">
        <f>★仕訳帳!A1276</f>
        <v>1273</v>
      </c>
      <c r="C1312" s="64" t="str">
        <f>IF(★仕訳帳!B1276&lt;&gt;"",★仕訳帳!B1276,"")</f>
        <v/>
      </c>
      <c r="D1312" s="65" t="str">
        <f>IF(★仕訳帳!C1276&lt;&gt;"",★仕訳帳!C1276,"")</f>
        <v/>
      </c>
      <c r="E1312" s="66" t="str">
        <f>IF(★仕訳帳!D1276&lt;&gt;"",★仕訳帳!D1276,"")</f>
        <v/>
      </c>
      <c r="F1312" s="30" t="str">
        <f t="shared" si="44"/>
        <v/>
      </c>
      <c r="G1312" s="68">
        <f>★仕訳帳!E1276</f>
        <v>0</v>
      </c>
      <c r="H1312" s="68">
        <f>★仕訳帳!F1276</f>
        <v>0</v>
      </c>
      <c r="I1312" s="67">
        <f>IF($E1312&lt;&gt;"",IF(OR(AND($E1312&gt;=200,$E1312&lt;300),AND($E1312&gt;=400,$E1312&lt;600)),-SUBTOTAL(9,K$4:K1312),SUBTOTAL(9,K$4:K1312)),0)</f>
        <v>0</v>
      </c>
      <c r="J1312" s="32"/>
      <c r="K1312" s="33">
        <f t="shared" si="43"/>
        <v>0</v>
      </c>
    </row>
    <row r="1313" spans="1:11" x14ac:dyDescent="0.4">
      <c r="A1313" s="17" t="str">
        <f>IF(E1313&lt;&gt;"",VLOOKUP(E1313,科目一覧!$A$4:$G$76,7,FALSE),"")</f>
        <v/>
      </c>
      <c r="B1313" s="18">
        <f>★仕訳帳!A1277</f>
        <v>1274</v>
      </c>
      <c r="C1313" s="64" t="str">
        <f>IF(★仕訳帳!B1277&lt;&gt;"",★仕訳帳!B1277,"")</f>
        <v/>
      </c>
      <c r="D1313" s="65" t="str">
        <f>IF(★仕訳帳!C1277&lt;&gt;"",★仕訳帳!C1277,"")</f>
        <v/>
      </c>
      <c r="E1313" s="66" t="str">
        <f>IF(★仕訳帳!D1277&lt;&gt;"",★仕訳帳!D1277,"")</f>
        <v/>
      </c>
      <c r="F1313" s="30" t="str">
        <f t="shared" si="44"/>
        <v/>
      </c>
      <c r="G1313" s="68">
        <f>★仕訳帳!E1277</f>
        <v>0</v>
      </c>
      <c r="H1313" s="68">
        <f>★仕訳帳!F1277</f>
        <v>0</v>
      </c>
      <c r="I1313" s="67">
        <f>IF($E1313&lt;&gt;"",IF(OR(AND($E1313&gt;=200,$E1313&lt;300),AND($E1313&gt;=400,$E1313&lt;600)),-SUBTOTAL(9,K$4:K1313),SUBTOTAL(9,K$4:K1313)),0)</f>
        <v>0</v>
      </c>
      <c r="J1313" s="32"/>
      <c r="K1313" s="33">
        <f t="shared" si="43"/>
        <v>0</v>
      </c>
    </row>
    <row r="1314" spans="1:11" x14ac:dyDescent="0.4">
      <c r="A1314" s="17" t="str">
        <f>IF(E1314&lt;&gt;"",VLOOKUP(E1314,科目一覧!$A$4:$G$76,7,FALSE),"")</f>
        <v/>
      </c>
      <c r="B1314" s="18">
        <f>★仕訳帳!A1278</f>
        <v>1275</v>
      </c>
      <c r="C1314" s="64" t="str">
        <f>IF(★仕訳帳!B1278&lt;&gt;"",★仕訳帳!B1278,"")</f>
        <v/>
      </c>
      <c r="D1314" s="65" t="str">
        <f>IF(★仕訳帳!C1278&lt;&gt;"",★仕訳帳!C1278,"")</f>
        <v/>
      </c>
      <c r="E1314" s="66" t="str">
        <f>IF(★仕訳帳!D1278&lt;&gt;"",★仕訳帳!D1278,"")</f>
        <v/>
      </c>
      <c r="F1314" s="30" t="str">
        <f t="shared" si="44"/>
        <v/>
      </c>
      <c r="G1314" s="68">
        <f>★仕訳帳!E1278</f>
        <v>0</v>
      </c>
      <c r="H1314" s="68">
        <f>★仕訳帳!F1278</f>
        <v>0</v>
      </c>
      <c r="I1314" s="67">
        <f>IF($E1314&lt;&gt;"",IF(OR(AND($E1314&gt;=200,$E1314&lt;300),AND($E1314&gt;=400,$E1314&lt;600)),-SUBTOTAL(9,K$4:K1314),SUBTOTAL(9,K$4:K1314)),0)</f>
        <v>0</v>
      </c>
      <c r="J1314" s="32"/>
      <c r="K1314" s="33">
        <f t="shared" si="43"/>
        <v>0</v>
      </c>
    </row>
    <row r="1315" spans="1:11" x14ac:dyDescent="0.4">
      <c r="A1315" s="17" t="str">
        <f>IF(E1315&lt;&gt;"",VLOOKUP(E1315,科目一覧!$A$4:$G$76,7,FALSE),"")</f>
        <v/>
      </c>
      <c r="B1315" s="18">
        <f>★仕訳帳!A1279</f>
        <v>1276</v>
      </c>
      <c r="C1315" s="64" t="str">
        <f>IF(★仕訳帳!B1279&lt;&gt;"",★仕訳帳!B1279,"")</f>
        <v/>
      </c>
      <c r="D1315" s="65" t="str">
        <f>IF(★仕訳帳!C1279&lt;&gt;"",★仕訳帳!C1279,"")</f>
        <v/>
      </c>
      <c r="E1315" s="66" t="str">
        <f>IF(★仕訳帳!D1279&lt;&gt;"",★仕訳帳!D1279,"")</f>
        <v/>
      </c>
      <c r="F1315" s="30" t="str">
        <f t="shared" si="44"/>
        <v/>
      </c>
      <c r="G1315" s="68">
        <f>★仕訳帳!E1279</f>
        <v>0</v>
      </c>
      <c r="H1315" s="68">
        <f>★仕訳帳!F1279</f>
        <v>0</v>
      </c>
      <c r="I1315" s="67">
        <f>IF($E1315&lt;&gt;"",IF(OR(AND($E1315&gt;=200,$E1315&lt;300),AND($E1315&gt;=400,$E1315&lt;600)),-SUBTOTAL(9,K$4:K1315),SUBTOTAL(9,K$4:K1315)),0)</f>
        <v>0</v>
      </c>
      <c r="J1315" s="32"/>
      <c r="K1315" s="33">
        <f t="shared" si="43"/>
        <v>0</v>
      </c>
    </row>
    <row r="1316" spans="1:11" x14ac:dyDescent="0.4">
      <c r="A1316" s="17" t="str">
        <f>IF(E1316&lt;&gt;"",VLOOKUP(E1316,科目一覧!$A$4:$G$76,7,FALSE),"")</f>
        <v/>
      </c>
      <c r="B1316" s="18">
        <f>★仕訳帳!A1280</f>
        <v>1277</v>
      </c>
      <c r="C1316" s="64" t="str">
        <f>IF(★仕訳帳!B1280&lt;&gt;"",★仕訳帳!B1280,"")</f>
        <v/>
      </c>
      <c r="D1316" s="65" t="str">
        <f>IF(★仕訳帳!C1280&lt;&gt;"",★仕訳帳!C1280,"")</f>
        <v/>
      </c>
      <c r="E1316" s="66" t="str">
        <f>IF(★仕訳帳!D1280&lt;&gt;"",★仕訳帳!D1280,"")</f>
        <v/>
      </c>
      <c r="F1316" s="30" t="str">
        <f t="shared" si="44"/>
        <v/>
      </c>
      <c r="G1316" s="68">
        <f>★仕訳帳!E1280</f>
        <v>0</v>
      </c>
      <c r="H1316" s="68">
        <f>★仕訳帳!F1280</f>
        <v>0</v>
      </c>
      <c r="I1316" s="67">
        <f>IF($E1316&lt;&gt;"",IF(OR(AND($E1316&gt;=200,$E1316&lt;300),AND($E1316&gt;=400,$E1316&lt;600)),-SUBTOTAL(9,K$4:K1316),SUBTOTAL(9,K$4:K1316)),0)</f>
        <v>0</v>
      </c>
      <c r="J1316" s="32"/>
      <c r="K1316" s="33">
        <f t="shared" si="43"/>
        <v>0</v>
      </c>
    </row>
    <row r="1317" spans="1:11" x14ac:dyDescent="0.4">
      <c r="A1317" s="17" t="str">
        <f>IF(E1317&lt;&gt;"",VLOOKUP(E1317,科目一覧!$A$4:$G$76,7,FALSE),"")</f>
        <v/>
      </c>
      <c r="B1317" s="18">
        <f>★仕訳帳!A1281</f>
        <v>1278</v>
      </c>
      <c r="C1317" s="64" t="str">
        <f>IF(★仕訳帳!B1281&lt;&gt;"",★仕訳帳!B1281,"")</f>
        <v/>
      </c>
      <c r="D1317" s="65" t="str">
        <f>IF(★仕訳帳!C1281&lt;&gt;"",★仕訳帳!C1281,"")</f>
        <v/>
      </c>
      <c r="E1317" s="66" t="str">
        <f>IF(★仕訳帳!D1281&lt;&gt;"",★仕訳帳!D1281,"")</f>
        <v/>
      </c>
      <c r="F1317" s="30" t="str">
        <f t="shared" si="44"/>
        <v/>
      </c>
      <c r="G1317" s="68">
        <f>★仕訳帳!E1281</f>
        <v>0</v>
      </c>
      <c r="H1317" s="68">
        <f>★仕訳帳!F1281</f>
        <v>0</v>
      </c>
      <c r="I1317" s="67">
        <f>IF($E1317&lt;&gt;"",IF(OR(AND($E1317&gt;=200,$E1317&lt;300),AND($E1317&gt;=400,$E1317&lt;600)),-SUBTOTAL(9,K$4:K1317),SUBTOTAL(9,K$4:K1317)),0)</f>
        <v>0</v>
      </c>
      <c r="J1317" s="32"/>
      <c r="K1317" s="33">
        <f t="shared" si="43"/>
        <v>0</v>
      </c>
    </row>
    <row r="1318" spans="1:11" x14ac:dyDescent="0.4">
      <c r="A1318" s="17" t="str">
        <f>IF(E1318&lt;&gt;"",VLOOKUP(E1318,科目一覧!$A$4:$G$76,7,FALSE),"")</f>
        <v/>
      </c>
      <c r="B1318" s="18">
        <f>★仕訳帳!A1282</f>
        <v>1279</v>
      </c>
      <c r="C1318" s="64" t="str">
        <f>IF(★仕訳帳!B1282&lt;&gt;"",★仕訳帳!B1282,"")</f>
        <v/>
      </c>
      <c r="D1318" s="65" t="str">
        <f>IF(★仕訳帳!C1282&lt;&gt;"",★仕訳帳!C1282,"")</f>
        <v/>
      </c>
      <c r="E1318" s="66" t="str">
        <f>IF(★仕訳帳!D1282&lt;&gt;"",★仕訳帳!D1282,"")</f>
        <v/>
      </c>
      <c r="F1318" s="30" t="str">
        <f t="shared" si="44"/>
        <v/>
      </c>
      <c r="G1318" s="68">
        <f>★仕訳帳!E1282</f>
        <v>0</v>
      </c>
      <c r="H1318" s="68">
        <f>★仕訳帳!F1282</f>
        <v>0</v>
      </c>
      <c r="I1318" s="67">
        <f>IF($E1318&lt;&gt;"",IF(OR(AND($E1318&gt;=200,$E1318&lt;300),AND($E1318&gt;=400,$E1318&lt;600)),-SUBTOTAL(9,K$4:K1318),SUBTOTAL(9,K$4:K1318)),0)</f>
        <v>0</v>
      </c>
      <c r="J1318" s="32"/>
      <c r="K1318" s="33">
        <f t="shared" si="43"/>
        <v>0</v>
      </c>
    </row>
    <row r="1319" spans="1:11" x14ac:dyDescent="0.4">
      <c r="A1319" s="17" t="str">
        <f>IF(E1319&lt;&gt;"",VLOOKUP(E1319,科目一覧!$A$4:$G$76,7,FALSE),"")</f>
        <v/>
      </c>
      <c r="B1319" s="18">
        <f>★仕訳帳!A1283</f>
        <v>1280</v>
      </c>
      <c r="C1319" s="64" t="str">
        <f>IF(★仕訳帳!B1283&lt;&gt;"",★仕訳帳!B1283,"")</f>
        <v/>
      </c>
      <c r="D1319" s="65" t="str">
        <f>IF(★仕訳帳!C1283&lt;&gt;"",★仕訳帳!C1283,"")</f>
        <v/>
      </c>
      <c r="E1319" s="66" t="str">
        <f>IF(★仕訳帳!D1283&lt;&gt;"",★仕訳帳!D1283,"")</f>
        <v/>
      </c>
      <c r="F1319" s="30" t="str">
        <f t="shared" si="44"/>
        <v/>
      </c>
      <c r="G1319" s="68">
        <f>★仕訳帳!E1283</f>
        <v>0</v>
      </c>
      <c r="H1319" s="68">
        <f>★仕訳帳!F1283</f>
        <v>0</v>
      </c>
      <c r="I1319" s="67">
        <f>IF($E1319&lt;&gt;"",IF(OR(AND($E1319&gt;=200,$E1319&lt;300),AND($E1319&gt;=400,$E1319&lt;600)),-SUBTOTAL(9,K$4:K1319),SUBTOTAL(9,K$4:K1319)),0)</f>
        <v>0</v>
      </c>
      <c r="J1319" s="32"/>
      <c r="K1319" s="33">
        <f t="shared" si="43"/>
        <v>0</v>
      </c>
    </row>
    <row r="1320" spans="1:11" x14ac:dyDescent="0.4">
      <c r="A1320" s="17" t="str">
        <f>IF(E1320&lt;&gt;"",VLOOKUP(E1320,科目一覧!$A$4:$G$76,7,FALSE),"")</f>
        <v/>
      </c>
      <c r="B1320" s="18">
        <f>★仕訳帳!A1284</f>
        <v>1281</v>
      </c>
      <c r="C1320" s="64" t="str">
        <f>IF(★仕訳帳!B1284&lt;&gt;"",★仕訳帳!B1284,"")</f>
        <v/>
      </c>
      <c r="D1320" s="65" t="str">
        <f>IF(★仕訳帳!C1284&lt;&gt;"",★仕訳帳!C1284,"")</f>
        <v/>
      </c>
      <c r="E1320" s="66" t="str">
        <f>IF(★仕訳帳!D1284&lt;&gt;"",★仕訳帳!D1284,"")</f>
        <v/>
      </c>
      <c r="F1320" s="30" t="str">
        <f t="shared" si="44"/>
        <v/>
      </c>
      <c r="G1320" s="68">
        <f>★仕訳帳!E1284</f>
        <v>0</v>
      </c>
      <c r="H1320" s="68">
        <f>★仕訳帳!F1284</f>
        <v>0</v>
      </c>
      <c r="I1320" s="67">
        <f>IF($E1320&lt;&gt;"",IF(OR(AND($E1320&gt;=200,$E1320&lt;300),AND($E1320&gt;=400,$E1320&lt;600)),-SUBTOTAL(9,K$4:K1320),SUBTOTAL(9,K$4:K1320)),0)</f>
        <v>0</v>
      </c>
      <c r="J1320" s="32"/>
      <c r="K1320" s="33">
        <f t="shared" si="43"/>
        <v>0</v>
      </c>
    </row>
    <row r="1321" spans="1:11" x14ac:dyDescent="0.4">
      <c r="A1321" s="17" t="str">
        <f>IF(E1321&lt;&gt;"",VLOOKUP(E1321,科目一覧!$A$4:$G$76,7,FALSE),"")</f>
        <v/>
      </c>
      <c r="B1321" s="18">
        <f>★仕訳帳!A1285</f>
        <v>1282</v>
      </c>
      <c r="C1321" s="64" t="str">
        <f>IF(★仕訳帳!B1285&lt;&gt;"",★仕訳帳!B1285,"")</f>
        <v/>
      </c>
      <c r="D1321" s="65" t="str">
        <f>IF(★仕訳帳!C1285&lt;&gt;"",★仕訳帳!C1285,"")</f>
        <v/>
      </c>
      <c r="E1321" s="66" t="str">
        <f>IF(★仕訳帳!D1285&lt;&gt;"",★仕訳帳!D1285,"")</f>
        <v/>
      </c>
      <c r="F1321" s="30" t="str">
        <f t="shared" si="44"/>
        <v/>
      </c>
      <c r="G1321" s="68">
        <f>★仕訳帳!E1285</f>
        <v>0</v>
      </c>
      <c r="H1321" s="68">
        <f>★仕訳帳!F1285</f>
        <v>0</v>
      </c>
      <c r="I1321" s="67">
        <f>IF($E1321&lt;&gt;"",IF(OR(AND($E1321&gt;=200,$E1321&lt;300),AND($E1321&gt;=400,$E1321&lt;600)),-SUBTOTAL(9,K$4:K1321),SUBTOTAL(9,K$4:K1321)),0)</f>
        <v>0</v>
      </c>
      <c r="J1321" s="32"/>
      <c r="K1321" s="33">
        <f t="shared" si="43"/>
        <v>0</v>
      </c>
    </row>
    <row r="1322" spans="1:11" x14ac:dyDescent="0.4">
      <c r="A1322" s="17" t="str">
        <f>IF(E1322&lt;&gt;"",VLOOKUP(E1322,科目一覧!$A$4:$G$76,7,FALSE),"")</f>
        <v/>
      </c>
      <c r="B1322" s="18">
        <f>★仕訳帳!A1286</f>
        <v>1283</v>
      </c>
      <c r="C1322" s="64" t="str">
        <f>IF(★仕訳帳!B1286&lt;&gt;"",★仕訳帳!B1286,"")</f>
        <v/>
      </c>
      <c r="D1322" s="65" t="str">
        <f>IF(★仕訳帳!C1286&lt;&gt;"",★仕訳帳!C1286,"")</f>
        <v/>
      </c>
      <c r="E1322" s="66" t="str">
        <f>IF(★仕訳帳!D1286&lt;&gt;"",★仕訳帳!D1286,"")</f>
        <v/>
      </c>
      <c r="F1322" s="30" t="str">
        <f t="shared" si="44"/>
        <v/>
      </c>
      <c r="G1322" s="68">
        <f>★仕訳帳!E1286</f>
        <v>0</v>
      </c>
      <c r="H1322" s="68">
        <f>★仕訳帳!F1286</f>
        <v>0</v>
      </c>
      <c r="I1322" s="67">
        <f>IF($E1322&lt;&gt;"",IF(OR(AND($E1322&gt;=200,$E1322&lt;300),AND($E1322&gt;=400,$E1322&lt;600)),-SUBTOTAL(9,K$4:K1322),SUBTOTAL(9,K$4:K1322)),0)</f>
        <v>0</v>
      </c>
      <c r="J1322" s="32"/>
      <c r="K1322" s="33">
        <f t="shared" si="43"/>
        <v>0</v>
      </c>
    </row>
    <row r="1323" spans="1:11" x14ac:dyDescent="0.4">
      <c r="A1323" s="17" t="str">
        <f>IF(E1323&lt;&gt;"",VLOOKUP(E1323,科目一覧!$A$4:$G$76,7,FALSE),"")</f>
        <v/>
      </c>
      <c r="B1323" s="18">
        <f>★仕訳帳!A1287</f>
        <v>1284</v>
      </c>
      <c r="C1323" s="64" t="str">
        <f>IF(★仕訳帳!B1287&lt;&gt;"",★仕訳帳!B1287,"")</f>
        <v/>
      </c>
      <c r="D1323" s="65" t="str">
        <f>IF(★仕訳帳!C1287&lt;&gt;"",★仕訳帳!C1287,"")</f>
        <v/>
      </c>
      <c r="E1323" s="66" t="str">
        <f>IF(★仕訳帳!D1287&lt;&gt;"",★仕訳帳!D1287,"")</f>
        <v/>
      </c>
      <c r="F1323" s="30" t="str">
        <f t="shared" si="44"/>
        <v/>
      </c>
      <c r="G1323" s="68">
        <f>★仕訳帳!E1287</f>
        <v>0</v>
      </c>
      <c r="H1323" s="68">
        <f>★仕訳帳!F1287</f>
        <v>0</v>
      </c>
      <c r="I1323" s="67">
        <f>IF($E1323&lt;&gt;"",IF(OR(AND($E1323&gt;=200,$E1323&lt;300),AND($E1323&gt;=400,$E1323&lt;600)),-SUBTOTAL(9,K$4:K1323),SUBTOTAL(9,K$4:K1323)),0)</f>
        <v>0</v>
      </c>
      <c r="J1323" s="32"/>
      <c r="K1323" s="33">
        <f t="shared" si="43"/>
        <v>0</v>
      </c>
    </row>
    <row r="1324" spans="1:11" x14ac:dyDescent="0.4">
      <c r="A1324" s="17" t="str">
        <f>IF(E1324&lt;&gt;"",VLOOKUP(E1324,科目一覧!$A$4:$G$76,7,FALSE),"")</f>
        <v/>
      </c>
      <c r="B1324" s="18">
        <f>★仕訳帳!A1288</f>
        <v>1285</v>
      </c>
      <c r="C1324" s="64" t="str">
        <f>IF(★仕訳帳!B1288&lt;&gt;"",★仕訳帳!B1288,"")</f>
        <v/>
      </c>
      <c r="D1324" s="65" t="str">
        <f>IF(★仕訳帳!C1288&lt;&gt;"",★仕訳帳!C1288,"")</f>
        <v/>
      </c>
      <c r="E1324" s="66" t="str">
        <f>IF(★仕訳帳!D1288&lt;&gt;"",★仕訳帳!D1288,"")</f>
        <v/>
      </c>
      <c r="F1324" s="30" t="str">
        <f t="shared" si="44"/>
        <v/>
      </c>
      <c r="G1324" s="68">
        <f>★仕訳帳!E1288</f>
        <v>0</v>
      </c>
      <c r="H1324" s="68">
        <f>★仕訳帳!F1288</f>
        <v>0</v>
      </c>
      <c r="I1324" s="67">
        <f>IF($E1324&lt;&gt;"",IF(OR(AND($E1324&gt;=200,$E1324&lt;300),AND($E1324&gt;=400,$E1324&lt;600)),-SUBTOTAL(9,K$4:K1324),SUBTOTAL(9,K$4:K1324)),0)</f>
        <v>0</v>
      </c>
      <c r="J1324" s="32"/>
      <c r="K1324" s="33">
        <f t="shared" si="43"/>
        <v>0</v>
      </c>
    </row>
    <row r="1325" spans="1:11" x14ac:dyDescent="0.4">
      <c r="A1325" s="17" t="str">
        <f>IF(E1325&lt;&gt;"",VLOOKUP(E1325,科目一覧!$A$4:$G$76,7,FALSE),"")</f>
        <v/>
      </c>
      <c r="B1325" s="18">
        <f>★仕訳帳!A1289</f>
        <v>1286</v>
      </c>
      <c r="C1325" s="64" t="str">
        <f>IF(★仕訳帳!B1289&lt;&gt;"",★仕訳帳!B1289,"")</f>
        <v/>
      </c>
      <c r="D1325" s="65" t="str">
        <f>IF(★仕訳帳!C1289&lt;&gt;"",★仕訳帳!C1289,"")</f>
        <v/>
      </c>
      <c r="E1325" s="66" t="str">
        <f>IF(★仕訳帳!D1289&lt;&gt;"",★仕訳帳!D1289,"")</f>
        <v/>
      </c>
      <c r="F1325" s="30" t="str">
        <f t="shared" si="44"/>
        <v/>
      </c>
      <c r="G1325" s="68">
        <f>★仕訳帳!E1289</f>
        <v>0</v>
      </c>
      <c r="H1325" s="68">
        <f>★仕訳帳!F1289</f>
        <v>0</v>
      </c>
      <c r="I1325" s="67">
        <f>IF($E1325&lt;&gt;"",IF(OR(AND($E1325&gt;=200,$E1325&lt;300),AND($E1325&gt;=400,$E1325&lt;600)),-SUBTOTAL(9,K$4:K1325),SUBTOTAL(9,K$4:K1325)),0)</f>
        <v>0</v>
      </c>
      <c r="J1325" s="32"/>
      <c r="K1325" s="33">
        <f t="shared" si="43"/>
        <v>0</v>
      </c>
    </row>
    <row r="1326" spans="1:11" x14ac:dyDescent="0.4">
      <c r="A1326" s="17" t="str">
        <f>IF(E1326&lt;&gt;"",VLOOKUP(E1326,科目一覧!$A$4:$G$76,7,FALSE),"")</f>
        <v/>
      </c>
      <c r="B1326" s="18">
        <f>★仕訳帳!A1290</f>
        <v>1287</v>
      </c>
      <c r="C1326" s="64" t="str">
        <f>IF(★仕訳帳!B1290&lt;&gt;"",★仕訳帳!B1290,"")</f>
        <v/>
      </c>
      <c r="D1326" s="65" t="str">
        <f>IF(★仕訳帳!C1290&lt;&gt;"",★仕訳帳!C1290,"")</f>
        <v/>
      </c>
      <c r="E1326" s="66" t="str">
        <f>IF(★仕訳帳!D1290&lt;&gt;"",★仕訳帳!D1290,"")</f>
        <v/>
      </c>
      <c r="F1326" s="30" t="str">
        <f t="shared" si="44"/>
        <v/>
      </c>
      <c r="G1326" s="68">
        <f>★仕訳帳!E1290</f>
        <v>0</v>
      </c>
      <c r="H1326" s="68">
        <f>★仕訳帳!F1290</f>
        <v>0</v>
      </c>
      <c r="I1326" s="67">
        <f>IF($E1326&lt;&gt;"",IF(OR(AND($E1326&gt;=200,$E1326&lt;300),AND($E1326&gt;=400,$E1326&lt;600)),-SUBTOTAL(9,K$4:K1326),SUBTOTAL(9,K$4:K1326)),0)</f>
        <v>0</v>
      </c>
      <c r="J1326" s="32"/>
      <c r="K1326" s="33">
        <f t="shared" si="43"/>
        <v>0</v>
      </c>
    </row>
    <row r="1327" spans="1:11" x14ac:dyDescent="0.4">
      <c r="A1327" s="17" t="str">
        <f>IF(E1327&lt;&gt;"",VLOOKUP(E1327,科目一覧!$A$4:$G$76,7,FALSE),"")</f>
        <v/>
      </c>
      <c r="B1327" s="18">
        <f>★仕訳帳!A1291</f>
        <v>1288</v>
      </c>
      <c r="C1327" s="64" t="str">
        <f>IF(★仕訳帳!B1291&lt;&gt;"",★仕訳帳!B1291,"")</f>
        <v/>
      </c>
      <c r="D1327" s="65" t="str">
        <f>IF(★仕訳帳!C1291&lt;&gt;"",★仕訳帳!C1291,"")</f>
        <v/>
      </c>
      <c r="E1327" s="66" t="str">
        <f>IF(★仕訳帳!D1291&lt;&gt;"",★仕訳帳!D1291,"")</f>
        <v/>
      </c>
      <c r="F1327" s="30" t="str">
        <f t="shared" si="44"/>
        <v/>
      </c>
      <c r="G1327" s="68">
        <f>★仕訳帳!E1291</f>
        <v>0</v>
      </c>
      <c r="H1327" s="68">
        <f>★仕訳帳!F1291</f>
        <v>0</v>
      </c>
      <c r="I1327" s="67">
        <f>IF($E1327&lt;&gt;"",IF(OR(AND($E1327&gt;=200,$E1327&lt;300),AND($E1327&gt;=400,$E1327&lt;600)),-SUBTOTAL(9,K$4:K1327),SUBTOTAL(9,K$4:K1327)),0)</f>
        <v>0</v>
      </c>
      <c r="J1327" s="32"/>
      <c r="K1327" s="33">
        <f t="shared" ref="K1327:K1390" si="45">IF(OR(E1327=301,E1327=401),0,G1327-H1327)</f>
        <v>0</v>
      </c>
    </row>
    <row r="1328" spans="1:11" x14ac:dyDescent="0.4">
      <c r="A1328" s="17" t="str">
        <f>IF(E1328&lt;&gt;"",VLOOKUP(E1328,科目一覧!$A$4:$G$76,7,FALSE),"")</f>
        <v/>
      </c>
      <c r="B1328" s="18">
        <f>★仕訳帳!A1292</f>
        <v>1289</v>
      </c>
      <c r="C1328" s="64" t="str">
        <f>IF(★仕訳帳!B1292&lt;&gt;"",★仕訳帳!B1292,"")</f>
        <v/>
      </c>
      <c r="D1328" s="65" t="str">
        <f>IF(★仕訳帳!C1292&lt;&gt;"",★仕訳帳!C1292,"")</f>
        <v/>
      </c>
      <c r="E1328" s="66" t="str">
        <f>IF(★仕訳帳!D1292&lt;&gt;"",★仕訳帳!D1292,"")</f>
        <v/>
      </c>
      <c r="F1328" s="30" t="str">
        <f t="shared" si="44"/>
        <v/>
      </c>
      <c r="G1328" s="68">
        <f>★仕訳帳!E1292</f>
        <v>0</v>
      </c>
      <c r="H1328" s="68">
        <f>★仕訳帳!F1292</f>
        <v>0</v>
      </c>
      <c r="I1328" s="67">
        <f>IF($E1328&lt;&gt;"",IF(OR(AND($E1328&gt;=200,$E1328&lt;300),AND($E1328&gt;=400,$E1328&lt;600)),-SUBTOTAL(9,K$4:K1328),SUBTOTAL(9,K$4:K1328)),0)</f>
        <v>0</v>
      </c>
      <c r="J1328" s="32"/>
      <c r="K1328" s="33">
        <f t="shared" si="45"/>
        <v>0</v>
      </c>
    </row>
    <row r="1329" spans="1:11" x14ac:dyDescent="0.4">
      <c r="A1329" s="17" t="str">
        <f>IF(E1329&lt;&gt;"",VLOOKUP(E1329,科目一覧!$A$4:$G$76,7,FALSE),"")</f>
        <v/>
      </c>
      <c r="B1329" s="18">
        <f>★仕訳帳!A1293</f>
        <v>1290</v>
      </c>
      <c r="C1329" s="64" t="str">
        <f>IF(★仕訳帳!B1293&lt;&gt;"",★仕訳帳!B1293,"")</f>
        <v/>
      </c>
      <c r="D1329" s="65" t="str">
        <f>IF(★仕訳帳!C1293&lt;&gt;"",★仕訳帳!C1293,"")</f>
        <v/>
      </c>
      <c r="E1329" s="66" t="str">
        <f>IF(★仕訳帳!D1293&lt;&gt;"",★仕訳帳!D1293,"")</f>
        <v/>
      </c>
      <c r="F1329" s="30" t="str">
        <f t="shared" si="44"/>
        <v/>
      </c>
      <c r="G1329" s="68">
        <f>★仕訳帳!E1293</f>
        <v>0</v>
      </c>
      <c r="H1329" s="68">
        <f>★仕訳帳!F1293</f>
        <v>0</v>
      </c>
      <c r="I1329" s="67">
        <f>IF($E1329&lt;&gt;"",IF(OR(AND($E1329&gt;=200,$E1329&lt;300),AND($E1329&gt;=400,$E1329&lt;600)),-SUBTOTAL(9,K$4:K1329),SUBTOTAL(9,K$4:K1329)),0)</f>
        <v>0</v>
      </c>
      <c r="J1329" s="32"/>
      <c r="K1329" s="33">
        <f t="shared" si="45"/>
        <v>0</v>
      </c>
    </row>
    <row r="1330" spans="1:11" x14ac:dyDescent="0.4">
      <c r="A1330" s="17" t="str">
        <f>IF(E1330&lt;&gt;"",VLOOKUP(E1330,科目一覧!$A$4:$G$76,7,FALSE),"")</f>
        <v/>
      </c>
      <c r="B1330" s="18">
        <f>★仕訳帳!A1294</f>
        <v>1291</v>
      </c>
      <c r="C1330" s="64" t="str">
        <f>IF(★仕訳帳!B1294&lt;&gt;"",★仕訳帳!B1294,"")</f>
        <v/>
      </c>
      <c r="D1330" s="65" t="str">
        <f>IF(★仕訳帳!C1294&lt;&gt;"",★仕訳帳!C1294,"")</f>
        <v/>
      </c>
      <c r="E1330" s="66" t="str">
        <f>IF(★仕訳帳!D1294&lt;&gt;"",★仕訳帳!D1294,"")</f>
        <v/>
      </c>
      <c r="F1330" s="30" t="str">
        <f t="shared" si="44"/>
        <v/>
      </c>
      <c r="G1330" s="68">
        <f>★仕訳帳!E1294</f>
        <v>0</v>
      </c>
      <c r="H1330" s="68">
        <f>★仕訳帳!F1294</f>
        <v>0</v>
      </c>
      <c r="I1330" s="67">
        <f>IF($E1330&lt;&gt;"",IF(OR(AND($E1330&gt;=200,$E1330&lt;300),AND($E1330&gt;=400,$E1330&lt;600)),-SUBTOTAL(9,K$4:K1330),SUBTOTAL(9,K$4:K1330)),0)</f>
        <v>0</v>
      </c>
      <c r="J1330" s="32"/>
      <c r="K1330" s="33">
        <f t="shared" si="45"/>
        <v>0</v>
      </c>
    </row>
    <row r="1331" spans="1:11" x14ac:dyDescent="0.4">
      <c r="A1331" s="17" t="str">
        <f>IF(E1331&lt;&gt;"",VLOOKUP(E1331,科目一覧!$A$4:$G$76,7,FALSE),"")</f>
        <v/>
      </c>
      <c r="B1331" s="18">
        <f>★仕訳帳!A1295</f>
        <v>1292</v>
      </c>
      <c r="C1331" s="64" t="str">
        <f>IF(★仕訳帳!B1295&lt;&gt;"",★仕訳帳!B1295,"")</f>
        <v/>
      </c>
      <c r="D1331" s="65" t="str">
        <f>IF(★仕訳帳!C1295&lt;&gt;"",★仕訳帳!C1295,"")</f>
        <v/>
      </c>
      <c r="E1331" s="66" t="str">
        <f>IF(★仕訳帳!D1295&lt;&gt;"",★仕訳帳!D1295,"")</f>
        <v/>
      </c>
      <c r="F1331" s="30" t="str">
        <f t="shared" si="44"/>
        <v/>
      </c>
      <c r="G1331" s="68">
        <f>★仕訳帳!E1295</f>
        <v>0</v>
      </c>
      <c r="H1331" s="68">
        <f>★仕訳帳!F1295</f>
        <v>0</v>
      </c>
      <c r="I1331" s="67">
        <f>IF($E1331&lt;&gt;"",IF(OR(AND($E1331&gt;=200,$E1331&lt;300),AND($E1331&gt;=400,$E1331&lt;600)),-SUBTOTAL(9,K$4:K1331),SUBTOTAL(9,K$4:K1331)),0)</f>
        <v>0</v>
      </c>
      <c r="J1331" s="32"/>
      <c r="K1331" s="33">
        <f t="shared" si="45"/>
        <v>0</v>
      </c>
    </row>
    <row r="1332" spans="1:11" x14ac:dyDescent="0.4">
      <c r="A1332" s="17" t="str">
        <f>IF(E1332&lt;&gt;"",VLOOKUP(E1332,科目一覧!$A$4:$G$76,7,FALSE),"")</f>
        <v/>
      </c>
      <c r="B1332" s="18">
        <f>★仕訳帳!A1296</f>
        <v>1293</v>
      </c>
      <c r="C1332" s="64" t="str">
        <f>IF(★仕訳帳!B1296&lt;&gt;"",★仕訳帳!B1296,"")</f>
        <v/>
      </c>
      <c r="D1332" s="65" t="str">
        <f>IF(★仕訳帳!C1296&lt;&gt;"",★仕訳帳!C1296,"")</f>
        <v/>
      </c>
      <c r="E1332" s="66" t="str">
        <f>IF(★仕訳帳!D1296&lt;&gt;"",★仕訳帳!D1296,"")</f>
        <v/>
      </c>
      <c r="F1332" s="30" t="str">
        <f t="shared" si="44"/>
        <v/>
      </c>
      <c r="G1332" s="68">
        <f>★仕訳帳!E1296</f>
        <v>0</v>
      </c>
      <c r="H1332" s="68">
        <f>★仕訳帳!F1296</f>
        <v>0</v>
      </c>
      <c r="I1332" s="67">
        <f>IF($E1332&lt;&gt;"",IF(OR(AND($E1332&gt;=200,$E1332&lt;300),AND($E1332&gt;=400,$E1332&lt;600)),-SUBTOTAL(9,K$4:K1332),SUBTOTAL(9,K$4:K1332)),0)</f>
        <v>0</v>
      </c>
      <c r="J1332" s="32"/>
      <c r="K1332" s="33">
        <f t="shared" si="45"/>
        <v>0</v>
      </c>
    </row>
    <row r="1333" spans="1:11" x14ac:dyDescent="0.4">
      <c r="A1333" s="17" t="str">
        <f>IF(E1333&lt;&gt;"",VLOOKUP(E1333,科目一覧!$A$4:$G$76,7,FALSE),"")</f>
        <v/>
      </c>
      <c r="B1333" s="18">
        <f>★仕訳帳!A1297</f>
        <v>1294</v>
      </c>
      <c r="C1333" s="64" t="str">
        <f>IF(★仕訳帳!B1297&lt;&gt;"",★仕訳帳!B1297,"")</f>
        <v/>
      </c>
      <c r="D1333" s="65" t="str">
        <f>IF(★仕訳帳!C1297&lt;&gt;"",★仕訳帳!C1297,"")</f>
        <v/>
      </c>
      <c r="E1333" s="66" t="str">
        <f>IF(★仕訳帳!D1297&lt;&gt;"",★仕訳帳!D1297,"")</f>
        <v/>
      </c>
      <c r="F1333" s="30" t="str">
        <f t="shared" si="44"/>
        <v/>
      </c>
      <c r="G1333" s="68">
        <f>★仕訳帳!E1297</f>
        <v>0</v>
      </c>
      <c r="H1333" s="68">
        <f>★仕訳帳!F1297</f>
        <v>0</v>
      </c>
      <c r="I1333" s="67">
        <f>IF($E1333&lt;&gt;"",IF(OR(AND($E1333&gt;=200,$E1333&lt;300),AND($E1333&gt;=400,$E1333&lt;600)),-SUBTOTAL(9,K$4:K1333),SUBTOTAL(9,K$4:K1333)),0)</f>
        <v>0</v>
      </c>
      <c r="J1333" s="32"/>
      <c r="K1333" s="33">
        <f t="shared" si="45"/>
        <v>0</v>
      </c>
    </row>
    <row r="1334" spans="1:11" x14ac:dyDescent="0.4">
      <c r="A1334" s="17" t="str">
        <f>IF(E1334&lt;&gt;"",VLOOKUP(E1334,科目一覧!$A$4:$G$76,7,FALSE),"")</f>
        <v/>
      </c>
      <c r="B1334" s="18">
        <f>★仕訳帳!A1298</f>
        <v>1295</v>
      </c>
      <c r="C1334" s="64" t="str">
        <f>IF(★仕訳帳!B1298&lt;&gt;"",★仕訳帳!B1298,"")</f>
        <v/>
      </c>
      <c r="D1334" s="65" t="str">
        <f>IF(★仕訳帳!C1298&lt;&gt;"",★仕訳帳!C1298,"")</f>
        <v/>
      </c>
      <c r="E1334" s="66" t="str">
        <f>IF(★仕訳帳!D1298&lt;&gt;"",★仕訳帳!D1298,"")</f>
        <v/>
      </c>
      <c r="F1334" s="30" t="str">
        <f t="shared" si="44"/>
        <v/>
      </c>
      <c r="G1334" s="68">
        <f>★仕訳帳!E1298</f>
        <v>0</v>
      </c>
      <c r="H1334" s="68">
        <f>★仕訳帳!F1298</f>
        <v>0</v>
      </c>
      <c r="I1334" s="67">
        <f>IF($E1334&lt;&gt;"",IF(OR(AND($E1334&gt;=200,$E1334&lt;300),AND($E1334&gt;=400,$E1334&lt;600)),-SUBTOTAL(9,K$4:K1334),SUBTOTAL(9,K$4:K1334)),0)</f>
        <v>0</v>
      </c>
      <c r="J1334" s="32"/>
      <c r="K1334" s="33">
        <f t="shared" si="45"/>
        <v>0</v>
      </c>
    </row>
    <row r="1335" spans="1:11" x14ac:dyDescent="0.4">
      <c r="A1335" s="17" t="str">
        <f>IF(E1335&lt;&gt;"",VLOOKUP(E1335,科目一覧!$A$4:$G$76,7,FALSE),"")</f>
        <v/>
      </c>
      <c r="B1335" s="18">
        <f>★仕訳帳!A1299</f>
        <v>1296</v>
      </c>
      <c r="C1335" s="64" t="str">
        <f>IF(★仕訳帳!B1299&lt;&gt;"",★仕訳帳!B1299,"")</f>
        <v/>
      </c>
      <c r="D1335" s="65" t="str">
        <f>IF(★仕訳帳!C1299&lt;&gt;"",★仕訳帳!C1299,"")</f>
        <v/>
      </c>
      <c r="E1335" s="66" t="str">
        <f>IF(★仕訳帳!D1299&lt;&gt;"",★仕訳帳!D1299,"")</f>
        <v/>
      </c>
      <c r="F1335" s="30" t="str">
        <f t="shared" si="44"/>
        <v/>
      </c>
      <c r="G1335" s="68">
        <f>★仕訳帳!E1299</f>
        <v>0</v>
      </c>
      <c r="H1335" s="68">
        <f>★仕訳帳!F1299</f>
        <v>0</v>
      </c>
      <c r="I1335" s="67">
        <f>IF($E1335&lt;&gt;"",IF(OR(AND($E1335&gt;=200,$E1335&lt;300),AND($E1335&gt;=400,$E1335&lt;600)),-SUBTOTAL(9,K$4:K1335),SUBTOTAL(9,K$4:K1335)),0)</f>
        <v>0</v>
      </c>
      <c r="J1335" s="32"/>
      <c r="K1335" s="33">
        <f t="shared" si="45"/>
        <v>0</v>
      </c>
    </row>
    <row r="1336" spans="1:11" x14ac:dyDescent="0.4">
      <c r="A1336" s="17" t="str">
        <f>IF(E1336&lt;&gt;"",VLOOKUP(E1336,科目一覧!$A$4:$G$76,7,FALSE),"")</f>
        <v/>
      </c>
      <c r="B1336" s="18">
        <f>★仕訳帳!A1300</f>
        <v>1297</v>
      </c>
      <c r="C1336" s="64" t="str">
        <f>IF(★仕訳帳!B1300&lt;&gt;"",★仕訳帳!B1300,"")</f>
        <v/>
      </c>
      <c r="D1336" s="65" t="str">
        <f>IF(★仕訳帳!C1300&lt;&gt;"",★仕訳帳!C1300,"")</f>
        <v/>
      </c>
      <c r="E1336" s="66" t="str">
        <f>IF(★仕訳帳!D1300&lt;&gt;"",★仕訳帳!D1300,"")</f>
        <v/>
      </c>
      <c r="F1336" s="30" t="str">
        <f t="shared" si="44"/>
        <v/>
      </c>
      <c r="G1336" s="68">
        <f>★仕訳帳!E1300</f>
        <v>0</v>
      </c>
      <c r="H1336" s="68">
        <f>★仕訳帳!F1300</f>
        <v>0</v>
      </c>
      <c r="I1336" s="67">
        <f>IF($E1336&lt;&gt;"",IF(OR(AND($E1336&gt;=200,$E1336&lt;300),AND($E1336&gt;=400,$E1336&lt;600)),-SUBTOTAL(9,K$4:K1336),SUBTOTAL(9,K$4:K1336)),0)</f>
        <v>0</v>
      </c>
      <c r="J1336" s="32"/>
      <c r="K1336" s="33">
        <f t="shared" si="45"/>
        <v>0</v>
      </c>
    </row>
    <row r="1337" spans="1:11" x14ac:dyDescent="0.4">
      <c r="A1337" s="17" t="str">
        <f>IF(E1337&lt;&gt;"",VLOOKUP(E1337,科目一覧!$A$4:$G$76,7,FALSE),"")</f>
        <v/>
      </c>
      <c r="B1337" s="18">
        <f>★仕訳帳!A1301</f>
        <v>1298</v>
      </c>
      <c r="C1337" s="64" t="str">
        <f>IF(★仕訳帳!B1301&lt;&gt;"",★仕訳帳!B1301,"")</f>
        <v/>
      </c>
      <c r="D1337" s="65" t="str">
        <f>IF(★仕訳帳!C1301&lt;&gt;"",★仕訳帳!C1301,"")</f>
        <v/>
      </c>
      <c r="E1337" s="66" t="str">
        <f>IF(★仕訳帳!D1301&lt;&gt;"",★仕訳帳!D1301,"")</f>
        <v/>
      </c>
      <c r="F1337" s="30" t="str">
        <f t="shared" si="44"/>
        <v/>
      </c>
      <c r="G1337" s="68">
        <f>★仕訳帳!E1301</f>
        <v>0</v>
      </c>
      <c r="H1337" s="68">
        <f>★仕訳帳!F1301</f>
        <v>0</v>
      </c>
      <c r="I1337" s="67">
        <f>IF($E1337&lt;&gt;"",IF(OR(AND($E1337&gt;=200,$E1337&lt;300),AND($E1337&gt;=400,$E1337&lt;600)),-SUBTOTAL(9,K$4:K1337),SUBTOTAL(9,K$4:K1337)),0)</f>
        <v>0</v>
      </c>
      <c r="J1337" s="32"/>
      <c r="K1337" s="33">
        <f t="shared" si="45"/>
        <v>0</v>
      </c>
    </row>
    <row r="1338" spans="1:11" x14ac:dyDescent="0.4">
      <c r="A1338" s="17" t="str">
        <f>IF(E1338&lt;&gt;"",VLOOKUP(E1338,科目一覧!$A$4:$G$76,7,FALSE),"")</f>
        <v/>
      </c>
      <c r="B1338" s="18">
        <f>★仕訳帳!A1302</f>
        <v>1299</v>
      </c>
      <c r="C1338" s="64" t="str">
        <f>IF(★仕訳帳!B1302&lt;&gt;"",★仕訳帳!B1302,"")</f>
        <v/>
      </c>
      <c r="D1338" s="65" t="str">
        <f>IF(★仕訳帳!C1302&lt;&gt;"",★仕訳帳!C1302,"")</f>
        <v/>
      </c>
      <c r="E1338" s="66" t="str">
        <f>IF(★仕訳帳!D1302&lt;&gt;"",★仕訳帳!D1302,"")</f>
        <v/>
      </c>
      <c r="F1338" s="30" t="str">
        <f t="shared" si="44"/>
        <v/>
      </c>
      <c r="G1338" s="68">
        <f>★仕訳帳!E1302</f>
        <v>0</v>
      </c>
      <c r="H1338" s="68">
        <f>★仕訳帳!F1302</f>
        <v>0</v>
      </c>
      <c r="I1338" s="67">
        <f>IF($E1338&lt;&gt;"",IF(OR(AND($E1338&gt;=200,$E1338&lt;300),AND($E1338&gt;=400,$E1338&lt;600)),-SUBTOTAL(9,K$4:K1338),SUBTOTAL(9,K$4:K1338)),0)</f>
        <v>0</v>
      </c>
      <c r="J1338" s="32"/>
      <c r="K1338" s="33">
        <f t="shared" si="45"/>
        <v>0</v>
      </c>
    </row>
    <row r="1339" spans="1:11" x14ac:dyDescent="0.4">
      <c r="A1339" s="17" t="str">
        <f>IF(E1339&lt;&gt;"",VLOOKUP(E1339,科目一覧!$A$4:$G$76,7,FALSE),"")</f>
        <v/>
      </c>
      <c r="B1339" s="18">
        <f>★仕訳帳!A1303</f>
        <v>1300</v>
      </c>
      <c r="C1339" s="64" t="str">
        <f>IF(★仕訳帳!B1303&lt;&gt;"",★仕訳帳!B1303,"")</f>
        <v/>
      </c>
      <c r="D1339" s="65" t="str">
        <f>IF(★仕訳帳!C1303&lt;&gt;"",★仕訳帳!C1303,"")</f>
        <v/>
      </c>
      <c r="E1339" s="66" t="str">
        <f>IF(★仕訳帳!D1303&lt;&gt;"",★仕訳帳!D1303,"")</f>
        <v/>
      </c>
      <c r="F1339" s="30" t="str">
        <f t="shared" si="44"/>
        <v/>
      </c>
      <c r="G1339" s="68">
        <f>★仕訳帳!E1303</f>
        <v>0</v>
      </c>
      <c r="H1339" s="68">
        <f>★仕訳帳!F1303</f>
        <v>0</v>
      </c>
      <c r="I1339" s="67">
        <f>IF($E1339&lt;&gt;"",IF(OR(AND($E1339&gt;=200,$E1339&lt;300),AND($E1339&gt;=400,$E1339&lt;600)),-SUBTOTAL(9,K$4:K1339),SUBTOTAL(9,K$4:K1339)),0)</f>
        <v>0</v>
      </c>
      <c r="J1339" s="32"/>
      <c r="K1339" s="33">
        <f t="shared" si="45"/>
        <v>0</v>
      </c>
    </row>
    <row r="1340" spans="1:11" x14ac:dyDescent="0.4">
      <c r="A1340" s="17" t="str">
        <f>IF(E1340&lt;&gt;"",VLOOKUP(E1340,科目一覧!$A$4:$G$76,7,FALSE),"")</f>
        <v/>
      </c>
      <c r="B1340" s="18">
        <f>★仕訳帳!A1304</f>
        <v>1301</v>
      </c>
      <c r="C1340" s="64" t="str">
        <f>IF(★仕訳帳!B1304&lt;&gt;"",★仕訳帳!B1304,"")</f>
        <v/>
      </c>
      <c r="D1340" s="65" t="str">
        <f>IF(★仕訳帳!C1304&lt;&gt;"",★仕訳帳!C1304,"")</f>
        <v/>
      </c>
      <c r="E1340" s="66" t="str">
        <f>IF(★仕訳帳!D1304&lt;&gt;"",★仕訳帳!D1304,"")</f>
        <v/>
      </c>
      <c r="F1340" s="30" t="str">
        <f t="shared" si="44"/>
        <v/>
      </c>
      <c r="G1340" s="68">
        <f>★仕訳帳!E1304</f>
        <v>0</v>
      </c>
      <c r="H1340" s="68">
        <f>★仕訳帳!F1304</f>
        <v>0</v>
      </c>
      <c r="I1340" s="67">
        <f>IF($E1340&lt;&gt;"",IF(OR(AND($E1340&gt;=200,$E1340&lt;300),AND($E1340&gt;=400,$E1340&lt;600)),-SUBTOTAL(9,K$4:K1340),SUBTOTAL(9,K$4:K1340)),0)</f>
        <v>0</v>
      </c>
      <c r="J1340" s="32"/>
      <c r="K1340" s="33">
        <f t="shared" si="45"/>
        <v>0</v>
      </c>
    </row>
    <row r="1341" spans="1:11" x14ac:dyDescent="0.4">
      <c r="A1341" s="17" t="str">
        <f>IF(E1341&lt;&gt;"",VLOOKUP(E1341,科目一覧!$A$4:$G$76,7,FALSE),"")</f>
        <v/>
      </c>
      <c r="B1341" s="18">
        <f>★仕訳帳!A1305</f>
        <v>1302</v>
      </c>
      <c r="C1341" s="64" t="str">
        <f>IF(★仕訳帳!B1305&lt;&gt;"",★仕訳帳!B1305,"")</f>
        <v/>
      </c>
      <c r="D1341" s="65" t="str">
        <f>IF(★仕訳帳!C1305&lt;&gt;"",★仕訳帳!C1305,"")</f>
        <v/>
      </c>
      <c r="E1341" s="66" t="str">
        <f>IF(★仕訳帳!D1305&lt;&gt;"",★仕訳帳!D1305,"")</f>
        <v/>
      </c>
      <c r="F1341" s="30" t="str">
        <f t="shared" si="44"/>
        <v/>
      </c>
      <c r="G1341" s="68">
        <f>★仕訳帳!E1305</f>
        <v>0</v>
      </c>
      <c r="H1341" s="68">
        <f>★仕訳帳!F1305</f>
        <v>0</v>
      </c>
      <c r="I1341" s="67">
        <f>IF($E1341&lt;&gt;"",IF(OR(AND($E1341&gt;=200,$E1341&lt;300),AND($E1341&gt;=400,$E1341&lt;600)),-SUBTOTAL(9,K$4:K1341),SUBTOTAL(9,K$4:K1341)),0)</f>
        <v>0</v>
      </c>
      <c r="J1341" s="32"/>
      <c r="K1341" s="33">
        <f t="shared" si="45"/>
        <v>0</v>
      </c>
    </row>
    <row r="1342" spans="1:11" x14ac:dyDescent="0.4">
      <c r="A1342" s="17" t="str">
        <f>IF(E1342&lt;&gt;"",VLOOKUP(E1342,科目一覧!$A$4:$G$76,7,FALSE),"")</f>
        <v/>
      </c>
      <c r="B1342" s="18">
        <f>★仕訳帳!A1306</f>
        <v>1303</v>
      </c>
      <c r="C1342" s="64" t="str">
        <f>IF(★仕訳帳!B1306&lt;&gt;"",★仕訳帳!B1306,"")</f>
        <v/>
      </c>
      <c r="D1342" s="65" t="str">
        <f>IF(★仕訳帳!C1306&lt;&gt;"",★仕訳帳!C1306,"")</f>
        <v/>
      </c>
      <c r="E1342" s="66" t="str">
        <f>IF(★仕訳帳!D1306&lt;&gt;"",★仕訳帳!D1306,"")</f>
        <v/>
      </c>
      <c r="F1342" s="30" t="str">
        <f t="shared" si="44"/>
        <v/>
      </c>
      <c r="G1342" s="68">
        <f>★仕訳帳!E1306</f>
        <v>0</v>
      </c>
      <c r="H1342" s="68">
        <f>★仕訳帳!F1306</f>
        <v>0</v>
      </c>
      <c r="I1342" s="67">
        <f>IF($E1342&lt;&gt;"",IF(OR(AND($E1342&gt;=200,$E1342&lt;300),AND($E1342&gt;=400,$E1342&lt;600)),-SUBTOTAL(9,K$4:K1342),SUBTOTAL(9,K$4:K1342)),0)</f>
        <v>0</v>
      </c>
      <c r="J1342" s="32"/>
      <c r="K1342" s="33">
        <f t="shared" si="45"/>
        <v>0</v>
      </c>
    </row>
    <row r="1343" spans="1:11" x14ac:dyDescent="0.4">
      <c r="A1343" s="17" t="str">
        <f>IF(E1343&lt;&gt;"",VLOOKUP(E1343,科目一覧!$A$4:$G$76,7,FALSE),"")</f>
        <v/>
      </c>
      <c r="B1343" s="18">
        <f>★仕訳帳!A1307</f>
        <v>1304</v>
      </c>
      <c r="C1343" s="64" t="str">
        <f>IF(★仕訳帳!B1307&lt;&gt;"",★仕訳帳!B1307,"")</f>
        <v/>
      </c>
      <c r="D1343" s="65" t="str">
        <f>IF(★仕訳帳!C1307&lt;&gt;"",★仕訳帳!C1307,"")</f>
        <v/>
      </c>
      <c r="E1343" s="66" t="str">
        <f>IF(★仕訳帳!D1307&lt;&gt;"",★仕訳帳!D1307,"")</f>
        <v/>
      </c>
      <c r="F1343" s="30" t="str">
        <f t="shared" si="44"/>
        <v/>
      </c>
      <c r="G1343" s="68">
        <f>★仕訳帳!E1307</f>
        <v>0</v>
      </c>
      <c r="H1343" s="68">
        <f>★仕訳帳!F1307</f>
        <v>0</v>
      </c>
      <c r="I1343" s="67">
        <f>IF($E1343&lt;&gt;"",IF(OR(AND($E1343&gt;=200,$E1343&lt;300),AND($E1343&gt;=400,$E1343&lt;600)),-SUBTOTAL(9,K$4:K1343),SUBTOTAL(9,K$4:K1343)),0)</f>
        <v>0</v>
      </c>
      <c r="J1343" s="32"/>
      <c r="K1343" s="33">
        <f t="shared" si="45"/>
        <v>0</v>
      </c>
    </row>
    <row r="1344" spans="1:11" x14ac:dyDescent="0.4">
      <c r="A1344" s="17" t="str">
        <f>IF(E1344&lt;&gt;"",VLOOKUP(E1344,科目一覧!$A$4:$G$76,7,FALSE),"")</f>
        <v/>
      </c>
      <c r="B1344" s="18">
        <f>★仕訳帳!A1308</f>
        <v>1305</v>
      </c>
      <c r="C1344" s="64" t="str">
        <f>IF(★仕訳帳!B1308&lt;&gt;"",★仕訳帳!B1308,"")</f>
        <v/>
      </c>
      <c r="D1344" s="65" t="str">
        <f>IF(★仕訳帳!C1308&lt;&gt;"",★仕訳帳!C1308,"")</f>
        <v/>
      </c>
      <c r="E1344" s="66" t="str">
        <f>IF(★仕訳帳!D1308&lt;&gt;"",★仕訳帳!D1308,"")</f>
        <v/>
      </c>
      <c r="F1344" s="30" t="str">
        <f t="shared" si="44"/>
        <v/>
      </c>
      <c r="G1344" s="68">
        <f>★仕訳帳!E1308</f>
        <v>0</v>
      </c>
      <c r="H1344" s="68">
        <f>★仕訳帳!F1308</f>
        <v>0</v>
      </c>
      <c r="I1344" s="67">
        <f>IF($E1344&lt;&gt;"",IF(OR(AND($E1344&gt;=200,$E1344&lt;300),AND($E1344&gt;=400,$E1344&lt;600)),-SUBTOTAL(9,K$4:K1344),SUBTOTAL(9,K$4:K1344)),0)</f>
        <v>0</v>
      </c>
      <c r="J1344" s="32"/>
      <c r="K1344" s="33">
        <f t="shared" si="45"/>
        <v>0</v>
      </c>
    </row>
    <row r="1345" spans="1:11" x14ac:dyDescent="0.4">
      <c r="A1345" s="17" t="str">
        <f>IF(E1345&lt;&gt;"",VLOOKUP(E1345,科目一覧!$A$4:$G$76,7,FALSE),"")</f>
        <v/>
      </c>
      <c r="B1345" s="18">
        <f>★仕訳帳!A1309</f>
        <v>1306</v>
      </c>
      <c r="C1345" s="64" t="str">
        <f>IF(★仕訳帳!B1309&lt;&gt;"",★仕訳帳!B1309,"")</f>
        <v/>
      </c>
      <c r="D1345" s="65" t="str">
        <f>IF(★仕訳帳!C1309&lt;&gt;"",★仕訳帳!C1309,"")</f>
        <v/>
      </c>
      <c r="E1345" s="66" t="str">
        <f>IF(★仕訳帳!D1309&lt;&gt;"",★仕訳帳!D1309,"")</f>
        <v/>
      </c>
      <c r="F1345" s="30" t="str">
        <f t="shared" si="44"/>
        <v/>
      </c>
      <c r="G1345" s="68">
        <f>★仕訳帳!E1309</f>
        <v>0</v>
      </c>
      <c r="H1345" s="68">
        <f>★仕訳帳!F1309</f>
        <v>0</v>
      </c>
      <c r="I1345" s="67">
        <f>IF($E1345&lt;&gt;"",IF(OR(AND($E1345&gt;=200,$E1345&lt;300),AND($E1345&gt;=400,$E1345&lt;600)),-SUBTOTAL(9,K$4:K1345),SUBTOTAL(9,K$4:K1345)),0)</f>
        <v>0</v>
      </c>
      <c r="J1345" s="32"/>
      <c r="K1345" s="33">
        <f t="shared" si="45"/>
        <v>0</v>
      </c>
    </row>
    <row r="1346" spans="1:11" x14ac:dyDescent="0.4">
      <c r="A1346" s="17" t="str">
        <f>IF(E1346&lt;&gt;"",VLOOKUP(E1346,科目一覧!$A$4:$G$76,7,FALSE),"")</f>
        <v/>
      </c>
      <c r="B1346" s="18">
        <f>★仕訳帳!A1310</f>
        <v>1307</v>
      </c>
      <c r="C1346" s="64" t="str">
        <f>IF(★仕訳帳!B1310&lt;&gt;"",★仕訳帳!B1310,"")</f>
        <v/>
      </c>
      <c r="D1346" s="65" t="str">
        <f>IF(★仕訳帳!C1310&lt;&gt;"",★仕訳帳!C1310,"")</f>
        <v/>
      </c>
      <c r="E1346" s="66" t="str">
        <f>IF(★仕訳帳!D1310&lt;&gt;"",★仕訳帳!D1310,"")</f>
        <v/>
      </c>
      <c r="F1346" s="30" t="str">
        <f t="shared" si="44"/>
        <v/>
      </c>
      <c r="G1346" s="68">
        <f>★仕訳帳!E1310</f>
        <v>0</v>
      </c>
      <c r="H1346" s="68">
        <f>★仕訳帳!F1310</f>
        <v>0</v>
      </c>
      <c r="I1346" s="67">
        <f>IF($E1346&lt;&gt;"",IF(OR(AND($E1346&gt;=200,$E1346&lt;300),AND($E1346&gt;=400,$E1346&lt;600)),-SUBTOTAL(9,K$4:K1346),SUBTOTAL(9,K$4:K1346)),0)</f>
        <v>0</v>
      </c>
      <c r="J1346" s="32"/>
      <c r="K1346" s="33">
        <f t="shared" si="45"/>
        <v>0</v>
      </c>
    </row>
    <row r="1347" spans="1:11" x14ac:dyDescent="0.4">
      <c r="A1347" s="17" t="str">
        <f>IF(E1347&lt;&gt;"",VLOOKUP(E1347,科目一覧!$A$4:$G$76,7,FALSE),"")</f>
        <v/>
      </c>
      <c r="B1347" s="18">
        <f>★仕訳帳!A1311</f>
        <v>1308</v>
      </c>
      <c r="C1347" s="64" t="str">
        <f>IF(★仕訳帳!B1311&lt;&gt;"",★仕訳帳!B1311,"")</f>
        <v/>
      </c>
      <c r="D1347" s="65" t="str">
        <f>IF(★仕訳帳!C1311&lt;&gt;"",★仕訳帳!C1311,"")</f>
        <v/>
      </c>
      <c r="E1347" s="66" t="str">
        <f>IF(★仕訳帳!D1311&lt;&gt;"",★仕訳帳!D1311,"")</f>
        <v/>
      </c>
      <c r="F1347" s="30" t="str">
        <f t="shared" si="44"/>
        <v/>
      </c>
      <c r="G1347" s="68">
        <f>★仕訳帳!E1311</f>
        <v>0</v>
      </c>
      <c r="H1347" s="68">
        <f>★仕訳帳!F1311</f>
        <v>0</v>
      </c>
      <c r="I1347" s="67">
        <f>IF($E1347&lt;&gt;"",IF(OR(AND($E1347&gt;=200,$E1347&lt;300),AND($E1347&gt;=400,$E1347&lt;600)),-SUBTOTAL(9,K$4:K1347),SUBTOTAL(9,K$4:K1347)),0)</f>
        <v>0</v>
      </c>
      <c r="J1347" s="32"/>
      <c r="K1347" s="33">
        <f t="shared" si="45"/>
        <v>0</v>
      </c>
    </row>
    <row r="1348" spans="1:11" x14ac:dyDescent="0.4">
      <c r="A1348" s="17" t="str">
        <f>IF(E1348&lt;&gt;"",VLOOKUP(E1348,科目一覧!$A$4:$G$76,7,FALSE),"")</f>
        <v/>
      </c>
      <c r="B1348" s="18">
        <f>★仕訳帳!A1312</f>
        <v>1309</v>
      </c>
      <c r="C1348" s="64" t="str">
        <f>IF(★仕訳帳!B1312&lt;&gt;"",★仕訳帳!B1312,"")</f>
        <v/>
      </c>
      <c r="D1348" s="65" t="str">
        <f>IF(★仕訳帳!C1312&lt;&gt;"",★仕訳帳!C1312,"")</f>
        <v/>
      </c>
      <c r="E1348" s="66" t="str">
        <f>IF(★仕訳帳!D1312&lt;&gt;"",★仕訳帳!D1312,"")</f>
        <v/>
      </c>
      <c r="F1348" s="30" t="str">
        <f t="shared" si="44"/>
        <v/>
      </c>
      <c r="G1348" s="68">
        <f>★仕訳帳!E1312</f>
        <v>0</v>
      </c>
      <c r="H1348" s="68">
        <f>★仕訳帳!F1312</f>
        <v>0</v>
      </c>
      <c r="I1348" s="67">
        <f>IF($E1348&lt;&gt;"",IF(OR(AND($E1348&gt;=200,$E1348&lt;300),AND($E1348&gt;=400,$E1348&lt;600)),-SUBTOTAL(9,K$4:K1348),SUBTOTAL(9,K$4:K1348)),0)</f>
        <v>0</v>
      </c>
      <c r="J1348" s="32"/>
      <c r="K1348" s="33">
        <f t="shared" si="45"/>
        <v>0</v>
      </c>
    </row>
    <row r="1349" spans="1:11" x14ac:dyDescent="0.4">
      <c r="A1349" s="17" t="str">
        <f>IF(E1349&lt;&gt;"",VLOOKUP(E1349,科目一覧!$A$4:$G$76,7,FALSE),"")</f>
        <v/>
      </c>
      <c r="B1349" s="18">
        <f>★仕訳帳!A1313</f>
        <v>1310</v>
      </c>
      <c r="C1349" s="64" t="str">
        <f>IF(★仕訳帳!B1313&lt;&gt;"",★仕訳帳!B1313,"")</f>
        <v/>
      </c>
      <c r="D1349" s="65" t="str">
        <f>IF(★仕訳帳!C1313&lt;&gt;"",★仕訳帳!C1313,"")</f>
        <v/>
      </c>
      <c r="E1349" s="66" t="str">
        <f>IF(★仕訳帳!D1313&lt;&gt;"",★仕訳帳!D1313,"")</f>
        <v/>
      </c>
      <c r="F1349" s="30" t="str">
        <f t="shared" ref="F1349:F1412" si="46">IF(C1349&lt;&gt;"",MONTH(C1349)&amp;"_"&amp;E1349,"")</f>
        <v/>
      </c>
      <c r="G1349" s="68">
        <f>★仕訳帳!E1313</f>
        <v>0</v>
      </c>
      <c r="H1349" s="68">
        <f>★仕訳帳!F1313</f>
        <v>0</v>
      </c>
      <c r="I1349" s="67">
        <f>IF($E1349&lt;&gt;"",IF(OR(AND($E1349&gt;=200,$E1349&lt;300),AND($E1349&gt;=400,$E1349&lt;600)),-SUBTOTAL(9,K$4:K1349),SUBTOTAL(9,K$4:K1349)),0)</f>
        <v>0</v>
      </c>
      <c r="J1349" s="32"/>
      <c r="K1349" s="33">
        <f t="shared" si="45"/>
        <v>0</v>
      </c>
    </row>
    <row r="1350" spans="1:11" x14ac:dyDescent="0.4">
      <c r="A1350" s="17" t="str">
        <f>IF(E1350&lt;&gt;"",VLOOKUP(E1350,科目一覧!$A$4:$G$76,7,FALSE),"")</f>
        <v/>
      </c>
      <c r="B1350" s="18">
        <f>★仕訳帳!A1314</f>
        <v>1311</v>
      </c>
      <c r="C1350" s="64" t="str">
        <f>IF(★仕訳帳!B1314&lt;&gt;"",★仕訳帳!B1314,"")</f>
        <v/>
      </c>
      <c r="D1350" s="65" t="str">
        <f>IF(★仕訳帳!C1314&lt;&gt;"",★仕訳帳!C1314,"")</f>
        <v/>
      </c>
      <c r="E1350" s="66" t="str">
        <f>IF(★仕訳帳!D1314&lt;&gt;"",★仕訳帳!D1314,"")</f>
        <v/>
      </c>
      <c r="F1350" s="30" t="str">
        <f t="shared" si="46"/>
        <v/>
      </c>
      <c r="G1350" s="68">
        <f>★仕訳帳!E1314</f>
        <v>0</v>
      </c>
      <c r="H1350" s="68">
        <f>★仕訳帳!F1314</f>
        <v>0</v>
      </c>
      <c r="I1350" s="67">
        <f>IF($E1350&lt;&gt;"",IF(OR(AND($E1350&gt;=200,$E1350&lt;300),AND($E1350&gt;=400,$E1350&lt;600)),-SUBTOTAL(9,K$4:K1350),SUBTOTAL(9,K$4:K1350)),0)</f>
        <v>0</v>
      </c>
      <c r="J1350" s="32"/>
      <c r="K1350" s="33">
        <f t="shared" si="45"/>
        <v>0</v>
      </c>
    </row>
    <row r="1351" spans="1:11" x14ac:dyDescent="0.4">
      <c r="A1351" s="17" t="str">
        <f>IF(E1351&lt;&gt;"",VLOOKUP(E1351,科目一覧!$A$4:$G$76,7,FALSE),"")</f>
        <v/>
      </c>
      <c r="B1351" s="18">
        <f>★仕訳帳!A1315</f>
        <v>1312</v>
      </c>
      <c r="C1351" s="64" t="str">
        <f>IF(★仕訳帳!B1315&lt;&gt;"",★仕訳帳!B1315,"")</f>
        <v/>
      </c>
      <c r="D1351" s="65" t="str">
        <f>IF(★仕訳帳!C1315&lt;&gt;"",★仕訳帳!C1315,"")</f>
        <v/>
      </c>
      <c r="E1351" s="66" t="str">
        <f>IF(★仕訳帳!D1315&lt;&gt;"",★仕訳帳!D1315,"")</f>
        <v/>
      </c>
      <c r="F1351" s="30" t="str">
        <f t="shared" si="46"/>
        <v/>
      </c>
      <c r="G1351" s="68">
        <f>★仕訳帳!E1315</f>
        <v>0</v>
      </c>
      <c r="H1351" s="68">
        <f>★仕訳帳!F1315</f>
        <v>0</v>
      </c>
      <c r="I1351" s="67">
        <f>IF($E1351&lt;&gt;"",IF(OR(AND($E1351&gt;=200,$E1351&lt;300),AND($E1351&gt;=400,$E1351&lt;600)),-SUBTOTAL(9,K$4:K1351),SUBTOTAL(9,K$4:K1351)),0)</f>
        <v>0</v>
      </c>
      <c r="J1351" s="32"/>
      <c r="K1351" s="33">
        <f t="shared" si="45"/>
        <v>0</v>
      </c>
    </row>
    <row r="1352" spans="1:11" x14ac:dyDescent="0.4">
      <c r="A1352" s="17" t="str">
        <f>IF(E1352&lt;&gt;"",VLOOKUP(E1352,科目一覧!$A$4:$G$76,7,FALSE),"")</f>
        <v/>
      </c>
      <c r="B1352" s="18">
        <f>★仕訳帳!A1316</f>
        <v>1313</v>
      </c>
      <c r="C1352" s="64" t="str">
        <f>IF(★仕訳帳!B1316&lt;&gt;"",★仕訳帳!B1316,"")</f>
        <v/>
      </c>
      <c r="D1352" s="65" t="str">
        <f>IF(★仕訳帳!C1316&lt;&gt;"",★仕訳帳!C1316,"")</f>
        <v/>
      </c>
      <c r="E1352" s="66" t="str">
        <f>IF(★仕訳帳!D1316&lt;&gt;"",★仕訳帳!D1316,"")</f>
        <v/>
      </c>
      <c r="F1352" s="30" t="str">
        <f t="shared" si="46"/>
        <v/>
      </c>
      <c r="G1352" s="68">
        <f>★仕訳帳!E1316</f>
        <v>0</v>
      </c>
      <c r="H1352" s="68">
        <f>★仕訳帳!F1316</f>
        <v>0</v>
      </c>
      <c r="I1352" s="67">
        <f>IF($E1352&lt;&gt;"",IF(OR(AND($E1352&gt;=200,$E1352&lt;300),AND($E1352&gt;=400,$E1352&lt;600)),-SUBTOTAL(9,K$4:K1352),SUBTOTAL(9,K$4:K1352)),0)</f>
        <v>0</v>
      </c>
      <c r="J1352" s="32"/>
      <c r="K1352" s="33">
        <f t="shared" si="45"/>
        <v>0</v>
      </c>
    </row>
    <row r="1353" spans="1:11" x14ac:dyDescent="0.4">
      <c r="A1353" s="17" t="str">
        <f>IF(E1353&lt;&gt;"",VLOOKUP(E1353,科目一覧!$A$4:$G$76,7,FALSE),"")</f>
        <v/>
      </c>
      <c r="B1353" s="18">
        <f>★仕訳帳!A1317</f>
        <v>1314</v>
      </c>
      <c r="C1353" s="64" t="str">
        <f>IF(★仕訳帳!B1317&lt;&gt;"",★仕訳帳!B1317,"")</f>
        <v/>
      </c>
      <c r="D1353" s="65" t="str">
        <f>IF(★仕訳帳!C1317&lt;&gt;"",★仕訳帳!C1317,"")</f>
        <v/>
      </c>
      <c r="E1353" s="66" t="str">
        <f>IF(★仕訳帳!D1317&lt;&gt;"",★仕訳帳!D1317,"")</f>
        <v/>
      </c>
      <c r="F1353" s="30" t="str">
        <f t="shared" si="46"/>
        <v/>
      </c>
      <c r="G1353" s="68">
        <f>★仕訳帳!E1317</f>
        <v>0</v>
      </c>
      <c r="H1353" s="68">
        <f>★仕訳帳!F1317</f>
        <v>0</v>
      </c>
      <c r="I1353" s="67">
        <f>IF($E1353&lt;&gt;"",IF(OR(AND($E1353&gt;=200,$E1353&lt;300),AND($E1353&gt;=400,$E1353&lt;600)),-SUBTOTAL(9,K$4:K1353),SUBTOTAL(9,K$4:K1353)),0)</f>
        <v>0</v>
      </c>
      <c r="J1353" s="32"/>
      <c r="K1353" s="33">
        <f t="shared" si="45"/>
        <v>0</v>
      </c>
    </row>
    <row r="1354" spans="1:11" x14ac:dyDescent="0.4">
      <c r="A1354" s="17" t="str">
        <f>IF(E1354&lt;&gt;"",VLOOKUP(E1354,科目一覧!$A$4:$G$76,7,FALSE),"")</f>
        <v/>
      </c>
      <c r="B1354" s="18">
        <f>★仕訳帳!A1318</f>
        <v>1315</v>
      </c>
      <c r="C1354" s="64" t="str">
        <f>IF(★仕訳帳!B1318&lt;&gt;"",★仕訳帳!B1318,"")</f>
        <v/>
      </c>
      <c r="D1354" s="65" t="str">
        <f>IF(★仕訳帳!C1318&lt;&gt;"",★仕訳帳!C1318,"")</f>
        <v/>
      </c>
      <c r="E1354" s="66" t="str">
        <f>IF(★仕訳帳!D1318&lt;&gt;"",★仕訳帳!D1318,"")</f>
        <v/>
      </c>
      <c r="F1354" s="30" t="str">
        <f t="shared" si="46"/>
        <v/>
      </c>
      <c r="G1354" s="68">
        <f>★仕訳帳!E1318</f>
        <v>0</v>
      </c>
      <c r="H1354" s="68">
        <f>★仕訳帳!F1318</f>
        <v>0</v>
      </c>
      <c r="I1354" s="67">
        <f>IF($E1354&lt;&gt;"",IF(OR(AND($E1354&gt;=200,$E1354&lt;300),AND($E1354&gt;=400,$E1354&lt;600)),-SUBTOTAL(9,K$4:K1354),SUBTOTAL(9,K$4:K1354)),0)</f>
        <v>0</v>
      </c>
      <c r="J1354" s="32"/>
      <c r="K1354" s="33">
        <f t="shared" si="45"/>
        <v>0</v>
      </c>
    </row>
    <row r="1355" spans="1:11" x14ac:dyDescent="0.4">
      <c r="A1355" s="17" t="str">
        <f>IF(E1355&lt;&gt;"",VLOOKUP(E1355,科目一覧!$A$4:$G$76,7,FALSE),"")</f>
        <v/>
      </c>
      <c r="B1355" s="18">
        <f>★仕訳帳!A1319</f>
        <v>1316</v>
      </c>
      <c r="C1355" s="64" t="str">
        <f>IF(★仕訳帳!B1319&lt;&gt;"",★仕訳帳!B1319,"")</f>
        <v/>
      </c>
      <c r="D1355" s="65" t="str">
        <f>IF(★仕訳帳!C1319&lt;&gt;"",★仕訳帳!C1319,"")</f>
        <v/>
      </c>
      <c r="E1355" s="66" t="str">
        <f>IF(★仕訳帳!D1319&lt;&gt;"",★仕訳帳!D1319,"")</f>
        <v/>
      </c>
      <c r="F1355" s="30" t="str">
        <f t="shared" si="46"/>
        <v/>
      </c>
      <c r="G1355" s="68">
        <f>★仕訳帳!E1319</f>
        <v>0</v>
      </c>
      <c r="H1355" s="68">
        <f>★仕訳帳!F1319</f>
        <v>0</v>
      </c>
      <c r="I1355" s="67">
        <f>IF($E1355&lt;&gt;"",IF(OR(AND($E1355&gt;=200,$E1355&lt;300),AND($E1355&gt;=400,$E1355&lt;600)),-SUBTOTAL(9,K$4:K1355),SUBTOTAL(9,K$4:K1355)),0)</f>
        <v>0</v>
      </c>
      <c r="J1355" s="32"/>
      <c r="K1355" s="33">
        <f t="shared" si="45"/>
        <v>0</v>
      </c>
    </row>
    <row r="1356" spans="1:11" x14ac:dyDescent="0.4">
      <c r="A1356" s="17" t="str">
        <f>IF(E1356&lt;&gt;"",VLOOKUP(E1356,科目一覧!$A$4:$G$76,7,FALSE),"")</f>
        <v/>
      </c>
      <c r="B1356" s="18">
        <f>★仕訳帳!A1320</f>
        <v>1317</v>
      </c>
      <c r="C1356" s="64" t="str">
        <f>IF(★仕訳帳!B1320&lt;&gt;"",★仕訳帳!B1320,"")</f>
        <v/>
      </c>
      <c r="D1356" s="65" t="str">
        <f>IF(★仕訳帳!C1320&lt;&gt;"",★仕訳帳!C1320,"")</f>
        <v/>
      </c>
      <c r="E1356" s="66" t="str">
        <f>IF(★仕訳帳!D1320&lt;&gt;"",★仕訳帳!D1320,"")</f>
        <v/>
      </c>
      <c r="F1356" s="30" t="str">
        <f t="shared" si="46"/>
        <v/>
      </c>
      <c r="G1356" s="68">
        <f>★仕訳帳!E1320</f>
        <v>0</v>
      </c>
      <c r="H1356" s="68">
        <f>★仕訳帳!F1320</f>
        <v>0</v>
      </c>
      <c r="I1356" s="67">
        <f>IF($E1356&lt;&gt;"",IF(OR(AND($E1356&gt;=200,$E1356&lt;300),AND($E1356&gt;=400,$E1356&lt;600)),-SUBTOTAL(9,K$4:K1356),SUBTOTAL(9,K$4:K1356)),0)</f>
        <v>0</v>
      </c>
      <c r="J1356" s="32"/>
      <c r="K1356" s="33">
        <f t="shared" si="45"/>
        <v>0</v>
      </c>
    </row>
    <row r="1357" spans="1:11" x14ac:dyDescent="0.4">
      <c r="A1357" s="17" t="str">
        <f>IF(E1357&lt;&gt;"",VLOOKUP(E1357,科目一覧!$A$4:$G$76,7,FALSE),"")</f>
        <v/>
      </c>
      <c r="B1357" s="18">
        <f>★仕訳帳!A1321</f>
        <v>1318</v>
      </c>
      <c r="C1357" s="64" t="str">
        <f>IF(★仕訳帳!B1321&lt;&gt;"",★仕訳帳!B1321,"")</f>
        <v/>
      </c>
      <c r="D1357" s="65" t="str">
        <f>IF(★仕訳帳!C1321&lt;&gt;"",★仕訳帳!C1321,"")</f>
        <v/>
      </c>
      <c r="E1357" s="66" t="str">
        <f>IF(★仕訳帳!D1321&lt;&gt;"",★仕訳帳!D1321,"")</f>
        <v/>
      </c>
      <c r="F1357" s="30" t="str">
        <f t="shared" si="46"/>
        <v/>
      </c>
      <c r="G1357" s="68">
        <f>★仕訳帳!E1321</f>
        <v>0</v>
      </c>
      <c r="H1357" s="68">
        <f>★仕訳帳!F1321</f>
        <v>0</v>
      </c>
      <c r="I1357" s="67">
        <f>IF($E1357&lt;&gt;"",IF(OR(AND($E1357&gt;=200,$E1357&lt;300),AND($E1357&gt;=400,$E1357&lt;600)),-SUBTOTAL(9,K$4:K1357),SUBTOTAL(9,K$4:K1357)),0)</f>
        <v>0</v>
      </c>
      <c r="J1357" s="32"/>
      <c r="K1357" s="33">
        <f t="shared" si="45"/>
        <v>0</v>
      </c>
    </row>
    <row r="1358" spans="1:11" x14ac:dyDescent="0.4">
      <c r="A1358" s="17" t="str">
        <f>IF(E1358&lt;&gt;"",VLOOKUP(E1358,科目一覧!$A$4:$G$76,7,FALSE),"")</f>
        <v/>
      </c>
      <c r="B1358" s="18">
        <f>★仕訳帳!A1322</f>
        <v>1319</v>
      </c>
      <c r="C1358" s="64" t="str">
        <f>IF(★仕訳帳!B1322&lt;&gt;"",★仕訳帳!B1322,"")</f>
        <v/>
      </c>
      <c r="D1358" s="65" t="str">
        <f>IF(★仕訳帳!C1322&lt;&gt;"",★仕訳帳!C1322,"")</f>
        <v/>
      </c>
      <c r="E1358" s="66" t="str">
        <f>IF(★仕訳帳!D1322&lt;&gt;"",★仕訳帳!D1322,"")</f>
        <v/>
      </c>
      <c r="F1358" s="30" t="str">
        <f t="shared" si="46"/>
        <v/>
      </c>
      <c r="G1358" s="68">
        <f>★仕訳帳!E1322</f>
        <v>0</v>
      </c>
      <c r="H1358" s="68">
        <f>★仕訳帳!F1322</f>
        <v>0</v>
      </c>
      <c r="I1358" s="67">
        <f>IF($E1358&lt;&gt;"",IF(OR(AND($E1358&gt;=200,$E1358&lt;300),AND($E1358&gt;=400,$E1358&lt;600)),-SUBTOTAL(9,K$4:K1358),SUBTOTAL(9,K$4:K1358)),0)</f>
        <v>0</v>
      </c>
      <c r="J1358" s="32"/>
      <c r="K1358" s="33">
        <f t="shared" si="45"/>
        <v>0</v>
      </c>
    </row>
    <row r="1359" spans="1:11" x14ac:dyDescent="0.4">
      <c r="A1359" s="17" t="str">
        <f>IF(E1359&lt;&gt;"",VLOOKUP(E1359,科目一覧!$A$4:$G$76,7,FALSE),"")</f>
        <v/>
      </c>
      <c r="B1359" s="18">
        <f>★仕訳帳!A1323</f>
        <v>1320</v>
      </c>
      <c r="C1359" s="64" t="str">
        <f>IF(★仕訳帳!B1323&lt;&gt;"",★仕訳帳!B1323,"")</f>
        <v/>
      </c>
      <c r="D1359" s="65" t="str">
        <f>IF(★仕訳帳!C1323&lt;&gt;"",★仕訳帳!C1323,"")</f>
        <v/>
      </c>
      <c r="E1359" s="66" t="str">
        <f>IF(★仕訳帳!D1323&lt;&gt;"",★仕訳帳!D1323,"")</f>
        <v/>
      </c>
      <c r="F1359" s="30" t="str">
        <f t="shared" si="46"/>
        <v/>
      </c>
      <c r="G1359" s="68">
        <f>★仕訳帳!E1323</f>
        <v>0</v>
      </c>
      <c r="H1359" s="68">
        <f>★仕訳帳!F1323</f>
        <v>0</v>
      </c>
      <c r="I1359" s="67">
        <f>IF($E1359&lt;&gt;"",IF(OR(AND($E1359&gt;=200,$E1359&lt;300),AND($E1359&gt;=400,$E1359&lt;600)),-SUBTOTAL(9,K$4:K1359),SUBTOTAL(9,K$4:K1359)),0)</f>
        <v>0</v>
      </c>
      <c r="J1359" s="32"/>
      <c r="K1359" s="33">
        <f t="shared" si="45"/>
        <v>0</v>
      </c>
    </row>
    <row r="1360" spans="1:11" x14ac:dyDescent="0.4">
      <c r="A1360" s="17" t="str">
        <f>IF(E1360&lt;&gt;"",VLOOKUP(E1360,科目一覧!$A$4:$G$76,7,FALSE),"")</f>
        <v/>
      </c>
      <c r="B1360" s="18">
        <f>★仕訳帳!A1324</f>
        <v>1321</v>
      </c>
      <c r="C1360" s="64" t="str">
        <f>IF(★仕訳帳!B1324&lt;&gt;"",★仕訳帳!B1324,"")</f>
        <v/>
      </c>
      <c r="D1360" s="65" t="str">
        <f>IF(★仕訳帳!C1324&lt;&gt;"",★仕訳帳!C1324,"")</f>
        <v/>
      </c>
      <c r="E1360" s="66" t="str">
        <f>IF(★仕訳帳!D1324&lt;&gt;"",★仕訳帳!D1324,"")</f>
        <v/>
      </c>
      <c r="F1360" s="30" t="str">
        <f t="shared" si="46"/>
        <v/>
      </c>
      <c r="G1360" s="68">
        <f>★仕訳帳!E1324</f>
        <v>0</v>
      </c>
      <c r="H1360" s="68">
        <f>★仕訳帳!F1324</f>
        <v>0</v>
      </c>
      <c r="I1360" s="67">
        <f>IF($E1360&lt;&gt;"",IF(OR(AND($E1360&gt;=200,$E1360&lt;300),AND($E1360&gt;=400,$E1360&lt;600)),-SUBTOTAL(9,K$4:K1360),SUBTOTAL(9,K$4:K1360)),0)</f>
        <v>0</v>
      </c>
      <c r="J1360" s="32"/>
      <c r="K1360" s="33">
        <f t="shared" si="45"/>
        <v>0</v>
      </c>
    </row>
    <row r="1361" spans="1:11" x14ac:dyDescent="0.4">
      <c r="A1361" s="17" t="str">
        <f>IF(E1361&lt;&gt;"",VLOOKUP(E1361,科目一覧!$A$4:$G$76,7,FALSE),"")</f>
        <v/>
      </c>
      <c r="B1361" s="18">
        <f>★仕訳帳!A1325</f>
        <v>1322</v>
      </c>
      <c r="C1361" s="64" t="str">
        <f>IF(★仕訳帳!B1325&lt;&gt;"",★仕訳帳!B1325,"")</f>
        <v/>
      </c>
      <c r="D1361" s="65" t="str">
        <f>IF(★仕訳帳!C1325&lt;&gt;"",★仕訳帳!C1325,"")</f>
        <v/>
      </c>
      <c r="E1361" s="66" t="str">
        <f>IF(★仕訳帳!D1325&lt;&gt;"",★仕訳帳!D1325,"")</f>
        <v/>
      </c>
      <c r="F1361" s="30" t="str">
        <f t="shared" si="46"/>
        <v/>
      </c>
      <c r="G1361" s="68">
        <f>★仕訳帳!E1325</f>
        <v>0</v>
      </c>
      <c r="H1361" s="68">
        <f>★仕訳帳!F1325</f>
        <v>0</v>
      </c>
      <c r="I1361" s="67">
        <f>IF($E1361&lt;&gt;"",IF(OR(AND($E1361&gt;=200,$E1361&lt;300),AND($E1361&gt;=400,$E1361&lt;600)),-SUBTOTAL(9,K$4:K1361),SUBTOTAL(9,K$4:K1361)),0)</f>
        <v>0</v>
      </c>
      <c r="J1361" s="32"/>
      <c r="K1361" s="33">
        <f t="shared" si="45"/>
        <v>0</v>
      </c>
    </row>
    <row r="1362" spans="1:11" x14ac:dyDescent="0.4">
      <c r="A1362" s="17" t="str">
        <f>IF(E1362&lt;&gt;"",VLOOKUP(E1362,科目一覧!$A$4:$G$76,7,FALSE),"")</f>
        <v/>
      </c>
      <c r="B1362" s="18">
        <f>★仕訳帳!A1326</f>
        <v>1323</v>
      </c>
      <c r="C1362" s="64" t="str">
        <f>IF(★仕訳帳!B1326&lt;&gt;"",★仕訳帳!B1326,"")</f>
        <v/>
      </c>
      <c r="D1362" s="65" t="str">
        <f>IF(★仕訳帳!C1326&lt;&gt;"",★仕訳帳!C1326,"")</f>
        <v/>
      </c>
      <c r="E1362" s="66" t="str">
        <f>IF(★仕訳帳!D1326&lt;&gt;"",★仕訳帳!D1326,"")</f>
        <v/>
      </c>
      <c r="F1362" s="30" t="str">
        <f t="shared" si="46"/>
        <v/>
      </c>
      <c r="G1362" s="68">
        <f>★仕訳帳!E1326</f>
        <v>0</v>
      </c>
      <c r="H1362" s="68">
        <f>★仕訳帳!F1326</f>
        <v>0</v>
      </c>
      <c r="I1362" s="67">
        <f>IF($E1362&lt;&gt;"",IF(OR(AND($E1362&gt;=200,$E1362&lt;300),AND($E1362&gt;=400,$E1362&lt;600)),-SUBTOTAL(9,K$4:K1362),SUBTOTAL(9,K$4:K1362)),0)</f>
        <v>0</v>
      </c>
      <c r="J1362" s="32"/>
      <c r="K1362" s="33">
        <f t="shared" si="45"/>
        <v>0</v>
      </c>
    </row>
    <row r="1363" spans="1:11" x14ac:dyDescent="0.4">
      <c r="A1363" s="17" t="str">
        <f>IF(E1363&lt;&gt;"",VLOOKUP(E1363,科目一覧!$A$4:$G$76,7,FALSE),"")</f>
        <v/>
      </c>
      <c r="B1363" s="18">
        <f>★仕訳帳!A1327</f>
        <v>1324</v>
      </c>
      <c r="C1363" s="64" t="str">
        <f>IF(★仕訳帳!B1327&lt;&gt;"",★仕訳帳!B1327,"")</f>
        <v/>
      </c>
      <c r="D1363" s="65" t="str">
        <f>IF(★仕訳帳!C1327&lt;&gt;"",★仕訳帳!C1327,"")</f>
        <v/>
      </c>
      <c r="E1363" s="66" t="str">
        <f>IF(★仕訳帳!D1327&lt;&gt;"",★仕訳帳!D1327,"")</f>
        <v/>
      </c>
      <c r="F1363" s="30" t="str">
        <f t="shared" si="46"/>
        <v/>
      </c>
      <c r="G1363" s="68">
        <f>★仕訳帳!E1327</f>
        <v>0</v>
      </c>
      <c r="H1363" s="68">
        <f>★仕訳帳!F1327</f>
        <v>0</v>
      </c>
      <c r="I1363" s="67">
        <f>IF($E1363&lt;&gt;"",IF(OR(AND($E1363&gt;=200,$E1363&lt;300),AND($E1363&gt;=400,$E1363&lt;600)),-SUBTOTAL(9,K$4:K1363),SUBTOTAL(9,K$4:K1363)),0)</f>
        <v>0</v>
      </c>
      <c r="J1363" s="32"/>
      <c r="K1363" s="33">
        <f t="shared" si="45"/>
        <v>0</v>
      </c>
    </row>
    <row r="1364" spans="1:11" x14ac:dyDescent="0.4">
      <c r="A1364" s="17" t="str">
        <f>IF(E1364&lt;&gt;"",VLOOKUP(E1364,科目一覧!$A$4:$G$76,7,FALSE),"")</f>
        <v/>
      </c>
      <c r="B1364" s="18">
        <f>★仕訳帳!A1328</f>
        <v>1325</v>
      </c>
      <c r="C1364" s="64" t="str">
        <f>IF(★仕訳帳!B1328&lt;&gt;"",★仕訳帳!B1328,"")</f>
        <v/>
      </c>
      <c r="D1364" s="65" t="str">
        <f>IF(★仕訳帳!C1328&lt;&gt;"",★仕訳帳!C1328,"")</f>
        <v/>
      </c>
      <c r="E1364" s="66" t="str">
        <f>IF(★仕訳帳!D1328&lt;&gt;"",★仕訳帳!D1328,"")</f>
        <v/>
      </c>
      <c r="F1364" s="30" t="str">
        <f t="shared" si="46"/>
        <v/>
      </c>
      <c r="G1364" s="68">
        <f>★仕訳帳!E1328</f>
        <v>0</v>
      </c>
      <c r="H1364" s="68">
        <f>★仕訳帳!F1328</f>
        <v>0</v>
      </c>
      <c r="I1364" s="67">
        <f>IF($E1364&lt;&gt;"",IF(OR(AND($E1364&gt;=200,$E1364&lt;300),AND($E1364&gt;=400,$E1364&lt;600)),-SUBTOTAL(9,K$4:K1364),SUBTOTAL(9,K$4:K1364)),0)</f>
        <v>0</v>
      </c>
      <c r="J1364" s="32"/>
      <c r="K1364" s="33">
        <f t="shared" si="45"/>
        <v>0</v>
      </c>
    </row>
    <row r="1365" spans="1:11" x14ac:dyDescent="0.4">
      <c r="A1365" s="17" t="str">
        <f>IF(E1365&lt;&gt;"",VLOOKUP(E1365,科目一覧!$A$4:$G$76,7,FALSE),"")</f>
        <v/>
      </c>
      <c r="B1365" s="18">
        <f>★仕訳帳!A1329</f>
        <v>1326</v>
      </c>
      <c r="C1365" s="64" t="str">
        <f>IF(★仕訳帳!B1329&lt;&gt;"",★仕訳帳!B1329,"")</f>
        <v/>
      </c>
      <c r="D1365" s="65" t="str">
        <f>IF(★仕訳帳!C1329&lt;&gt;"",★仕訳帳!C1329,"")</f>
        <v/>
      </c>
      <c r="E1365" s="66" t="str">
        <f>IF(★仕訳帳!D1329&lt;&gt;"",★仕訳帳!D1329,"")</f>
        <v/>
      </c>
      <c r="F1365" s="30" t="str">
        <f t="shared" si="46"/>
        <v/>
      </c>
      <c r="G1365" s="68">
        <f>★仕訳帳!E1329</f>
        <v>0</v>
      </c>
      <c r="H1365" s="68">
        <f>★仕訳帳!F1329</f>
        <v>0</v>
      </c>
      <c r="I1365" s="67">
        <f>IF($E1365&lt;&gt;"",IF(OR(AND($E1365&gt;=200,$E1365&lt;300),AND($E1365&gt;=400,$E1365&lt;600)),-SUBTOTAL(9,K$4:K1365),SUBTOTAL(9,K$4:K1365)),0)</f>
        <v>0</v>
      </c>
      <c r="J1365" s="32"/>
      <c r="K1365" s="33">
        <f t="shared" si="45"/>
        <v>0</v>
      </c>
    </row>
    <row r="1366" spans="1:11" x14ac:dyDescent="0.4">
      <c r="A1366" s="17" t="str">
        <f>IF(E1366&lt;&gt;"",VLOOKUP(E1366,科目一覧!$A$4:$G$76,7,FALSE),"")</f>
        <v/>
      </c>
      <c r="B1366" s="18">
        <f>★仕訳帳!A1330</f>
        <v>1327</v>
      </c>
      <c r="C1366" s="64" t="str">
        <f>IF(★仕訳帳!B1330&lt;&gt;"",★仕訳帳!B1330,"")</f>
        <v/>
      </c>
      <c r="D1366" s="65" t="str">
        <f>IF(★仕訳帳!C1330&lt;&gt;"",★仕訳帳!C1330,"")</f>
        <v/>
      </c>
      <c r="E1366" s="66" t="str">
        <f>IF(★仕訳帳!D1330&lt;&gt;"",★仕訳帳!D1330,"")</f>
        <v/>
      </c>
      <c r="F1366" s="30" t="str">
        <f t="shared" si="46"/>
        <v/>
      </c>
      <c r="G1366" s="68">
        <f>★仕訳帳!E1330</f>
        <v>0</v>
      </c>
      <c r="H1366" s="68">
        <f>★仕訳帳!F1330</f>
        <v>0</v>
      </c>
      <c r="I1366" s="67">
        <f>IF($E1366&lt;&gt;"",IF(OR(AND($E1366&gt;=200,$E1366&lt;300),AND($E1366&gt;=400,$E1366&lt;600)),-SUBTOTAL(9,K$4:K1366),SUBTOTAL(9,K$4:K1366)),0)</f>
        <v>0</v>
      </c>
      <c r="J1366" s="32"/>
      <c r="K1366" s="33">
        <f t="shared" si="45"/>
        <v>0</v>
      </c>
    </row>
    <row r="1367" spans="1:11" x14ac:dyDescent="0.4">
      <c r="A1367" s="17" t="str">
        <f>IF(E1367&lt;&gt;"",VLOOKUP(E1367,科目一覧!$A$4:$G$76,7,FALSE),"")</f>
        <v/>
      </c>
      <c r="B1367" s="18">
        <f>★仕訳帳!A1331</f>
        <v>1328</v>
      </c>
      <c r="C1367" s="64" t="str">
        <f>IF(★仕訳帳!B1331&lt;&gt;"",★仕訳帳!B1331,"")</f>
        <v/>
      </c>
      <c r="D1367" s="65" t="str">
        <f>IF(★仕訳帳!C1331&lt;&gt;"",★仕訳帳!C1331,"")</f>
        <v/>
      </c>
      <c r="E1367" s="66" t="str">
        <f>IF(★仕訳帳!D1331&lt;&gt;"",★仕訳帳!D1331,"")</f>
        <v/>
      </c>
      <c r="F1367" s="30" t="str">
        <f t="shared" si="46"/>
        <v/>
      </c>
      <c r="G1367" s="68">
        <f>★仕訳帳!E1331</f>
        <v>0</v>
      </c>
      <c r="H1367" s="68">
        <f>★仕訳帳!F1331</f>
        <v>0</v>
      </c>
      <c r="I1367" s="67">
        <f>IF($E1367&lt;&gt;"",IF(OR(AND($E1367&gt;=200,$E1367&lt;300),AND($E1367&gt;=400,$E1367&lt;600)),-SUBTOTAL(9,K$4:K1367),SUBTOTAL(9,K$4:K1367)),0)</f>
        <v>0</v>
      </c>
      <c r="J1367" s="32"/>
      <c r="K1367" s="33">
        <f t="shared" si="45"/>
        <v>0</v>
      </c>
    </row>
    <row r="1368" spans="1:11" x14ac:dyDescent="0.4">
      <c r="A1368" s="17" t="str">
        <f>IF(E1368&lt;&gt;"",VLOOKUP(E1368,科目一覧!$A$4:$G$76,7,FALSE),"")</f>
        <v/>
      </c>
      <c r="B1368" s="18">
        <f>★仕訳帳!A1332</f>
        <v>1329</v>
      </c>
      <c r="C1368" s="64" t="str">
        <f>IF(★仕訳帳!B1332&lt;&gt;"",★仕訳帳!B1332,"")</f>
        <v/>
      </c>
      <c r="D1368" s="65" t="str">
        <f>IF(★仕訳帳!C1332&lt;&gt;"",★仕訳帳!C1332,"")</f>
        <v/>
      </c>
      <c r="E1368" s="66" t="str">
        <f>IF(★仕訳帳!D1332&lt;&gt;"",★仕訳帳!D1332,"")</f>
        <v/>
      </c>
      <c r="F1368" s="30" t="str">
        <f t="shared" si="46"/>
        <v/>
      </c>
      <c r="G1368" s="68">
        <f>★仕訳帳!E1332</f>
        <v>0</v>
      </c>
      <c r="H1368" s="68">
        <f>★仕訳帳!F1332</f>
        <v>0</v>
      </c>
      <c r="I1368" s="67">
        <f>IF($E1368&lt;&gt;"",IF(OR(AND($E1368&gt;=200,$E1368&lt;300),AND($E1368&gt;=400,$E1368&lt;600)),-SUBTOTAL(9,K$4:K1368),SUBTOTAL(9,K$4:K1368)),0)</f>
        <v>0</v>
      </c>
      <c r="J1368" s="32"/>
      <c r="K1368" s="33">
        <f t="shared" si="45"/>
        <v>0</v>
      </c>
    </row>
    <row r="1369" spans="1:11" x14ac:dyDescent="0.4">
      <c r="A1369" s="17" t="str">
        <f>IF(E1369&lt;&gt;"",VLOOKUP(E1369,科目一覧!$A$4:$G$76,7,FALSE),"")</f>
        <v/>
      </c>
      <c r="B1369" s="18">
        <f>★仕訳帳!A1333</f>
        <v>1330</v>
      </c>
      <c r="C1369" s="64" t="str">
        <f>IF(★仕訳帳!B1333&lt;&gt;"",★仕訳帳!B1333,"")</f>
        <v/>
      </c>
      <c r="D1369" s="65" t="str">
        <f>IF(★仕訳帳!C1333&lt;&gt;"",★仕訳帳!C1333,"")</f>
        <v/>
      </c>
      <c r="E1369" s="66" t="str">
        <f>IF(★仕訳帳!D1333&lt;&gt;"",★仕訳帳!D1333,"")</f>
        <v/>
      </c>
      <c r="F1369" s="30" t="str">
        <f t="shared" si="46"/>
        <v/>
      </c>
      <c r="G1369" s="68">
        <f>★仕訳帳!E1333</f>
        <v>0</v>
      </c>
      <c r="H1369" s="68">
        <f>★仕訳帳!F1333</f>
        <v>0</v>
      </c>
      <c r="I1369" s="67">
        <f>IF($E1369&lt;&gt;"",IF(OR(AND($E1369&gt;=200,$E1369&lt;300),AND($E1369&gt;=400,$E1369&lt;600)),-SUBTOTAL(9,K$4:K1369),SUBTOTAL(9,K$4:K1369)),0)</f>
        <v>0</v>
      </c>
      <c r="J1369" s="32"/>
      <c r="K1369" s="33">
        <f t="shared" si="45"/>
        <v>0</v>
      </c>
    </row>
    <row r="1370" spans="1:11" x14ac:dyDescent="0.4">
      <c r="A1370" s="17" t="str">
        <f>IF(E1370&lt;&gt;"",VLOOKUP(E1370,科目一覧!$A$4:$G$76,7,FALSE),"")</f>
        <v/>
      </c>
      <c r="B1370" s="18">
        <f>★仕訳帳!A1334</f>
        <v>1331</v>
      </c>
      <c r="C1370" s="64" t="str">
        <f>IF(★仕訳帳!B1334&lt;&gt;"",★仕訳帳!B1334,"")</f>
        <v/>
      </c>
      <c r="D1370" s="65" t="str">
        <f>IF(★仕訳帳!C1334&lt;&gt;"",★仕訳帳!C1334,"")</f>
        <v/>
      </c>
      <c r="E1370" s="66" t="str">
        <f>IF(★仕訳帳!D1334&lt;&gt;"",★仕訳帳!D1334,"")</f>
        <v/>
      </c>
      <c r="F1370" s="30" t="str">
        <f t="shared" si="46"/>
        <v/>
      </c>
      <c r="G1370" s="68">
        <f>★仕訳帳!E1334</f>
        <v>0</v>
      </c>
      <c r="H1370" s="68">
        <f>★仕訳帳!F1334</f>
        <v>0</v>
      </c>
      <c r="I1370" s="67">
        <f>IF($E1370&lt;&gt;"",IF(OR(AND($E1370&gt;=200,$E1370&lt;300),AND($E1370&gt;=400,$E1370&lt;600)),-SUBTOTAL(9,K$4:K1370),SUBTOTAL(9,K$4:K1370)),0)</f>
        <v>0</v>
      </c>
      <c r="J1370" s="32"/>
      <c r="K1370" s="33">
        <f t="shared" si="45"/>
        <v>0</v>
      </c>
    </row>
    <row r="1371" spans="1:11" x14ac:dyDescent="0.4">
      <c r="A1371" s="17" t="str">
        <f>IF(E1371&lt;&gt;"",VLOOKUP(E1371,科目一覧!$A$4:$G$76,7,FALSE),"")</f>
        <v/>
      </c>
      <c r="B1371" s="18">
        <f>★仕訳帳!A1335</f>
        <v>1332</v>
      </c>
      <c r="C1371" s="64" t="str">
        <f>IF(★仕訳帳!B1335&lt;&gt;"",★仕訳帳!B1335,"")</f>
        <v/>
      </c>
      <c r="D1371" s="65" t="str">
        <f>IF(★仕訳帳!C1335&lt;&gt;"",★仕訳帳!C1335,"")</f>
        <v/>
      </c>
      <c r="E1371" s="66" t="str">
        <f>IF(★仕訳帳!D1335&lt;&gt;"",★仕訳帳!D1335,"")</f>
        <v/>
      </c>
      <c r="F1371" s="30" t="str">
        <f t="shared" si="46"/>
        <v/>
      </c>
      <c r="G1371" s="68">
        <f>★仕訳帳!E1335</f>
        <v>0</v>
      </c>
      <c r="H1371" s="68">
        <f>★仕訳帳!F1335</f>
        <v>0</v>
      </c>
      <c r="I1371" s="67">
        <f>IF($E1371&lt;&gt;"",IF(OR(AND($E1371&gt;=200,$E1371&lt;300),AND($E1371&gt;=400,$E1371&lt;600)),-SUBTOTAL(9,K$4:K1371),SUBTOTAL(9,K$4:K1371)),0)</f>
        <v>0</v>
      </c>
      <c r="J1371" s="32"/>
      <c r="K1371" s="33">
        <f t="shared" si="45"/>
        <v>0</v>
      </c>
    </row>
    <row r="1372" spans="1:11" x14ac:dyDescent="0.4">
      <c r="A1372" s="17" t="str">
        <f>IF(E1372&lt;&gt;"",VLOOKUP(E1372,科目一覧!$A$4:$G$76,7,FALSE),"")</f>
        <v/>
      </c>
      <c r="B1372" s="18">
        <f>★仕訳帳!A1336</f>
        <v>1333</v>
      </c>
      <c r="C1372" s="64" t="str">
        <f>IF(★仕訳帳!B1336&lt;&gt;"",★仕訳帳!B1336,"")</f>
        <v/>
      </c>
      <c r="D1372" s="65" t="str">
        <f>IF(★仕訳帳!C1336&lt;&gt;"",★仕訳帳!C1336,"")</f>
        <v/>
      </c>
      <c r="E1372" s="66" t="str">
        <f>IF(★仕訳帳!D1336&lt;&gt;"",★仕訳帳!D1336,"")</f>
        <v/>
      </c>
      <c r="F1372" s="30" t="str">
        <f t="shared" si="46"/>
        <v/>
      </c>
      <c r="G1372" s="68">
        <f>★仕訳帳!E1336</f>
        <v>0</v>
      </c>
      <c r="H1372" s="68">
        <f>★仕訳帳!F1336</f>
        <v>0</v>
      </c>
      <c r="I1372" s="67">
        <f>IF($E1372&lt;&gt;"",IF(OR(AND($E1372&gt;=200,$E1372&lt;300),AND($E1372&gt;=400,$E1372&lt;600)),-SUBTOTAL(9,K$4:K1372),SUBTOTAL(9,K$4:K1372)),0)</f>
        <v>0</v>
      </c>
      <c r="J1372" s="32"/>
      <c r="K1372" s="33">
        <f t="shared" si="45"/>
        <v>0</v>
      </c>
    </row>
    <row r="1373" spans="1:11" x14ac:dyDescent="0.4">
      <c r="A1373" s="17" t="str">
        <f>IF(E1373&lt;&gt;"",VLOOKUP(E1373,科目一覧!$A$4:$G$76,7,FALSE),"")</f>
        <v/>
      </c>
      <c r="B1373" s="18">
        <f>★仕訳帳!A1337</f>
        <v>1334</v>
      </c>
      <c r="C1373" s="64" t="str">
        <f>IF(★仕訳帳!B1337&lt;&gt;"",★仕訳帳!B1337,"")</f>
        <v/>
      </c>
      <c r="D1373" s="65" t="str">
        <f>IF(★仕訳帳!C1337&lt;&gt;"",★仕訳帳!C1337,"")</f>
        <v/>
      </c>
      <c r="E1373" s="66" t="str">
        <f>IF(★仕訳帳!D1337&lt;&gt;"",★仕訳帳!D1337,"")</f>
        <v/>
      </c>
      <c r="F1373" s="30" t="str">
        <f t="shared" si="46"/>
        <v/>
      </c>
      <c r="G1373" s="68">
        <f>★仕訳帳!E1337</f>
        <v>0</v>
      </c>
      <c r="H1373" s="68">
        <f>★仕訳帳!F1337</f>
        <v>0</v>
      </c>
      <c r="I1373" s="67">
        <f>IF($E1373&lt;&gt;"",IF(OR(AND($E1373&gt;=200,$E1373&lt;300),AND($E1373&gt;=400,$E1373&lt;600)),-SUBTOTAL(9,K$4:K1373),SUBTOTAL(9,K$4:K1373)),0)</f>
        <v>0</v>
      </c>
      <c r="J1373" s="32"/>
      <c r="K1373" s="33">
        <f t="shared" si="45"/>
        <v>0</v>
      </c>
    </row>
    <row r="1374" spans="1:11" x14ac:dyDescent="0.4">
      <c r="A1374" s="17" t="str">
        <f>IF(E1374&lt;&gt;"",VLOOKUP(E1374,科目一覧!$A$4:$G$76,7,FALSE),"")</f>
        <v/>
      </c>
      <c r="B1374" s="18">
        <f>★仕訳帳!A1338</f>
        <v>1335</v>
      </c>
      <c r="C1374" s="64" t="str">
        <f>IF(★仕訳帳!B1338&lt;&gt;"",★仕訳帳!B1338,"")</f>
        <v/>
      </c>
      <c r="D1374" s="65" t="str">
        <f>IF(★仕訳帳!C1338&lt;&gt;"",★仕訳帳!C1338,"")</f>
        <v/>
      </c>
      <c r="E1374" s="66" t="str">
        <f>IF(★仕訳帳!D1338&lt;&gt;"",★仕訳帳!D1338,"")</f>
        <v/>
      </c>
      <c r="F1374" s="30" t="str">
        <f t="shared" si="46"/>
        <v/>
      </c>
      <c r="G1374" s="68">
        <f>★仕訳帳!E1338</f>
        <v>0</v>
      </c>
      <c r="H1374" s="68">
        <f>★仕訳帳!F1338</f>
        <v>0</v>
      </c>
      <c r="I1374" s="67">
        <f>IF($E1374&lt;&gt;"",IF(OR(AND($E1374&gt;=200,$E1374&lt;300),AND($E1374&gt;=400,$E1374&lt;600)),-SUBTOTAL(9,K$4:K1374),SUBTOTAL(9,K$4:K1374)),0)</f>
        <v>0</v>
      </c>
      <c r="J1374" s="32"/>
      <c r="K1374" s="33">
        <f t="shared" si="45"/>
        <v>0</v>
      </c>
    </row>
    <row r="1375" spans="1:11" x14ac:dyDescent="0.4">
      <c r="A1375" s="17" t="str">
        <f>IF(E1375&lt;&gt;"",VLOOKUP(E1375,科目一覧!$A$4:$G$76,7,FALSE),"")</f>
        <v/>
      </c>
      <c r="B1375" s="18">
        <f>★仕訳帳!A1339</f>
        <v>1336</v>
      </c>
      <c r="C1375" s="64" t="str">
        <f>IF(★仕訳帳!B1339&lt;&gt;"",★仕訳帳!B1339,"")</f>
        <v/>
      </c>
      <c r="D1375" s="65" t="str">
        <f>IF(★仕訳帳!C1339&lt;&gt;"",★仕訳帳!C1339,"")</f>
        <v/>
      </c>
      <c r="E1375" s="66" t="str">
        <f>IF(★仕訳帳!D1339&lt;&gt;"",★仕訳帳!D1339,"")</f>
        <v/>
      </c>
      <c r="F1375" s="30" t="str">
        <f t="shared" si="46"/>
        <v/>
      </c>
      <c r="G1375" s="68">
        <f>★仕訳帳!E1339</f>
        <v>0</v>
      </c>
      <c r="H1375" s="68">
        <f>★仕訳帳!F1339</f>
        <v>0</v>
      </c>
      <c r="I1375" s="67">
        <f>IF($E1375&lt;&gt;"",IF(OR(AND($E1375&gt;=200,$E1375&lt;300),AND($E1375&gt;=400,$E1375&lt;600)),-SUBTOTAL(9,K$4:K1375),SUBTOTAL(9,K$4:K1375)),0)</f>
        <v>0</v>
      </c>
      <c r="J1375" s="32"/>
      <c r="K1375" s="33">
        <f t="shared" si="45"/>
        <v>0</v>
      </c>
    </row>
    <row r="1376" spans="1:11" x14ac:dyDescent="0.4">
      <c r="A1376" s="17" t="str">
        <f>IF(E1376&lt;&gt;"",VLOOKUP(E1376,科目一覧!$A$4:$G$76,7,FALSE),"")</f>
        <v/>
      </c>
      <c r="B1376" s="18">
        <f>★仕訳帳!A1340</f>
        <v>1337</v>
      </c>
      <c r="C1376" s="64" t="str">
        <f>IF(★仕訳帳!B1340&lt;&gt;"",★仕訳帳!B1340,"")</f>
        <v/>
      </c>
      <c r="D1376" s="65" t="str">
        <f>IF(★仕訳帳!C1340&lt;&gt;"",★仕訳帳!C1340,"")</f>
        <v/>
      </c>
      <c r="E1376" s="66" t="str">
        <f>IF(★仕訳帳!D1340&lt;&gt;"",★仕訳帳!D1340,"")</f>
        <v/>
      </c>
      <c r="F1376" s="30" t="str">
        <f t="shared" si="46"/>
        <v/>
      </c>
      <c r="G1376" s="68">
        <f>★仕訳帳!E1340</f>
        <v>0</v>
      </c>
      <c r="H1376" s="68">
        <f>★仕訳帳!F1340</f>
        <v>0</v>
      </c>
      <c r="I1376" s="67">
        <f>IF($E1376&lt;&gt;"",IF(OR(AND($E1376&gt;=200,$E1376&lt;300),AND($E1376&gt;=400,$E1376&lt;600)),-SUBTOTAL(9,K$4:K1376),SUBTOTAL(9,K$4:K1376)),0)</f>
        <v>0</v>
      </c>
      <c r="J1376" s="32"/>
      <c r="K1376" s="33">
        <f t="shared" si="45"/>
        <v>0</v>
      </c>
    </row>
    <row r="1377" spans="1:11" x14ac:dyDescent="0.4">
      <c r="A1377" s="17" t="str">
        <f>IF(E1377&lt;&gt;"",VLOOKUP(E1377,科目一覧!$A$4:$G$76,7,FALSE),"")</f>
        <v/>
      </c>
      <c r="B1377" s="18">
        <f>★仕訳帳!A1341</f>
        <v>1338</v>
      </c>
      <c r="C1377" s="64" t="str">
        <f>IF(★仕訳帳!B1341&lt;&gt;"",★仕訳帳!B1341,"")</f>
        <v/>
      </c>
      <c r="D1377" s="65" t="str">
        <f>IF(★仕訳帳!C1341&lt;&gt;"",★仕訳帳!C1341,"")</f>
        <v/>
      </c>
      <c r="E1377" s="66" t="str">
        <f>IF(★仕訳帳!D1341&lt;&gt;"",★仕訳帳!D1341,"")</f>
        <v/>
      </c>
      <c r="F1377" s="30" t="str">
        <f t="shared" si="46"/>
        <v/>
      </c>
      <c r="G1377" s="68">
        <f>★仕訳帳!E1341</f>
        <v>0</v>
      </c>
      <c r="H1377" s="68">
        <f>★仕訳帳!F1341</f>
        <v>0</v>
      </c>
      <c r="I1377" s="67">
        <f>IF($E1377&lt;&gt;"",IF(OR(AND($E1377&gt;=200,$E1377&lt;300),AND($E1377&gt;=400,$E1377&lt;600)),-SUBTOTAL(9,K$4:K1377),SUBTOTAL(9,K$4:K1377)),0)</f>
        <v>0</v>
      </c>
      <c r="J1377" s="32"/>
      <c r="K1377" s="33">
        <f t="shared" si="45"/>
        <v>0</v>
      </c>
    </row>
    <row r="1378" spans="1:11" x14ac:dyDescent="0.4">
      <c r="A1378" s="17" t="str">
        <f>IF(E1378&lt;&gt;"",VLOOKUP(E1378,科目一覧!$A$4:$G$76,7,FALSE),"")</f>
        <v/>
      </c>
      <c r="B1378" s="18">
        <f>★仕訳帳!A1342</f>
        <v>1339</v>
      </c>
      <c r="C1378" s="64" t="str">
        <f>IF(★仕訳帳!B1342&lt;&gt;"",★仕訳帳!B1342,"")</f>
        <v/>
      </c>
      <c r="D1378" s="65" t="str">
        <f>IF(★仕訳帳!C1342&lt;&gt;"",★仕訳帳!C1342,"")</f>
        <v/>
      </c>
      <c r="E1378" s="66" t="str">
        <f>IF(★仕訳帳!D1342&lt;&gt;"",★仕訳帳!D1342,"")</f>
        <v/>
      </c>
      <c r="F1378" s="30" t="str">
        <f t="shared" si="46"/>
        <v/>
      </c>
      <c r="G1378" s="68">
        <f>★仕訳帳!E1342</f>
        <v>0</v>
      </c>
      <c r="H1378" s="68">
        <f>★仕訳帳!F1342</f>
        <v>0</v>
      </c>
      <c r="I1378" s="67">
        <f>IF($E1378&lt;&gt;"",IF(OR(AND($E1378&gt;=200,$E1378&lt;300),AND($E1378&gt;=400,$E1378&lt;600)),-SUBTOTAL(9,K$4:K1378),SUBTOTAL(9,K$4:K1378)),0)</f>
        <v>0</v>
      </c>
      <c r="J1378" s="32"/>
      <c r="K1378" s="33">
        <f t="shared" si="45"/>
        <v>0</v>
      </c>
    </row>
    <row r="1379" spans="1:11" x14ac:dyDescent="0.4">
      <c r="A1379" s="17" t="str">
        <f>IF(E1379&lt;&gt;"",VLOOKUP(E1379,科目一覧!$A$4:$G$76,7,FALSE),"")</f>
        <v/>
      </c>
      <c r="B1379" s="18">
        <f>★仕訳帳!A1343</f>
        <v>1340</v>
      </c>
      <c r="C1379" s="64" t="str">
        <f>IF(★仕訳帳!B1343&lt;&gt;"",★仕訳帳!B1343,"")</f>
        <v/>
      </c>
      <c r="D1379" s="65" t="str">
        <f>IF(★仕訳帳!C1343&lt;&gt;"",★仕訳帳!C1343,"")</f>
        <v/>
      </c>
      <c r="E1379" s="66" t="str">
        <f>IF(★仕訳帳!D1343&lt;&gt;"",★仕訳帳!D1343,"")</f>
        <v/>
      </c>
      <c r="F1379" s="30" t="str">
        <f t="shared" si="46"/>
        <v/>
      </c>
      <c r="G1379" s="68">
        <f>★仕訳帳!E1343</f>
        <v>0</v>
      </c>
      <c r="H1379" s="68">
        <f>★仕訳帳!F1343</f>
        <v>0</v>
      </c>
      <c r="I1379" s="67">
        <f>IF($E1379&lt;&gt;"",IF(OR(AND($E1379&gt;=200,$E1379&lt;300),AND($E1379&gt;=400,$E1379&lt;600)),-SUBTOTAL(9,K$4:K1379),SUBTOTAL(9,K$4:K1379)),0)</f>
        <v>0</v>
      </c>
      <c r="J1379" s="32"/>
      <c r="K1379" s="33">
        <f t="shared" si="45"/>
        <v>0</v>
      </c>
    </row>
    <row r="1380" spans="1:11" x14ac:dyDescent="0.4">
      <c r="A1380" s="17" t="str">
        <f>IF(E1380&lt;&gt;"",VLOOKUP(E1380,科目一覧!$A$4:$G$76,7,FALSE),"")</f>
        <v/>
      </c>
      <c r="B1380" s="18">
        <f>★仕訳帳!A1344</f>
        <v>1341</v>
      </c>
      <c r="C1380" s="64" t="str">
        <f>IF(★仕訳帳!B1344&lt;&gt;"",★仕訳帳!B1344,"")</f>
        <v/>
      </c>
      <c r="D1380" s="65" t="str">
        <f>IF(★仕訳帳!C1344&lt;&gt;"",★仕訳帳!C1344,"")</f>
        <v/>
      </c>
      <c r="E1380" s="66" t="str">
        <f>IF(★仕訳帳!D1344&lt;&gt;"",★仕訳帳!D1344,"")</f>
        <v/>
      </c>
      <c r="F1380" s="30" t="str">
        <f t="shared" si="46"/>
        <v/>
      </c>
      <c r="G1380" s="68">
        <f>★仕訳帳!E1344</f>
        <v>0</v>
      </c>
      <c r="H1380" s="68">
        <f>★仕訳帳!F1344</f>
        <v>0</v>
      </c>
      <c r="I1380" s="67">
        <f>IF($E1380&lt;&gt;"",IF(OR(AND($E1380&gt;=200,$E1380&lt;300),AND($E1380&gt;=400,$E1380&lt;600)),-SUBTOTAL(9,K$4:K1380),SUBTOTAL(9,K$4:K1380)),0)</f>
        <v>0</v>
      </c>
      <c r="J1380" s="32"/>
      <c r="K1380" s="33">
        <f t="shared" si="45"/>
        <v>0</v>
      </c>
    </row>
    <row r="1381" spans="1:11" x14ac:dyDescent="0.4">
      <c r="A1381" s="17" t="str">
        <f>IF(E1381&lt;&gt;"",VLOOKUP(E1381,科目一覧!$A$4:$G$76,7,FALSE),"")</f>
        <v/>
      </c>
      <c r="B1381" s="18">
        <f>★仕訳帳!A1345</f>
        <v>1342</v>
      </c>
      <c r="C1381" s="64" t="str">
        <f>IF(★仕訳帳!B1345&lt;&gt;"",★仕訳帳!B1345,"")</f>
        <v/>
      </c>
      <c r="D1381" s="65" t="str">
        <f>IF(★仕訳帳!C1345&lt;&gt;"",★仕訳帳!C1345,"")</f>
        <v/>
      </c>
      <c r="E1381" s="66" t="str">
        <f>IF(★仕訳帳!D1345&lt;&gt;"",★仕訳帳!D1345,"")</f>
        <v/>
      </c>
      <c r="F1381" s="30" t="str">
        <f t="shared" si="46"/>
        <v/>
      </c>
      <c r="G1381" s="68">
        <f>★仕訳帳!E1345</f>
        <v>0</v>
      </c>
      <c r="H1381" s="68">
        <f>★仕訳帳!F1345</f>
        <v>0</v>
      </c>
      <c r="I1381" s="67">
        <f>IF($E1381&lt;&gt;"",IF(OR(AND($E1381&gt;=200,$E1381&lt;300),AND($E1381&gt;=400,$E1381&lt;600)),-SUBTOTAL(9,K$4:K1381),SUBTOTAL(9,K$4:K1381)),0)</f>
        <v>0</v>
      </c>
      <c r="J1381" s="32"/>
      <c r="K1381" s="33">
        <f t="shared" si="45"/>
        <v>0</v>
      </c>
    </row>
    <row r="1382" spans="1:11" x14ac:dyDescent="0.4">
      <c r="A1382" s="17" t="str">
        <f>IF(E1382&lt;&gt;"",VLOOKUP(E1382,科目一覧!$A$4:$G$76,7,FALSE),"")</f>
        <v/>
      </c>
      <c r="B1382" s="18">
        <f>★仕訳帳!A1346</f>
        <v>1343</v>
      </c>
      <c r="C1382" s="64" t="str">
        <f>IF(★仕訳帳!B1346&lt;&gt;"",★仕訳帳!B1346,"")</f>
        <v/>
      </c>
      <c r="D1382" s="65" t="str">
        <f>IF(★仕訳帳!C1346&lt;&gt;"",★仕訳帳!C1346,"")</f>
        <v/>
      </c>
      <c r="E1382" s="66" t="str">
        <f>IF(★仕訳帳!D1346&lt;&gt;"",★仕訳帳!D1346,"")</f>
        <v/>
      </c>
      <c r="F1382" s="30" t="str">
        <f t="shared" si="46"/>
        <v/>
      </c>
      <c r="G1382" s="68">
        <f>★仕訳帳!E1346</f>
        <v>0</v>
      </c>
      <c r="H1382" s="68">
        <f>★仕訳帳!F1346</f>
        <v>0</v>
      </c>
      <c r="I1382" s="67">
        <f>IF($E1382&lt;&gt;"",IF(OR(AND($E1382&gt;=200,$E1382&lt;300),AND($E1382&gt;=400,$E1382&lt;600)),-SUBTOTAL(9,K$4:K1382),SUBTOTAL(9,K$4:K1382)),0)</f>
        <v>0</v>
      </c>
      <c r="J1382" s="32"/>
      <c r="K1382" s="33">
        <f t="shared" si="45"/>
        <v>0</v>
      </c>
    </row>
    <row r="1383" spans="1:11" x14ac:dyDescent="0.4">
      <c r="A1383" s="17" t="str">
        <f>IF(E1383&lt;&gt;"",VLOOKUP(E1383,科目一覧!$A$4:$G$76,7,FALSE),"")</f>
        <v/>
      </c>
      <c r="B1383" s="18">
        <f>★仕訳帳!A1347</f>
        <v>1344</v>
      </c>
      <c r="C1383" s="64" t="str">
        <f>IF(★仕訳帳!B1347&lt;&gt;"",★仕訳帳!B1347,"")</f>
        <v/>
      </c>
      <c r="D1383" s="65" t="str">
        <f>IF(★仕訳帳!C1347&lt;&gt;"",★仕訳帳!C1347,"")</f>
        <v/>
      </c>
      <c r="E1383" s="66" t="str">
        <f>IF(★仕訳帳!D1347&lt;&gt;"",★仕訳帳!D1347,"")</f>
        <v/>
      </c>
      <c r="F1383" s="30" t="str">
        <f t="shared" si="46"/>
        <v/>
      </c>
      <c r="G1383" s="68">
        <f>★仕訳帳!E1347</f>
        <v>0</v>
      </c>
      <c r="H1383" s="68">
        <f>★仕訳帳!F1347</f>
        <v>0</v>
      </c>
      <c r="I1383" s="67">
        <f>IF($E1383&lt;&gt;"",IF(OR(AND($E1383&gt;=200,$E1383&lt;300),AND($E1383&gt;=400,$E1383&lt;600)),-SUBTOTAL(9,K$4:K1383),SUBTOTAL(9,K$4:K1383)),0)</f>
        <v>0</v>
      </c>
      <c r="J1383" s="32"/>
      <c r="K1383" s="33">
        <f t="shared" si="45"/>
        <v>0</v>
      </c>
    </row>
    <row r="1384" spans="1:11" x14ac:dyDescent="0.4">
      <c r="A1384" s="17" t="str">
        <f>IF(E1384&lt;&gt;"",VLOOKUP(E1384,科目一覧!$A$4:$G$76,7,FALSE),"")</f>
        <v/>
      </c>
      <c r="B1384" s="18">
        <f>★仕訳帳!A1348</f>
        <v>1345</v>
      </c>
      <c r="C1384" s="64" t="str">
        <f>IF(★仕訳帳!B1348&lt;&gt;"",★仕訳帳!B1348,"")</f>
        <v/>
      </c>
      <c r="D1384" s="65" t="str">
        <f>IF(★仕訳帳!C1348&lt;&gt;"",★仕訳帳!C1348,"")</f>
        <v/>
      </c>
      <c r="E1384" s="66" t="str">
        <f>IF(★仕訳帳!D1348&lt;&gt;"",★仕訳帳!D1348,"")</f>
        <v/>
      </c>
      <c r="F1384" s="30" t="str">
        <f t="shared" si="46"/>
        <v/>
      </c>
      <c r="G1384" s="68">
        <f>★仕訳帳!E1348</f>
        <v>0</v>
      </c>
      <c r="H1384" s="68">
        <f>★仕訳帳!F1348</f>
        <v>0</v>
      </c>
      <c r="I1384" s="67">
        <f>IF($E1384&lt;&gt;"",IF(OR(AND($E1384&gt;=200,$E1384&lt;300),AND($E1384&gt;=400,$E1384&lt;600)),-SUBTOTAL(9,K$4:K1384),SUBTOTAL(9,K$4:K1384)),0)</f>
        <v>0</v>
      </c>
      <c r="J1384" s="32"/>
      <c r="K1384" s="33">
        <f t="shared" si="45"/>
        <v>0</v>
      </c>
    </row>
    <row r="1385" spans="1:11" x14ac:dyDescent="0.4">
      <c r="A1385" s="17" t="str">
        <f>IF(E1385&lt;&gt;"",VLOOKUP(E1385,科目一覧!$A$4:$G$76,7,FALSE),"")</f>
        <v/>
      </c>
      <c r="B1385" s="18">
        <f>★仕訳帳!A1349</f>
        <v>1346</v>
      </c>
      <c r="C1385" s="64" t="str">
        <f>IF(★仕訳帳!B1349&lt;&gt;"",★仕訳帳!B1349,"")</f>
        <v/>
      </c>
      <c r="D1385" s="65" t="str">
        <f>IF(★仕訳帳!C1349&lt;&gt;"",★仕訳帳!C1349,"")</f>
        <v/>
      </c>
      <c r="E1385" s="66" t="str">
        <f>IF(★仕訳帳!D1349&lt;&gt;"",★仕訳帳!D1349,"")</f>
        <v/>
      </c>
      <c r="F1385" s="30" t="str">
        <f t="shared" si="46"/>
        <v/>
      </c>
      <c r="G1385" s="68">
        <f>★仕訳帳!E1349</f>
        <v>0</v>
      </c>
      <c r="H1385" s="68">
        <f>★仕訳帳!F1349</f>
        <v>0</v>
      </c>
      <c r="I1385" s="67">
        <f>IF($E1385&lt;&gt;"",IF(OR(AND($E1385&gt;=200,$E1385&lt;300),AND($E1385&gt;=400,$E1385&lt;600)),-SUBTOTAL(9,K$4:K1385),SUBTOTAL(9,K$4:K1385)),0)</f>
        <v>0</v>
      </c>
      <c r="J1385" s="32"/>
      <c r="K1385" s="33">
        <f t="shared" si="45"/>
        <v>0</v>
      </c>
    </row>
    <row r="1386" spans="1:11" x14ac:dyDescent="0.4">
      <c r="A1386" s="17" t="str">
        <f>IF(E1386&lt;&gt;"",VLOOKUP(E1386,科目一覧!$A$4:$G$76,7,FALSE),"")</f>
        <v/>
      </c>
      <c r="B1386" s="18">
        <f>★仕訳帳!A1350</f>
        <v>1347</v>
      </c>
      <c r="C1386" s="64" t="str">
        <f>IF(★仕訳帳!B1350&lt;&gt;"",★仕訳帳!B1350,"")</f>
        <v/>
      </c>
      <c r="D1386" s="65" t="str">
        <f>IF(★仕訳帳!C1350&lt;&gt;"",★仕訳帳!C1350,"")</f>
        <v/>
      </c>
      <c r="E1386" s="66" t="str">
        <f>IF(★仕訳帳!D1350&lt;&gt;"",★仕訳帳!D1350,"")</f>
        <v/>
      </c>
      <c r="F1386" s="30" t="str">
        <f t="shared" si="46"/>
        <v/>
      </c>
      <c r="G1386" s="68">
        <f>★仕訳帳!E1350</f>
        <v>0</v>
      </c>
      <c r="H1386" s="68">
        <f>★仕訳帳!F1350</f>
        <v>0</v>
      </c>
      <c r="I1386" s="67">
        <f>IF($E1386&lt;&gt;"",IF(OR(AND($E1386&gt;=200,$E1386&lt;300),AND($E1386&gt;=400,$E1386&lt;600)),-SUBTOTAL(9,K$4:K1386),SUBTOTAL(9,K$4:K1386)),0)</f>
        <v>0</v>
      </c>
      <c r="J1386" s="32"/>
      <c r="K1386" s="33">
        <f t="shared" si="45"/>
        <v>0</v>
      </c>
    </row>
    <row r="1387" spans="1:11" x14ac:dyDescent="0.4">
      <c r="A1387" s="17" t="str">
        <f>IF(E1387&lt;&gt;"",VLOOKUP(E1387,科目一覧!$A$4:$G$76,7,FALSE),"")</f>
        <v/>
      </c>
      <c r="B1387" s="18">
        <f>★仕訳帳!A1351</f>
        <v>1348</v>
      </c>
      <c r="C1387" s="64" t="str">
        <f>IF(★仕訳帳!B1351&lt;&gt;"",★仕訳帳!B1351,"")</f>
        <v/>
      </c>
      <c r="D1387" s="65" t="str">
        <f>IF(★仕訳帳!C1351&lt;&gt;"",★仕訳帳!C1351,"")</f>
        <v/>
      </c>
      <c r="E1387" s="66" t="str">
        <f>IF(★仕訳帳!D1351&lt;&gt;"",★仕訳帳!D1351,"")</f>
        <v/>
      </c>
      <c r="F1387" s="30" t="str">
        <f t="shared" si="46"/>
        <v/>
      </c>
      <c r="G1387" s="68">
        <f>★仕訳帳!E1351</f>
        <v>0</v>
      </c>
      <c r="H1387" s="68">
        <f>★仕訳帳!F1351</f>
        <v>0</v>
      </c>
      <c r="I1387" s="67">
        <f>IF($E1387&lt;&gt;"",IF(OR(AND($E1387&gt;=200,$E1387&lt;300),AND($E1387&gt;=400,$E1387&lt;600)),-SUBTOTAL(9,K$4:K1387),SUBTOTAL(9,K$4:K1387)),0)</f>
        <v>0</v>
      </c>
      <c r="J1387" s="32"/>
      <c r="K1387" s="33">
        <f t="shared" si="45"/>
        <v>0</v>
      </c>
    </row>
    <row r="1388" spans="1:11" x14ac:dyDescent="0.4">
      <c r="A1388" s="17" t="str">
        <f>IF(E1388&lt;&gt;"",VLOOKUP(E1388,科目一覧!$A$4:$G$76,7,FALSE),"")</f>
        <v/>
      </c>
      <c r="B1388" s="18">
        <f>★仕訳帳!A1352</f>
        <v>1349</v>
      </c>
      <c r="C1388" s="64" t="str">
        <f>IF(★仕訳帳!B1352&lt;&gt;"",★仕訳帳!B1352,"")</f>
        <v/>
      </c>
      <c r="D1388" s="65" t="str">
        <f>IF(★仕訳帳!C1352&lt;&gt;"",★仕訳帳!C1352,"")</f>
        <v/>
      </c>
      <c r="E1388" s="66" t="str">
        <f>IF(★仕訳帳!D1352&lt;&gt;"",★仕訳帳!D1352,"")</f>
        <v/>
      </c>
      <c r="F1388" s="30" t="str">
        <f t="shared" si="46"/>
        <v/>
      </c>
      <c r="G1388" s="68">
        <f>★仕訳帳!E1352</f>
        <v>0</v>
      </c>
      <c r="H1388" s="68">
        <f>★仕訳帳!F1352</f>
        <v>0</v>
      </c>
      <c r="I1388" s="67">
        <f>IF($E1388&lt;&gt;"",IF(OR(AND($E1388&gt;=200,$E1388&lt;300),AND($E1388&gt;=400,$E1388&lt;600)),-SUBTOTAL(9,K$4:K1388),SUBTOTAL(9,K$4:K1388)),0)</f>
        <v>0</v>
      </c>
      <c r="J1388" s="32"/>
      <c r="K1388" s="33">
        <f t="shared" si="45"/>
        <v>0</v>
      </c>
    </row>
    <row r="1389" spans="1:11" x14ac:dyDescent="0.4">
      <c r="A1389" s="17" t="str">
        <f>IF(E1389&lt;&gt;"",VLOOKUP(E1389,科目一覧!$A$4:$G$76,7,FALSE),"")</f>
        <v/>
      </c>
      <c r="B1389" s="18">
        <f>★仕訳帳!A1353</f>
        <v>1350</v>
      </c>
      <c r="C1389" s="64" t="str">
        <f>IF(★仕訳帳!B1353&lt;&gt;"",★仕訳帳!B1353,"")</f>
        <v/>
      </c>
      <c r="D1389" s="65" t="str">
        <f>IF(★仕訳帳!C1353&lt;&gt;"",★仕訳帳!C1353,"")</f>
        <v/>
      </c>
      <c r="E1389" s="66" t="str">
        <f>IF(★仕訳帳!D1353&lt;&gt;"",★仕訳帳!D1353,"")</f>
        <v/>
      </c>
      <c r="F1389" s="30" t="str">
        <f t="shared" si="46"/>
        <v/>
      </c>
      <c r="G1389" s="68">
        <f>★仕訳帳!E1353</f>
        <v>0</v>
      </c>
      <c r="H1389" s="68">
        <f>★仕訳帳!F1353</f>
        <v>0</v>
      </c>
      <c r="I1389" s="67">
        <f>IF($E1389&lt;&gt;"",IF(OR(AND($E1389&gt;=200,$E1389&lt;300),AND($E1389&gt;=400,$E1389&lt;600)),-SUBTOTAL(9,K$4:K1389),SUBTOTAL(9,K$4:K1389)),0)</f>
        <v>0</v>
      </c>
      <c r="J1389" s="32"/>
      <c r="K1389" s="33">
        <f t="shared" si="45"/>
        <v>0</v>
      </c>
    </row>
    <row r="1390" spans="1:11" x14ac:dyDescent="0.4">
      <c r="A1390" s="17" t="str">
        <f>IF(E1390&lt;&gt;"",VLOOKUP(E1390,科目一覧!$A$4:$G$76,7,FALSE),"")</f>
        <v/>
      </c>
      <c r="B1390" s="18">
        <f>★仕訳帳!A1354</f>
        <v>1351</v>
      </c>
      <c r="C1390" s="64" t="str">
        <f>IF(★仕訳帳!B1354&lt;&gt;"",★仕訳帳!B1354,"")</f>
        <v/>
      </c>
      <c r="D1390" s="65" t="str">
        <f>IF(★仕訳帳!C1354&lt;&gt;"",★仕訳帳!C1354,"")</f>
        <v/>
      </c>
      <c r="E1390" s="66" t="str">
        <f>IF(★仕訳帳!D1354&lt;&gt;"",★仕訳帳!D1354,"")</f>
        <v/>
      </c>
      <c r="F1390" s="30" t="str">
        <f t="shared" si="46"/>
        <v/>
      </c>
      <c r="G1390" s="68">
        <f>★仕訳帳!E1354</f>
        <v>0</v>
      </c>
      <c r="H1390" s="68">
        <f>★仕訳帳!F1354</f>
        <v>0</v>
      </c>
      <c r="I1390" s="67">
        <f>IF($E1390&lt;&gt;"",IF(OR(AND($E1390&gt;=200,$E1390&lt;300),AND($E1390&gt;=400,$E1390&lt;600)),-SUBTOTAL(9,K$4:K1390),SUBTOTAL(9,K$4:K1390)),0)</f>
        <v>0</v>
      </c>
      <c r="J1390" s="32"/>
      <c r="K1390" s="33">
        <f t="shared" si="45"/>
        <v>0</v>
      </c>
    </row>
    <row r="1391" spans="1:11" x14ac:dyDescent="0.4">
      <c r="A1391" s="17" t="str">
        <f>IF(E1391&lt;&gt;"",VLOOKUP(E1391,科目一覧!$A$4:$G$76,7,FALSE),"")</f>
        <v/>
      </c>
      <c r="B1391" s="18">
        <f>★仕訳帳!A1355</f>
        <v>1352</v>
      </c>
      <c r="C1391" s="64" t="str">
        <f>IF(★仕訳帳!B1355&lt;&gt;"",★仕訳帳!B1355,"")</f>
        <v/>
      </c>
      <c r="D1391" s="65" t="str">
        <f>IF(★仕訳帳!C1355&lt;&gt;"",★仕訳帳!C1355,"")</f>
        <v/>
      </c>
      <c r="E1391" s="66" t="str">
        <f>IF(★仕訳帳!D1355&lt;&gt;"",★仕訳帳!D1355,"")</f>
        <v/>
      </c>
      <c r="F1391" s="30" t="str">
        <f t="shared" si="46"/>
        <v/>
      </c>
      <c r="G1391" s="68">
        <f>★仕訳帳!E1355</f>
        <v>0</v>
      </c>
      <c r="H1391" s="68">
        <f>★仕訳帳!F1355</f>
        <v>0</v>
      </c>
      <c r="I1391" s="67">
        <f>IF($E1391&lt;&gt;"",IF(OR(AND($E1391&gt;=200,$E1391&lt;300),AND($E1391&gt;=400,$E1391&lt;600)),-SUBTOTAL(9,K$4:K1391),SUBTOTAL(9,K$4:K1391)),0)</f>
        <v>0</v>
      </c>
      <c r="J1391" s="32"/>
      <c r="K1391" s="33">
        <f t="shared" ref="K1391:K1454" si="47">IF(OR(E1391=301,E1391=401),0,G1391-H1391)</f>
        <v>0</v>
      </c>
    </row>
    <row r="1392" spans="1:11" x14ac:dyDescent="0.4">
      <c r="A1392" s="17" t="str">
        <f>IF(E1392&lt;&gt;"",VLOOKUP(E1392,科目一覧!$A$4:$G$76,7,FALSE),"")</f>
        <v/>
      </c>
      <c r="B1392" s="18">
        <f>★仕訳帳!A1356</f>
        <v>1353</v>
      </c>
      <c r="C1392" s="64" t="str">
        <f>IF(★仕訳帳!B1356&lt;&gt;"",★仕訳帳!B1356,"")</f>
        <v/>
      </c>
      <c r="D1392" s="65" t="str">
        <f>IF(★仕訳帳!C1356&lt;&gt;"",★仕訳帳!C1356,"")</f>
        <v/>
      </c>
      <c r="E1392" s="66" t="str">
        <f>IF(★仕訳帳!D1356&lt;&gt;"",★仕訳帳!D1356,"")</f>
        <v/>
      </c>
      <c r="F1392" s="30" t="str">
        <f t="shared" si="46"/>
        <v/>
      </c>
      <c r="G1392" s="68">
        <f>★仕訳帳!E1356</f>
        <v>0</v>
      </c>
      <c r="H1392" s="68">
        <f>★仕訳帳!F1356</f>
        <v>0</v>
      </c>
      <c r="I1392" s="67">
        <f>IF($E1392&lt;&gt;"",IF(OR(AND($E1392&gt;=200,$E1392&lt;300),AND($E1392&gt;=400,$E1392&lt;600)),-SUBTOTAL(9,K$4:K1392),SUBTOTAL(9,K$4:K1392)),0)</f>
        <v>0</v>
      </c>
      <c r="J1392" s="32"/>
      <c r="K1392" s="33">
        <f t="shared" si="47"/>
        <v>0</v>
      </c>
    </row>
    <row r="1393" spans="1:11" x14ac:dyDescent="0.4">
      <c r="A1393" s="17" t="str">
        <f>IF(E1393&lt;&gt;"",VLOOKUP(E1393,科目一覧!$A$4:$G$76,7,FALSE),"")</f>
        <v/>
      </c>
      <c r="B1393" s="18">
        <f>★仕訳帳!A1357</f>
        <v>1354</v>
      </c>
      <c r="C1393" s="64" t="str">
        <f>IF(★仕訳帳!B1357&lt;&gt;"",★仕訳帳!B1357,"")</f>
        <v/>
      </c>
      <c r="D1393" s="65" t="str">
        <f>IF(★仕訳帳!C1357&lt;&gt;"",★仕訳帳!C1357,"")</f>
        <v/>
      </c>
      <c r="E1393" s="66" t="str">
        <f>IF(★仕訳帳!D1357&lt;&gt;"",★仕訳帳!D1357,"")</f>
        <v/>
      </c>
      <c r="F1393" s="30" t="str">
        <f t="shared" si="46"/>
        <v/>
      </c>
      <c r="G1393" s="68">
        <f>★仕訳帳!E1357</f>
        <v>0</v>
      </c>
      <c r="H1393" s="68">
        <f>★仕訳帳!F1357</f>
        <v>0</v>
      </c>
      <c r="I1393" s="67">
        <f>IF($E1393&lt;&gt;"",IF(OR(AND($E1393&gt;=200,$E1393&lt;300),AND($E1393&gt;=400,$E1393&lt;600)),-SUBTOTAL(9,K$4:K1393),SUBTOTAL(9,K$4:K1393)),0)</f>
        <v>0</v>
      </c>
      <c r="J1393" s="32"/>
      <c r="K1393" s="33">
        <f t="shared" si="47"/>
        <v>0</v>
      </c>
    </row>
    <row r="1394" spans="1:11" x14ac:dyDescent="0.4">
      <c r="A1394" s="17" t="str">
        <f>IF(E1394&lt;&gt;"",VLOOKUP(E1394,科目一覧!$A$4:$G$76,7,FALSE),"")</f>
        <v/>
      </c>
      <c r="B1394" s="18">
        <f>★仕訳帳!A1358</f>
        <v>1355</v>
      </c>
      <c r="C1394" s="64" t="str">
        <f>IF(★仕訳帳!B1358&lt;&gt;"",★仕訳帳!B1358,"")</f>
        <v/>
      </c>
      <c r="D1394" s="65" t="str">
        <f>IF(★仕訳帳!C1358&lt;&gt;"",★仕訳帳!C1358,"")</f>
        <v/>
      </c>
      <c r="E1394" s="66" t="str">
        <f>IF(★仕訳帳!D1358&lt;&gt;"",★仕訳帳!D1358,"")</f>
        <v/>
      </c>
      <c r="F1394" s="30" t="str">
        <f t="shared" si="46"/>
        <v/>
      </c>
      <c r="G1394" s="68">
        <f>★仕訳帳!E1358</f>
        <v>0</v>
      </c>
      <c r="H1394" s="68">
        <f>★仕訳帳!F1358</f>
        <v>0</v>
      </c>
      <c r="I1394" s="67">
        <f>IF($E1394&lt;&gt;"",IF(OR(AND($E1394&gt;=200,$E1394&lt;300),AND($E1394&gt;=400,$E1394&lt;600)),-SUBTOTAL(9,K$4:K1394),SUBTOTAL(9,K$4:K1394)),0)</f>
        <v>0</v>
      </c>
      <c r="J1394" s="32"/>
      <c r="K1394" s="33">
        <f t="shared" si="47"/>
        <v>0</v>
      </c>
    </row>
    <row r="1395" spans="1:11" x14ac:dyDescent="0.4">
      <c r="A1395" s="17" t="str">
        <f>IF(E1395&lt;&gt;"",VLOOKUP(E1395,科目一覧!$A$4:$G$76,7,FALSE),"")</f>
        <v/>
      </c>
      <c r="B1395" s="18">
        <f>★仕訳帳!A1359</f>
        <v>1356</v>
      </c>
      <c r="C1395" s="64" t="str">
        <f>IF(★仕訳帳!B1359&lt;&gt;"",★仕訳帳!B1359,"")</f>
        <v/>
      </c>
      <c r="D1395" s="65" t="str">
        <f>IF(★仕訳帳!C1359&lt;&gt;"",★仕訳帳!C1359,"")</f>
        <v/>
      </c>
      <c r="E1395" s="66" t="str">
        <f>IF(★仕訳帳!D1359&lt;&gt;"",★仕訳帳!D1359,"")</f>
        <v/>
      </c>
      <c r="F1395" s="30" t="str">
        <f t="shared" si="46"/>
        <v/>
      </c>
      <c r="G1395" s="68">
        <f>★仕訳帳!E1359</f>
        <v>0</v>
      </c>
      <c r="H1395" s="68">
        <f>★仕訳帳!F1359</f>
        <v>0</v>
      </c>
      <c r="I1395" s="67">
        <f>IF($E1395&lt;&gt;"",IF(OR(AND($E1395&gt;=200,$E1395&lt;300),AND($E1395&gt;=400,$E1395&lt;600)),-SUBTOTAL(9,K$4:K1395),SUBTOTAL(9,K$4:K1395)),0)</f>
        <v>0</v>
      </c>
      <c r="J1395" s="32"/>
      <c r="K1395" s="33">
        <f t="shared" si="47"/>
        <v>0</v>
      </c>
    </row>
    <row r="1396" spans="1:11" x14ac:dyDescent="0.4">
      <c r="A1396" s="17" t="str">
        <f>IF(E1396&lt;&gt;"",VLOOKUP(E1396,科目一覧!$A$4:$G$76,7,FALSE),"")</f>
        <v/>
      </c>
      <c r="B1396" s="18">
        <f>★仕訳帳!A1360</f>
        <v>1357</v>
      </c>
      <c r="C1396" s="64" t="str">
        <f>IF(★仕訳帳!B1360&lt;&gt;"",★仕訳帳!B1360,"")</f>
        <v/>
      </c>
      <c r="D1396" s="65" t="str">
        <f>IF(★仕訳帳!C1360&lt;&gt;"",★仕訳帳!C1360,"")</f>
        <v/>
      </c>
      <c r="E1396" s="66" t="str">
        <f>IF(★仕訳帳!D1360&lt;&gt;"",★仕訳帳!D1360,"")</f>
        <v/>
      </c>
      <c r="F1396" s="30" t="str">
        <f t="shared" si="46"/>
        <v/>
      </c>
      <c r="G1396" s="68">
        <f>★仕訳帳!E1360</f>
        <v>0</v>
      </c>
      <c r="H1396" s="68">
        <f>★仕訳帳!F1360</f>
        <v>0</v>
      </c>
      <c r="I1396" s="67">
        <f>IF($E1396&lt;&gt;"",IF(OR(AND($E1396&gt;=200,$E1396&lt;300),AND($E1396&gt;=400,$E1396&lt;600)),-SUBTOTAL(9,K$4:K1396),SUBTOTAL(9,K$4:K1396)),0)</f>
        <v>0</v>
      </c>
      <c r="J1396" s="32"/>
      <c r="K1396" s="33">
        <f t="shared" si="47"/>
        <v>0</v>
      </c>
    </row>
    <row r="1397" spans="1:11" x14ac:dyDescent="0.4">
      <c r="A1397" s="17" t="str">
        <f>IF(E1397&lt;&gt;"",VLOOKUP(E1397,科目一覧!$A$4:$G$76,7,FALSE),"")</f>
        <v/>
      </c>
      <c r="B1397" s="18">
        <f>★仕訳帳!A1361</f>
        <v>1358</v>
      </c>
      <c r="C1397" s="64" t="str">
        <f>IF(★仕訳帳!B1361&lt;&gt;"",★仕訳帳!B1361,"")</f>
        <v/>
      </c>
      <c r="D1397" s="65" t="str">
        <f>IF(★仕訳帳!C1361&lt;&gt;"",★仕訳帳!C1361,"")</f>
        <v/>
      </c>
      <c r="E1397" s="66" t="str">
        <f>IF(★仕訳帳!D1361&lt;&gt;"",★仕訳帳!D1361,"")</f>
        <v/>
      </c>
      <c r="F1397" s="30" t="str">
        <f t="shared" si="46"/>
        <v/>
      </c>
      <c r="G1397" s="68">
        <f>★仕訳帳!E1361</f>
        <v>0</v>
      </c>
      <c r="H1397" s="68">
        <f>★仕訳帳!F1361</f>
        <v>0</v>
      </c>
      <c r="I1397" s="67">
        <f>IF($E1397&lt;&gt;"",IF(OR(AND($E1397&gt;=200,$E1397&lt;300),AND($E1397&gt;=400,$E1397&lt;600)),-SUBTOTAL(9,K$4:K1397),SUBTOTAL(9,K$4:K1397)),0)</f>
        <v>0</v>
      </c>
      <c r="J1397" s="32"/>
      <c r="K1397" s="33">
        <f t="shared" si="47"/>
        <v>0</v>
      </c>
    </row>
    <row r="1398" spans="1:11" x14ac:dyDescent="0.4">
      <c r="A1398" s="17" t="str">
        <f>IF(E1398&lt;&gt;"",VLOOKUP(E1398,科目一覧!$A$4:$G$76,7,FALSE),"")</f>
        <v/>
      </c>
      <c r="B1398" s="18">
        <f>★仕訳帳!A1362</f>
        <v>1359</v>
      </c>
      <c r="C1398" s="64" t="str">
        <f>IF(★仕訳帳!B1362&lt;&gt;"",★仕訳帳!B1362,"")</f>
        <v/>
      </c>
      <c r="D1398" s="65" t="str">
        <f>IF(★仕訳帳!C1362&lt;&gt;"",★仕訳帳!C1362,"")</f>
        <v/>
      </c>
      <c r="E1398" s="66" t="str">
        <f>IF(★仕訳帳!D1362&lt;&gt;"",★仕訳帳!D1362,"")</f>
        <v/>
      </c>
      <c r="F1398" s="30" t="str">
        <f t="shared" si="46"/>
        <v/>
      </c>
      <c r="G1398" s="68">
        <f>★仕訳帳!E1362</f>
        <v>0</v>
      </c>
      <c r="H1398" s="68">
        <f>★仕訳帳!F1362</f>
        <v>0</v>
      </c>
      <c r="I1398" s="67">
        <f>IF($E1398&lt;&gt;"",IF(OR(AND($E1398&gt;=200,$E1398&lt;300),AND($E1398&gt;=400,$E1398&lt;600)),-SUBTOTAL(9,K$4:K1398),SUBTOTAL(9,K$4:K1398)),0)</f>
        <v>0</v>
      </c>
      <c r="J1398" s="32"/>
      <c r="K1398" s="33">
        <f t="shared" si="47"/>
        <v>0</v>
      </c>
    </row>
    <row r="1399" spans="1:11" x14ac:dyDescent="0.4">
      <c r="A1399" s="17" t="str">
        <f>IF(E1399&lt;&gt;"",VLOOKUP(E1399,科目一覧!$A$4:$G$76,7,FALSE),"")</f>
        <v/>
      </c>
      <c r="B1399" s="18">
        <f>★仕訳帳!A1363</f>
        <v>1360</v>
      </c>
      <c r="C1399" s="64" t="str">
        <f>IF(★仕訳帳!B1363&lt;&gt;"",★仕訳帳!B1363,"")</f>
        <v/>
      </c>
      <c r="D1399" s="65" t="str">
        <f>IF(★仕訳帳!C1363&lt;&gt;"",★仕訳帳!C1363,"")</f>
        <v/>
      </c>
      <c r="E1399" s="66" t="str">
        <f>IF(★仕訳帳!D1363&lt;&gt;"",★仕訳帳!D1363,"")</f>
        <v/>
      </c>
      <c r="F1399" s="30" t="str">
        <f t="shared" si="46"/>
        <v/>
      </c>
      <c r="G1399" s="68">
        <f>★仕訳帳!E1363</f>
        <v>0</v>
      </c>
      <c r="H1399" s="68">
        <f>★仕訳帳!F1363</f>
        <v>0</v>
      </c>
      <c r="I1399" s="67">
        <f>IF($E1399&lt;&gt;"",IF(OR(AND($E1399&gt;=200,$E1399&lt;300),AND($E1399&gt;=400,$E1399&lt;600)),-SUBTOTAL(9,K$4:K1399),SUBTOTAL(9,K$4:K1399)),0)</f>
        <v>0</v>
      </c>
      <c r="J1399" s="32"/>
      <c r="K1399" s="33">
        <f t="shared" si="47"/>
        <v>0</v>
      </c>
    </row>
    <row r="1400" spans="1:11" x14ac:dyDescent="0.4">
      <c r="A1400" s="17" t="str">
        <f>IF(E1400&lt;&gt;"",VLOOKUP(E1400,科目一覧!$A$4:$G$76,7,FALSE),"")</f>
        <v/>
      </c>
      <c r="B1400" s="18">
        <f>★仕訳帳!A1364</f>
        <v>1361</v>
      </c>
      <c r="C1400" s="64" t="str">
        <f>IF(★仕訳帳!B1364&lt;&gt;"",★仕訳帳!B1364,"")</f>
        <v/>
      </c>
      <c r="D1400" s="65" t="str">
        <f>IF(★仕訳帳!C1364&lt;&gt;"",★仕訳帳!C1364,"")</f>
        <v/>
      </c>
      <c r="E1400" s="66" t="str">
        <f>IF(★仕訳帳!D1364&lt;&gt;"",★仕訳帳!D1364,"")</f>
        <v/>
      </c>
      <c r="F1400" s="30" t="str">
        <f t="shared" si="46"/>
        <v/>
      </c>
      <c r="G1400" s="68">
        <f>★仕訳帳!E1364</f>
        <v>0</v>
      </c>
      <c r="H1400" s="68">
        <f>★仕訳帳!F1364</f>
        <v>0</v>
      </c>
      <c r="I1400" s="67">
        <f>IF($E1400&lt;&gt;"",IF(OR(AND($E1400&gt;=200,$E1400&lt;300),AND($E1400&gt;=400,$E1400&lt;600)),-SUBTOTAL(9,K$4:K1400),SUBTOTAL(9,K$4:K1400)),0)</f>
        <v>0</v>
      </c>
      <c r="J1400" s="32"/>
      <c r="K1400" s="33">
        <f t="shared" si="47"/>
        <v>0</v>
      </c>
    </row>
    <row r="1401" spans="1:11" x14ac:dyDescent="0.4">
      <c r="A1401" s="17" t="str">
        <f>IF(E1401&lt;&gt;"",VLOOKUP(E1401,科目一覧!$A$4:$G$76,7,FALSE),"")</f>
        <v/>
      </c>
      <c r="B1401" s="18">
        <f>★仕訳帳!A1365</f>
        <v>1362</v>
      </c>
      <c r="C1401" s="64" t="str">
        <f>IF(★仕訳帳!B1365&lt;&gt;"",★仕訳帳!B1365,"")</f>
        <v/>
      </c>
      <c r="D1401" s="65" t="str">
        <f>IF(★仕訳帳!C1365&lt;&gt;"",★仕訳帳!C1365,"")</f>
        <v/>
      </c>
      <c r="E1401" s="66" t="str">
        <f>IF(★仕訳帳!D1365&lt;&gt;"",★仕訳帳!D1365,"")</f>
        <v/>
      </c>
      <c r="F1401" s="30" t="str">
        <f t="shared" si="46"/>
        <v/>
      </c>
      <c r="G1401" s="68">
        <f>★仕訳帳!E1365</f>
        <v>0</v>
      </c>
      <c r="H1401" s="68">
        <f>★仕訳帳!F1365</f>
        <v>0</v>
      </c>
      <c r="I1401" s="67">
        <f>IF($E1401&lt;&gt;"",IF(OR(AND($E1401&gt;=200,$E1401&lt;300),AND($E1401&gt;=400,$E1401&lt;600)),-SUBTOTAL(9,K$4:K1401),SUBTOTAL(9,K$4:K1401)),0)</f>
        <v>0</v>
      </c>
      <c r="J1401" s="32"/>
      <c r="K1401" s="33">
        <f t="shared" si="47"/>
        <v>0</v>
      </c>
    </row>
    <row r="1402" spans="1:11" x14ac:dyDescent="0.4">
      <c r="A1402" s="17" t="str">
        <f>IF(E1402&lt;&gt;"",VLOOKUP(E1402,科目一覧!$A$4:$G$76,7,FALSE),"")</f>
        <v/>
      </c>
      <c r="B1402" s="18">
        <f>★仕訳帳!A1366</f>
        <v>1363</v>
      </c>
      <c r="C1402" s="64" t="str">
        <f>IF(★仕訳帳!B1366&lt;&gt;"",★仕訳帳!B1366,"")</f>
        <v/>
      </c>
      <c r="D1402" s="65" t="str">
        <f>IF(★仕訳帳!C1366&lt;&gt;"",★仕訳帳!C1366,"")</f>
        <v/>
      </c>
      <c r="E1402" s="66" t="str">
        <f>IF(★仕訳帳!D1366&lt;&gt;"",★仕訳帳!D1366,"")</f>
        <v/>
      </c>
      <c r="F1402" s="30" t="str">
        <f t="shared" si="46"/>
        <v/>
      </c>
      <c r="G1402" s="68">
        <f>★仕訳帳!E1366</f>
        <v>0</v>
      </c>
      <c r="H1402" s="68">
        <f>★仕訳帳!F1366</f>
        <v>0</v>
      </c>
      <c r="I1402" s="67">
        <f>IF($E1402&lt;&gt;"",IF(OR(AND($E1402&gt;=200,$E1402&lt;300),AND($E1402&gt;=400,$E1402&lt;600)),-SUBTOTAL(9,K$4:K1402),SUBTOTAL(9,K$4:K1402)),0)</f>
        <v>0</v>
      </c>
      <c r="J1402" s="32"/>
      <c r="K1402" s="33">
        <f t="shared" si="47"/>
        <v>0</v>
      </c>
    </row>
    <row r="1403" spans="1:11" x14ac:dyDescent="0.4">
      <c r="A1403" s="17" t="str">
        <f>IF(E1403&lt;&gt;"",VLOOKUP(E1403,科目一覧!$A$4:$G$76,7,FALSE),"")</f>
        <v/>
      </c>
      <c r="B1403" s="18">
        <f>★仕訳帳!A1367</f>
        <v>1364</v>
      </c>
      <c r="C1403" s="64" t="str">
        <f>IF(★仕訳帳!B1367&lt;&gt;"",★仕訳帳!B1367,"")</f>
        <v/>
      </c>
      <c r="D1403" s="65" t="str">
        <f>IF(★仕訳帳!C1367&lt;&gt;"",★仕訳帳!C1367,"")</f>
        <v/>
      </c>
      <c r="E1403" s="66" t="str">
        <f>IF(★仕訳帳!D1367&lt;&gt;"",★仕訳帳!D1367,"")</f>
        <v/>
      </c>
      <c r="F1403" s="30" t="str">
        <f t="shared" si="46"/>
        <v/>
      </c>
      <c r="G1403" s="68">
        <f>★仕訳帳!E1367</f>
        <v>0</v>
      </c>
      <c r="H1403" s="68">
        <f>★仕訳帳!F1367</f>
        <v>0</v>
      </c>
      <c r="I1403" s="67">
        <f>IF($E1403&lt;&gt;"",IF(OR(AND($E1403&gt;=200,$E1403&lt;300),AND($E1403&gt;=400,$E1403&lt;600)),-SUBTOTAL(9,K$4:K1403),SUBTOTAL(9,K$4:K1403)),0)</f>
        <v>0</v>
      </c>
      <c r="J1403" s="32"/>
      <c r="K1403" s="33">
        <f t="shared" si="47"/>
        <v>0</v>
      </c>
    </row>
    <row r="1404" spans="1:11" x14ac:dyDescent="0.4">
      <c r="A1404" s="17" t="str">
        <f>IF(E1404&lt;&gt;"",VLOOKUP(E1404,科目一覧!$A$4:$G$76,7,FALSE),"")</f>
        <v/>
      </c>
      <c r="B1404" s="18">
        <f>★仕訳帳!A1368</f>
        <v>1365</v>
      </c>
      <c r="C1404" s="64" t="str">
        <f>IF(★仕訳帳!B1368&lt;&gt;"",★仕訳帳!B1368,"")</f>
        <v/>
      </c>
      <c r="D1404" s="65" t="str">
        <f>IF(★仕訳帳!C1368&lt;&gt;"",★仕訳帳!C1368,"")</f>
        <v/>
      </c>
      <c r="E1404" s="66" t="str">
        <f>IF(★仕訳帳!D1368&lt;&gt;"",★仕訳帳!D1368,"")</f>
        <v/>
      </c>
      <c r="F1404" s="30" t="str">
        <f t="shared" si="46"/>
        <v/>
      </c>
      <c r="G1404" s="68">
        <f>★仕訳帳!E1368</f>
        <v>0</v>
      </c>
      <c r="H1404" s="68">
        <f>★仕訳帳!F1368</f>
        <v>0</v>
      </c>
      <c r="I1404" s="67">
        <f>IF($E1404&lt;&gt;"",IF(OR(AND($E1404&gt;=200,$E1404&lt;300),AND($E1404&gt;=400,$E1404&lt;600)),-SUBTOTAL(9,K$4:K1404),SUBTOTAL(9,K$4:K1404)),0)</f>
        <v>0</v>
      </c>
      <c r="J1404" s="32"/>
      <c r="K1404" s="33">
        <f t="shared" si="47"/>
        <v>0</v>
      </c>
    </row>
    <row r="1405" spans="1:11" x14ac:dyDescent="0.4">
      <c r="A1405" s="17" t="str">
        <f>IF(E1405&lt;&gt;"",VLOOKUP(E1405,科目一覧!$A$4:$G$76,7,FALSE),"")</f>
        <v/>
      </c>
      <c r="B1405" s="18">
        <f>★仕訳帳!A1369</f>
        <v>1366</v>
      </c>
      <c r="C1405" s="64" t="str">
        <f>IF(★仕訳帳!B1369&lt;&gt;"",★仕訳帳!B1369,"")</f>
        <v/>
      </c>
      <c r="D1405" s="65" t="str">
        <f>IF(★仕訳帳!C1369&lt;&gt;"",★仕訳帳!C1369,"")</f>
        <v/>
      </c>
      <c r="E1405" s="66" t="str">
        <f>IF(★仕訳帳!D1369&lt;&gt;"",★仕訳帳!D1369,"")</f>
        <v/>
      </c>
      <c r="F1405" s="30" t="str">
        <f t="shared" si="46"/>
        <v/>
      </c>
      <c r="G1405" s="68">
        <f>★仕訳帳!E1369</f>
        <v>0</v>
      </c>
      <c r="H1405" s="68">
        <f>★仕訳帳!F1369</f>
        <v>0</v>
      </c>
      <c r="I1405" s="67">
        <f>IF($E1405&lt;&gt;"",IF(OR(AND($E1405&gt;=200,$E1405&lt;300),AND($E1405&gt;=400,$E1405&lt;600)),-SUBTOTAL(9,K$4:K1405),SUBTOTAL(9,K$4:K1405)),0)</f>
        <v>0</v>
      </c>
      <c r="J1405" s="32"/>
      <c r="K1405" s="33">
        <f t="shared" si="47"/>
        <v>0</v>
      </c>
    </row>
    <row r="1406" spans="1:11" x14ac:dyDescent="0.4">
      <c r="A1406" s="17" t="str">
        <f>IF(E1406&lt;&gt;"",VLOOKUP(E1406,科目一覧!$A$4:$G$76,7,FALSE),"")</f>
        <v/>
      </c>
      <c r="B1406" s="18">
        <f>★仕訳帳!A1370</f>
        <v>1367</v>
      </c>
      <c r="C1406" s="64" t="str">
        <f>IF(★仕訳帳!B1370&lt;&gt;"",★仕訳帳!B1370,"")</f>
        <v/>
      </c>
      <c r="D1406" s="65" t="str">
        <f>IF(★仕訳帳!C1370&lt;&gt;"",★仕訳帳!C1370,"")</f>
        <v/>
      </c>
      <c r="E1406" s="66" t="str">
        <f>IF(★仕訳帳!D1370&lt;&gt;"",★仕訳帳!D1370,"")</f>
        <v/>
      </c>
      <c r="F1406" s="30" t="str">
        <f t="shared" si="46"/>
        <v/>
      </c>
      <c r="G1406" s="68">
        <f>★仕訳帳!E1370</f>
        <v>0</v>
      </c>
      <c r="H1406" s="68">
        <f>★仕訳帳!F1370</f>
        <v>0</v>
      </c>
      <c r="I1406" s="67">
        <f>IF($E1406&lt;&gt;"",IF(OR(AND($E1406&gt;=200,$E1406&lt;300),AND($E1406&gt;=400,$E1406&lt;600)),-SUBTOTAL(9,K$4:K1406),SUBTOTAL(9,K$4:K1406)),0)</f>
        <v>0</v>
      </c>
      <c r="J1406" s="32"/>
      <c r="K1406" s="33">
        <f t="shared" si="47"/>
        <v>0</v>
      </c>
    </row>
    <row r="1407" spans="1:11" x14ac:dyDescent="0.4">
      <c r="A1407" s="17" t="str">
        <f>IF(E1407&lt;&gt;"",VLOOKUP(E1407,科目一覧!$A$4:$G$76,7,FALSE),"")</f>
        <v/>
      </c>
      <c r="B1407" s="18">
        <f>★仕訳帳!A1371</f>
        <v>1368</v>
      </c>
      <c r="C1407" s="64" t="str">
        <f>IF(★仕訳帳!B1371&lt;&gt;"",★仕訳帳!B1371,"")</f>
        <v/>
      </c>
      <c r="D1407" s="65" t="str">
        <f>IF(★仕訳帳!C1371&lt;&gt;"",★仕訳帳!C1371,"")</f>
        <v/>
      </c>
      <c r="E1407" s="66" t="str">
        <f>IF(★仕訳帳!D1371&lt;&gt;"",★仕訳帳!D1371,"")</f>
        <v/>
      </c>
      <c r="F1407" s="30" t="str">
        <f t="shared" si="46"/>
        <v/>
      </c>
      <c r="G1407" s="68">
        <f>★仕訳帳!E1371</f>
        <v>0</v>
      </c>
      <c r="H1407" s="68">
        <f>★仕訳帳!F1371</f>
        <v>0</v>
      </c>
      <c r="I1407" s="67">
        <f>IF($E1407&lt;&gt;"",IF(OR(AND($E1407&gt;=200,$E1407&lt;300),AND($E1407&gt;=400,$E1407&lt;600)),-SUBTOTAL(9,K$4:K1407),SUBTOTAL(9,K$4:K1407)),0)</f>
        <v>0</v>
      </c>
      <c r="J1407" s="32"/>
      <c r="K1407" s="33">
        <f t="shared" si="47"/>
        <v>0</v>
      </c>
    </row>
    <row r="1408" spans="1:11" x14ac:dyDescent="0.4">
      <c r="A1408" s="17" t="str">
        <f>IF(E1408&lt;&gt;"",VLOOKUP(E1408,科目一覧!$A$4:$G$76,7,FALSE),"")</f>
        <v/>
      </c>
      <c r="B1408" s="18">
        <f>★仕訳帳!A1372</f>
        <v>1369</v>
      </c>
      <c r="C1408" s="64" t="str">
        <f>IF(★仕訳帳!B1372&lt;&gt;"",★仕訳帳!B1372,"")</f>
        <v/>
      </c>
      <c r="D1408" s="65" t="str">
        <f>IF(★仕訳帳!C1372&lt;&gt;"",★仕訳帳!C1372,"")</f>
        <v/>
      </c>
      <c r="E1408" s="66" t="str">
        <f>IF(★仕訳帳!D1372&lt;&gt;"",★仕訳帳!D1372,"")</f>
        <v/>
      </c>
      <c r="F1408" s="30" t="str">
        <f t="shared" si="46"/>
        <v/>
      </c>
      <c r="G1408" s="68">
        <f>★仕訳帳!E1372</f>
        <v>0</v>
      </c>
      <c r="H1408" s="68">
        <f>★仕訳帳!F1372</f>
        <v>0</v>
      </c>
      <c r="I1408" s="67">
        <f>IF($E1408&lt;&gt;"",IF(OR(AND($E1408&gt;=200,$E1408&lt;300),AND($E1408&gt;=400,$E1408&lt;600)),-SUBTOTAL(9,K$4:K1408),SUBTOTAL(9,K$4:K1408)),0)</f>
        <v>0</v>
      </c>
      <c r="J1408" s="32"/>
      <c r="K1408" s="33">
        <f t="shared" si="47"/>
        <v>0</v>
      </c>
    </row>
    <row r="1409" spans="1:11" x14ac:dyDescent="0.4">
      <c r="A1409" s="17" t="str">
        <f>IF(E1409&lt;&gt;"",VLOOKUP(E1409,科目一覧!$A$4:$G$76,7,FALSE),"")</f>
        <v/>
      </c>
      <c r="B1409" s="18">
        <f>★仕訳帳!A1373</f>
        <v>1370</v>
      </c>
      <c r="C1409" s="64" t="str">
        <f>IF(★仕訳帳!B1373&lt;&gt;"",★仕訳帳!B1373,"")</f>
        <v/>
      </c>
      <c r="D1409" s="65" t="str">
        <f>IF(★仕訳帳!C1373&lt;&gt;"",★仕訳帳!C1373,"")</f>
        <v/>
      </c>
      <c r="E1409" s="66" t="str">
        <f>IF(★仕訳帳!D1373&lt;&gt;"",★仕訳帳!D1373,"")</f>
        <v/>
      </c>
      <c r="F1409" s="30" t="str">
        <f t="shared" si="46"/>
        <v/>
      </c>
      <c r="G1409" s="68">
        <f>★仕訳帳!E1373</f>
        <v>0</v>
      </c>
      <c r="H1409" s="68">
        <f>★仕訳帳!F1373</f>
        <v>0</v>
      </c>
      <c r="I1409" s="67">
        <f>IF($E1409&lt;&gt;"",IF(OR(AND($E1409&gt;=200,$E1409&lt;300),AND($E1409&gt;=400,$E1409&lt;600)),-SUBTOTAL(9,K$4:K1409),SUBTOTAL(9,K$4:K1409)),0)</f>
        <v>0</v>
      </c>
      <c r="J1409" s="32"/>
      <c r="K1409" s="33">
        <f t="shared" si="47"/>
        <v>0</v>
      </c>
    </row>
    <row r="1410" spans="1:11" x14ac:dyDescent="0.4">
      <c r="A1410" s="17" t="str">
        <f>IF(E1410&lt;&gt;"",VLOOKUP(E1410,科目一覧!$A$4:$G$76,7,FALSE),"")</f>
        <v/>
      </c>
      <c r="B1410" s="18">
        <f>★仕訳帳!A1374</f>
        <v>1371</v>
      </c>
      <c r="C1410" s="64" t="str">
        <f>IF(★仕訳帳!B1374&lt;&gt;"",★仕訳帳!B1374,"")</f>
        <v/>
      </c>
      <c r="D1410" s="65" t="str">
        <f>IF(★仕訳帳!C1374&lt;&gt;"",★仕訳帳!C1374,"")</f>
        <v/>
      </c>
      <c r="E1410" s="66" t="str">
        <f>IF(★仕訳帳!D1374&lt;&gt;"",★仕訳帳!D1374,"")</f>
        <v/>
      </c>
      <c r="F1410" s="30" t="str">
        <f t="shared" si="46"/>
        <v/>
      </c>
      <c r="G1410" s="68">
        <f>★仕訳帳!E1374</f>
        <v>0</v>
      </c>
      <c r="H1410" s="68">
        <f>★仕訳帳!F1374</f>
        <v>0</v>
      </c>
      <c r="I1410" s="67">
        <f>IF($E1410&lt;&gt;"",IF(OR(AND($E1410&gt;=200,$E1410&lt;300),AND($E1410&gt;=400,$E1410&lt;600)),-SUBTOTAL(9,K$4:K1410),SUBTOTAL(9,K$4:K1410)),0)</f>
        <v>0</v>
      </c>
      <c r="J1410" s="32"/>
      <c r="K1410" s="33">
        <f t="shared" si="47"/>
        <v>0</v>
      </c>
    </row>
    <row r="1411" spans="1:11" x14ac:dyDescent="0.4">
      <c r="A1411" s="17" t="str">
        <f>IF(E1411&lt;&gt;"",VLOOKUP(E1411,科目一覧!$A$4:$G$76,7,FALSE),"")</f>
        <v/>
      </c>
      <c r="B1411" s="18">
        <f>★仕訳帳!A1375</f>
        <v>1372</v>
      </c>
      <c r="C1411" s="64" t="str">
        <f>IF(★仕訳帳!B1375&lt;&gt;"",★仕訳帳!B1375,"")</f>
        <v/>
      </c>
      <c r="D1411" s="65" t="str">
        <f>IF(★仕訳帳!C1375&lt;&gt;"",★仕訳帳!C1375,"")</f>
        <v/>
      </c>
      <c r="E1411" s="66" t="str">
        <f>IF(★仕訳帳!D1375&lt;&gt;"",★仕訳帳!D1375,"")</f>
        <v/>
      </c>
      <c r="F1411" s="30" t="str">
        <f t="shared" si="46"/>
        <v/>
      </c>
      <c r="G1411" s="68">
        <f>★仕訳帳!E1375</f>
        <v>0</v>
      </c>
      <c r="H1411" s="68">
        <f>★仕訳帳!F1375</f>
        <v>0</v>
      </c>
      <c r="I1411" s="67">
        <f>IF($E1411&lt;&gt;"",IF(OR(AND($E1411&gt;=200,$E1411&lt;300),AND($E1411&gt;=400,$E1411&lt;600)),-SUBTOTAL(9,K$4:K1411),SUBTOTAL(9,K$4:K1411)),0)</f>
        <v>0</v>
      </c>
      <c r="J1411" s="32"/>
      <c r="K1411" s="33">
        <f t="shared" si="47"/>
        <v>0</v>
      </c>
    </row>
    <row r="1412" spans="1:11" x14ac:dyDescent="0.4">
      <c r="A1412" s="17" t="str">
        <f>IF(E1412&lt;&gt;"",VLOOKUP(E1412,科目一覧!$A$4:$G$76,7,FALSE),"")</f>
        <v/>
      </c>
      <c r="B1412" s="18">
        <f>★仕訳帳!A1376</f>
        <v>1373</v>
      </c>
      <c r="C1412" s="64" t="str">
        <f>IF(★仕訳帳!B1376&lt;&gt;"",★仕訳帳!B1376,"")</f>
        <v/>
      </c>
      <c r="D1412" s="65" t="str">
        <f>IF(★仕訳帳!C1376&lt;&gt;"",★仕訳帳!C1376,"")</f>
        <v/>
      </c>
      <c r="E1412" s="66" t="str">
        <f>IF(★仕訳帳!D1376&lt;&gt;"",★仕訳帳!D1376,"")</f>
        <v/>
      </c>
      <c r="F1412" s="30" t="str">
        <f t="shared" si="46"/>
        <v/>
      </c>
      <c r="G1412" s="68">
        <f>★仕訳帳!E1376</f>
        <v>0</v>
      </c>
      <c r="H1412" s="68">
        <f>★仕訳帳!F1376</f>
        <v>0</v>
      </c>
      <c r="I1412" s="67">
        <f>IF($E1412&lt;&gt;"",IF(OR(AND($E1412&gt;=200,$E1412&lt;300),AND($E1412&gt;=400,$E1412&lt;600)),-SUBTOTAL(9,K$4:K1412),SUBTOTAL(9,K$4:K1412)),0)</f>
        <v>0</v>
      </c>
      <c r="J1412" s="32"/>
      <c r="K1412" s="33">
        <f t="shared" si="47"/>
        <v>0</v>
      </c>
    </row>
    <row r="1413" spans="1:11" x14ac:dyDescent="0.4">
      <c r="A1413" s="17" t="str">
        <f>IF(E1413&lt;&gt;"",VLOOKUP(E1413,科目一覧!$A$4:$G$76,7,FALSE),"")</f>
        <v/>
      </c>
      <c r="B1413" s="18">
        <f>★仕訳帳!A1377</f>
        <v>1374</v>
      </c>
      <c r="C1413" s="64" t="str">
        <f>IF(★仕訳帳!B1377&lt;&gt;"",★仕訳帳!B1377,"")</f>
        <v/>
      </c>
      <c r="D1413" s="65" t="str">
        <f>IF(★仕訳帳!C1377&lt;&gt;"",★仕訳帳!C1377,"")</f>
        <v/>
      </c>
      <c r="E1413" s="66" t="str">
        <f>IF(★仕訳帳!D1377&lt;&gt;"",★仕訳帳!D1377,"")</f>
        <v/>
      </c>
      <c r="F1413" s="30" t="str">
        <f t="shared" ref="F1413:F1476" si="48">IF(C1413&lt;&gt;"",MONTH(C1413)&amp;"_"&amp;E1413,"")</f>
        <v/>
      </c>
      <c r="G1413" s="68">
        <f>★仕訳帳!E1377</f>
        <v>0</v>
      </c>
      <c r="H1413" s="68">
        <f>★仕訳帳!F1377</f>
        <v>0</v>
      </c>
      <c r="I1413" s="67">
        <f>IF($E1413&lt;&gt;"",IF(OR(AND($E1413&gt;=200,$E1413&lt;300),AND($E1413&gt;=400,$E1413&lt;600)),-SUBTOTAL(9,K$4:K1413),SUBTOTAL(9,K$4:K1413)),0)</f>
        <v>0</v>
      </c>
      <c r="J1413" s="32"/>
      <c r="K1413" s="33">
        <f t="shared" si="47"/>
        <v>0</v>
      </c>
    </row>
    <row r="1414" spans="1:11" x14ac:dyDescent="0.4">
      <c r="A1414" s="17" t="str">
        <f>IF(E1414&lt;&gt;"",VLOOKUP(E1414,科目一覧!$A$4:$G$76,7,FALSE),"")</f>
        <v/>
      </c>
      <c r="B1414" s="18">
        <f>★仕訳帳!A1378</f>
        <v>1375</v>
      </c>
      <c r="C1414" s="64" t="str">
        <f>IF(★仕訳帳!B1378&lt;&gt;"",★仕訳帳!B1378,"")</f>
        <v/>
      </c>
      <c r="D1414" s="65" t="str">
        <f>IF(★仕訳帳!C1378&lt;&gt;"",★仕訳帳!C1378,"")</f>
        <v/>
      </c>
      <c r="E1414" s="66" t="str">
        <f>IF(★仕訳帳!D1378&lt;&gt;"",★仕訳帳!D1378,"")</f>
        <v/>
      </c>
      <c r="F1414" s="30" t="str">
        <f t="shared" si="48"/>
        <v/>
      </c>
      <c r="G1414" s="68">
        <f>★仕訳帳!E1378</f>
        <v>0</v>
      </c>
      <c r="H1414" s="68">
        <f>★仕訳帳!F1378</f>
        <v>0</v>
      </c>
      <c r="I1414" s="67">
        <f>IF($E1414&lt;&gt;"",IF(OR(AND($E1414&gt;=200,$E1414&lt;300),AND($E1414&gt;=400,$E1414&lt;600)),-SUBTOTAL(9,K$4:K1414),SUBTOTAL(9,K$4:K1414)),0)</f>
        <v>0</v>
      </c>
      <c r="J1414" s="32"/>
      <c r="K1414" s="33">
        <f t="shared" si="47"/>
        <v>0</v>
      </c>
    </row>
    <row r="1415" spans="1:11" x14ac:dyDescent="0.4">
      <c r="A1415" s="17" t="str">
        <f>IF(E1415&lt;&gt;"",VLOOKUP(E1415,科目一覧!$A$4:$G$76,7,FALSE),"")</f>
        <v/>
      </c>
      <c r="B1415" s="18">
        <f>★仕訳帳!A1379</f>
        <v>1376</v>
      </c>
      <c r="C1415" s="64" t="str">
        <f>IF(★仕訳帳!B1379&lt;&gt;"",★仕訳帳!B1379,"")</f>
        <v/>
      </c>
      <c r="D1415" s="65" t="str">
        <f>IF(★仕訳帳!C1379&lt;&gt;"",★仕訳帳!C1379,"")</f>
        <v/>
      </c>
      <c r="E1415" s="66" t="str">
        <f>IF(★仕訳帳!D1379&lt;&gt;"",★仕訳帳!D1379,"")</f>
        <v/>
      </c>
      <c r="F1415" s="30" t="str">
        <f t="shared" si="48"/>
        <v/>
      </c>
      <c r="G1415" s="68">
        <f>★仕訳帳!E1379</f>
        <v>0</v>
      </c>
      <c r="H1415" s="68">
        <f>★仕訳帳!F1379</f>
        <v>0</v>
      </c>
      <c r="I1415" s="67">
        <f>IF($E1415&lt;&gt;"",IF(OR(AND($E1415&gt;=200,$E1415&lt;300),AND($E1415&gt;=400,$E1415&lt;600)),-SUBTOTAL(9,K$4:K1415),SUBTOTAL(9,K$4:K1415)),0)</f>
        <v>0</v>
      </c>
      <c r="J1415" s="32"/>
      <c r="K1415" s="33">
        <f t="shared" si="47"/>
        <v>0</v>
      </c>
    </row>
    <row r="1416" spans="1:11" x14ac:dyDescent="0.4">
      <c r="A1416" s="17" t="str">
        <f>IF(E1416&lt;&gt;"",VLOOKUP(E1416,科目一覧!$A$4:$G$76,7,FALSE),"")</f>
        <v/>
      </c>
      <c r="B1416" s="18">
        <f>★仕訳帳!A1380</f>
        <v>1377</v>
      </c>
      <c r="C1416" s="64" t="str">
        <f>IF(★仕訳帳!B1380&lt;&gt;"",★仕訳帳!B1380,"")</f>
        <v/>
      </c>
      <c r="D1416" s="65" t="str">
        <f>IF(★仕訳帳!C1380&lt;&gt;"",★仕訳帳!C1380,"")</f>
        <v/>
      </c>
      <c r="E1416" s="66" t="str">
        <f>IF(★仕訳帳!D1380&lt;&gt;"",★仕訳帳!D1380,"")</f>
        <v/>
      </c>
      <c r="F1416" s="30" t="str">
        <f t="shared" si="48"/>
        <v/>
      </c>
      <c r="G1416" s="68">
        <f>★仕訳帳!E1380</f>
        <v>0</v>
      </c>
      <c r="H1416" s="68">
        <f>★仕訳帳!F1380</f>
        <v>0</v>
      </c>
      <c r="I1416" s="67">
        <f>IF($E1416&lt;&gt;"",IF(OR(AND($E1416&gt;=200,$E1416&lt;300),AND($E1416&gt;=400,$E1416&lt;600)),-SUBTOTAL(9,K$4:K1416),SUBTOTAL(9,K$4:K1416)),0)</f>
        <v>0</v>
      </c>
      <c r="J1416" s="32"/>
      <c r="K1416" s="33">
        <f t="shared" si="47"/>
        <v>0</v>
      </c>
    </row>
    <row r="1417" spans="1:11" x14ac:dyDescent="0.4">
      <c r="A1417" s="17" t="str">
        <f>IF(E1417&lt;&gt;"",VLOOKUP(E1417,科目一覧!$A$4:$G$76,7,FALSE),"")</f>
        <v/>
      </c>
      <c r="B1417" s="18">
        <f>★仕訳帳!A1381</f>
        <v>1378</v>
      </c>
      <c r="C1417" s="64" t="str">
        <f>IF(★仕訳帳!B1381&lt;&gt;"",★仕訳帳!B1381,"")</f>
        <v/>
      </c>
      <c r="D1417" s="65" t="str">
        <f>IF(★仕訳帳!C1381&lt;&gt;"",★仕訳帳!C1381,"")</f>
        <v/>
      </c>
      <c r="E1417" s="66" t="str">
        <f>IF(★仕訳帳!D1381&lt;&gt;"",★仕訳帳!D1381,"")</f>
        <v/>
      </c>
      <c r="F1417" s="30" t="str">
        <f t="shared" si="48"/>
        <v/>
      </c>
      <c r="G1417" s="68">
        <f>★仕訳帳!E1381</f>
        <v>0</v>
      </c>
      <c r="H1417" s="68">
        <f>★仕訳帳!F1381</f>
        <v>0</v>
      </c>
      <c r="I1417" s="67">
        <f>IF($E1417&lt;&gt;"",IF(OR(AND($E1417&gt;=200,$E1417&lt;300),AND($E1417&gt;=400,$E1417&lt;600)),-SUBTOTAL(9,K$4:K1417),SUBTOTAL(9,K$4:K1417)),0)</f>
        <v>0</v>
      </c>
      <c r="J1417" s="32"/>
      <c r="K1417" s="33">
        <f t="shared" si="47"/>
        <v>0</v>
      </c>
    </row>
    <row r="1418" spans="1:11" x14ac:dyDescent="0.4">
      <c r="A1418" s="17" t="str">
        <f>IF(E1418&lt;&gt;"",VLOOKUP(E1418,科目一覧!$A$4:$G$76,7,FALSE),"")</f>
        <v/>
      </c>
      <c r="B1418" s="18">
        <f>★仕訳帳!A1382</f>
        <v>1379</v>
      </c>
      <c r="C1418" s="64" t="str">
        <f>IF(★仕訳帳!B1382&lt;&gt;"",★仕訳帳!B1382,"")</f>
        <v/>
      </c>
      <c r="D1418" s="65" t="str">
        <f>IF(★仕訳帳!C1382&lt;&gt;"",★仕訳帳!C1382,"")</f>
        <v/>
      </c>
      <c r="E1418" s="66" t="str">
        <f>IF(★仕訳帳!D1382&lt;&gt;"",★仕訳帳!D1382,"")</f>
        <v/>
      </c>
      <c r="F1418" s="30" t="str">
        <f t="shared" si="48"/>
        <v/>
      </c>
      <c r="G1418" s="68">
        <f>★仕訳帳!E1382</f>
        <v>0</v>
      </c>
      <c r="H1418" s="68">
        <f>★仕訳帳!F1382</f>
        <v>0</v>
      </c>
      <c r="I1418" s="67">
        <f>IF($E1418&lt;&gt;"",IF(OR(AND($E1418&gt;=200,$E1418&lt;300),AND($E1418&gt;=400,$E1418&lt;600)),-SUBTOTAL(9,K$4:K1418),SUBTOTAL(9,K$4:K1418)),0)</f>
        <v>0</v>
      </c>
      <c r="J1418" s="32"/>
      <c r="K1418" s="33">
        <f t="shared" si="47"/>
        <v>0</v>
      </c>
    </row>
    <row r="1419" spans="1:11" x14ac:dyDescent="0.4">
      <c r="A1419" s="17" t="str">
        <f>IF(E1419&lt;&gt;"",VLOOKUP(E1419,科目一覧!$A$4:$G$76,7,FALSE),"")</f>
        <v/>
      </c>
      <c r="B1419" s="18">
        <f>★仕訳帳!A1383</f>
        <v>1380</v>
      </c>
      <c r="C1419" s="64" t="str">
        <f>IF(★仕訳帳!B1383&lt;&gt;"",★仕訳帳!B1383,"")</f>
        <v/>
      </c>
      <c r="D1419" s="65" t="str">
        <f>IF(★仕訳帳!C1383&lt;&gt;"",★仕訳帳!C1383,"")</f>
        <v/>
      </c>
      <c r="E1419" s="66" t="str">
        <f>IF(★仕訳帳!D1383&lt;&gt;"",★仕訳帳!D1383,"")</f>
        <v/>
      </c>
      <c r="F1419" s="30" t="str">
        <f t="shared" si="48"/>
        <v/>
      </c>
      <c r="G1419" s="68">
        <f>★仕訳帳!E1383</f>
        <v>0</v>
      </c>
      <c r="H1419" s="68">
        <f>★仕訳帳!F1383</f>
        <v>0</v>
      </c>
      <c r="I1419" s="67">
        <f>IF($E1419&lt;&gt;"",IF(OR(AND($E1419&gt;=200,$E1419&lt;300),AND($E1419&gt;=400,$E1419&lt;600)),-SUBTOTAL(9,K$4:K1419),SUBTOTAL(9,K$4:K1419)),0)</f>
        <v>0</v>
      </c>
      <c r="J1419" s="32"/>
      <c r="K1419" s="33">
        <f t="shared" si="47"/>
        <v>0</v>
      </c>
    </row>
    <row r="1420" spans="1:11" x14ac:dyDescent="0.4">
      <c r="A1420" s="17" t="str">
        <f>IF(E1420&lt;&gt;"",VLOOKUP(E1420,科目一覧!$A$4:$G$76,7,FALSE),"")</f>
        <v/>
      </c>
      <c r="B1420" s="18">
        <f>★仕訳帳!A1384</f>
        <v>1381</v>
      </c>
      <c r="C1420" s="64" t="str">
        <f>IF(★仕訳帳!B1384&lt;&gt;"",★仕訳帳!B1384,"")</f>
        <v/>
      </c>
      <c r="D1420" s="65" t="str">
        <f>IF(★仕訳帳!C1384&lt;&gt;"",★仕訳帳!C1384,"")</f>
        <v/>
      </c>
      <c r="E1420" s="66" t="str">
        <f>IF(★仕訳帳!D1384&lt;&gt;"",★仕訳帳!D1384,"")</f>
        <v/>
      </c>
      <c r="F1420" s="30" t="str">
        <f t="shared" si="48"/>
        <v/>
      </c>
      <c r="G1420" s="68">
        <f>★仕訳帳!E1384</f>
        <v>0</v>
      </c>
      <c r="H1420" s="68">
        <f>★仕訳帳!F1384</f>
        <v>0</v>
      </c>
      <c r="I1420" s="67">
        <f>IF($E1420&lt;&gt;"",IF(OR(AND($E1420&gt;=200,$E1420&lt;300),AND($E1420&gt;=400,$E1420&lt;600)),-SUBTOTAL(9,K$4:K1420),SUBTOTAL(9,K$4:K1420)),0)</f>
        <v>0</v>
      </c>
      <c r="J1420" s="32"/>
      <c r="K1420" s="33">
        <f t="shared" si="47"/>
        <v>0</v>
      </c>
    </row>
    <row r="1421" spans="1:11" x14ac:dyDescent="0.4">
      <c r="A1421" s="17" t="str">
        <f>IF(E1421&lt;&gt;"",VLOOKUP(E1421,科目一覧!$A$4:$G$76,7,FALSE),"")</f>
        <v/>
      </c>
      <c r="B1421" s="18">
        <f>★仕訳帳!A1385</f>
        <v>1382</v>
      </c>
      <c r="C1421" s="64" t="str">
        <f>IF(★仕訳帳!B1385&lt;&gt;"",★仕訳帳!B1385,"")</f>
        <v/>
      </c>
      <c r="D1421" s="65" t="str">
        <f>IF(★仕訳帳!C1385&lt;&gt;"",★仕訳帳!C1385,"")</f>
        <v/>
      </c>
      <c r="E1421" s="66" t="str">
        <f>IF(★仕訳帳!D1385&lt;&gt;"",★仕訳帳!D1385,"")</f>
        <v/>
      </c>
      <c r="F1421" s="30" t="str">
        <f t="shared" si="48"/>
        <v/>
      </c>
      <c r="G1421" s="68">
        <f>★仕訳帳!E1385</f>
        <v>0</v>
      </c>
      <c r="H1421" s="68">
        <f>★仕訳帳!F1385</f>
        <v>0</v>
      </c>
      <c r="I1421" s="67">
        <f>IF($E1421&lt;&gt;"",IF(OR(AND($E1421&gt;=200,$E1421&lt;300),AND($E1421&gt;=400,$E1421&lt;600)),-SUBTOTAL(9,K$4:K1421),SUBTOTAL(9,K$4:K1421)),0)</f>
        <v>0</v>
      </c>
      <c r="J1421" s="32"/>
      <c r="K1421" s="33">
        <f t="shared" si="47"/>
        <v>0</v>
      </c>
    </row>
    <row r="1422" spans="1:11" x14ac:dyDescent="0.4">
      <c r="A1422" s="17" t="str">
        <f>IF(E1422&lt;&gt;"",VLOOKUP(E1422,科目一覧!$A$4:$G$76,7,FALSE),"")</f>
        <v/>
      </c>
      <c r="B1422" s="18">
        <f>★仕訳帳!A1386</f>
        <v>1383</v>
      </c>
      <c r="C1422" s="64" t="str">
        <f>IF(★仕訳帳!B1386&lt;&gt;"",★仕訳帳!B1386,"")</f>
        <v/>
      </c>
      <c r="D1422" s="65" t="str">
        <f>IF(★仕訳帳!C1386&lt;&gt;"",★仕訳帳!C1386,"")</f>
        <v/>
      </c>
      <c r="E1422" s="66" t="str">
        <f>IF(★仕訳帳!D1386&lt;&gt;"",★仕訳帳!D1386,"")</f>
        <v/>
      </c>
      <c r="F1422" s="30" t="str">
        <f t="shared" si="48"/>
        <v/>
      </c>
      <c r="G1422" s="68">
        <f>★仕訳帳!E1386</f>
        <v>0</v>
      </c>
      <c r="H1422" s="68">
        <f>★仕訳帳!F1386</f>
        <v>0</v>
      </c>
      <c r="I1422" s="67">
        <f>IF($E1422&lt;&gt;"",IF(OR(AND($E1422&gt;=200,$E1422&lt;300),AND($E1422&gt;=400,$E1422&lt;600)),-SUBTOTAL(9,K$4:K1422),SUBTOTAL(9,K$4:K1422)),0)</f>
        <v>0</v>
      </c>
      <c r="J1422" s="32"/>
      <c r="K1422" s="33">
        <f t="shared" si="47"/>
        <v>0</v>
      </c>
    </row>
    <row r="1423" spans="1:11" x14ac:dyDescent="0.4">
      <c r="A1423" s="17" t="str">
        <f>IF(E1423&lt;&gt;"",VLOOKUP(E1423,科目一覧!$A$4:$G$76,7,FALSE),"")</f>
        <v/>
      </c>
      <c r="B1423" s="18">
        <f>★仕訳帳!A1387</f>
        <v>1384</v>
      </c>
      <c r="C1423" s="64" t="str">
        <f>IF(★仕訳帳!B1387&lt;&gt;"",★仕訳帳!B1387,"")</f>
        <v/>
      </c>
      <c r="D1423" s="65" t="str">
        <f>IF(★仕訳帳!C1387&lt;&gt;"",★仕訳帳!C1387,"")</f>
        <v/>
      </c>
      <c r="E1423" s="66" t="str">
        <f>IF(★仕訳帳!D1387&lt;&gt;"",★仕訳帳!D1387,"")</f>
        <v/>
      </c>
      <c r="F1423" s="30" t="str">
        <f t="shared" si="48"/>
        <v/>
      </c>
      <c r="G1423" s="68">
        <f>★仕訳帳!E1387</f>
        <v>0</v>
      </c>
      <c r="H1423" s="68">
        <f>★仕訳帳!F1387</f>
        <v>0</v>
      </c>
      <c r="I1423" s="67">
        <f>IF($E1423&lt;&gt;"",IF(OR(AND($E1423&gt;=200,$E1423&lt;300),AND($E1423&gt;=400,$E1423&lt;600)),-SUBTOTAL(9,K$4:K1423),SUBTOTAL(9,K$4:K1423)),0)</f>
        <v>0</v>
      </c>
      <c r="J1423" s="32"/>
      <c r="K1423" s="33">
        <f t="shared" si="47"/>
        <v>0</v>
      </c>
    </row>
    <row r="1424" spans="1:11" x14ac:dyDescent="0.4">
      <c r="A1424" s="17" t="str">
        <f>IF(E1424&lt;&gt;"",VLOOKUP(E1424,科目一覧!$A$4:$G$76,7,FALSE),"")</f>
        <v/>
      </c>
      <c r="B1424" s="18">
        <f>★仕訳帳!A1388</f>
        <v>1385</v>
      </c>
      <c r="C1424" s="64" t="str">
        <f>IF(★仕訳帳!B1388&lt;&gt;"",★仕訳帳!B1388,"")</f>
        <v/>
      </c>
      <c r="D1424" s="65" t="str">
        <f>IF(★仕訳帳!C1388&lt;&gt;"",★仕訳帳!C1388,"")</f>
        <v/>
      </c>
      <c r="E1424" s="66" t="str">
        <f>IF(★仕訳帳!D1388&lt;&gt;"",★仕訳帳!D1388,"")</f>
        <v/>
      </c>
      <c r="F1424" s="30" t="str">
        <f t="shared" si="48"/>
        <v/>
      </c>
      <c r="G1424" s="68">
        <f>★仕訳帳!E1388</f>
        <v>0</v>
      </c>
      <c r="H1424" s="68">
        <f>★仕訳帳!F1388</f>
        <v>0</v>
      </c>
      <c r="I1424" s="67">
        <f>IF($E1424&lt;&gt;"",IF(OR(AND($E1424&gt;=200,$E1424&lt;300),AND($E1424&gt;=400,$E1424&lt;600)),-SUBTOTAL(9,K$4:K1424),SUBTOTAL(9,K$4:K1424)),0)</f>
        <v>0</v>
      </c>
      <c r="J1424" s="32"/>
      <c r="K1424" s="33">
        <f t="shared" si="47"/>
        <v>0</v>
      </c>
    </row>
    <row r="1425" spans="1:11" x14ac:dyDescent="0.4">
      <c r="A1425" s="17" t="str">
        <f>IF(E1425&lt;&gt;"",VLOOKUP(E1425,科目一覧!$A$4:$G$76,7,FALSE),"")</f>
        <v/>
      </c>
      <c r="B1425" s="18">
        <f>★仕訳帳!A1389</f>
        <v>1386</v>
      </c>
      <c r="C1425" s="64" t="str">
        <f>IF(★仕訳帳!B1389&lt;&gt;"",★仕訳帳!B1389,"")</f>
        <v/>
      </c>
      <c r="D1425" s="65" t="str">
        <f>IF(★仕訳帳!C1389&lt;&gt;"",★仕訳帳!C1389,"")</f>
        <v/>
      </c>
      <c r="E1425" s="66" t="str">
        <f>IF(★仕訳帳!D1389&lt;&gt;"",★仕訳帳!D1389,"")</f>
        <v/>
      </c>
      <c r="F1425" s="30" t="str">
        <f t="shared" si="48"/>
        <v/>
      </c>
      <c r="G1425" s="68">
        <f>★仕訳帳!E1389</f>
        <v>0</v>
      </c>
      <c r="H1425" s="68">
        <f>★仕訳帳!F1389</f>
        <v>0</v>
      </c>
      <c r="I1425" s="67">
        <f>IF($E1425&lt;&gt;"",IF(OR(AND($E1425&gt;=200,$E1425&lt;300),AND($E1425&gt;=400,$E1425&lt;600)),-SUBTOTAL(9,K$4:K1425),SUBTOTAL(9,K$4:K1425)),0)</f>
        <v>0</v>
      </c>
      <c r="J1425" s="32"/>
      <c r="K1425" s="33">
        <f t="shared" si="47"/>
        <v>0</v>
      </c>
    </row>
    <row r="1426" spans="1:11" x14ac:dyDescent="0.4">
      <c r="A1426" s="17" t="str">
        <f>IF(E1426&lt;&gt;"",VLOOKUP(E1426,科目一覧!$A$4:$G$76,7,FALSE),"")</f>
        <v/>
      </c>
      <c r="B1426" s="18">
        <f>★仕訳帳!A1390</f>
        <v>1387</v>
      </c>
      <c r="C1426" s="64" t="str">
        <f>IF(★仕訳帳!B1390&lt;&gt;"",★仕訳帳!B1390,"")</f>
        <v/>
      </c>
      <c r="D1426" s="65" t="str">
        <f>IF(★仕訳帳!C1390&lt;&gt;"",★仕訳帳!C1390,"")</f>
        <v/>
      </c>
      <c r="E1426" s="66" t="str">
        <f>IF(★仕訳帳!D1390&lt;&gt;"",★仕訳帳!D1390,"")</f>
        <v/>
      </c>
      <c r="F1426" s="30" t="str">
        <f t="shared" si="48"/>
        <v/>
      </c>
      <c r="G1426" s="68">
        <f>★仕訳帳!E1390</f>
        <v>0</v>
      </c>
      <c r="H1426" s="68">
        <f>★仕訳帳!F1390</f>
        <v>0</v>
      </c>
      <c r="I1426" s="67">
        <f>IF($E1426&lt;&gt;"",IF(OR(AND($E1426&gt;=200,$E1426&lt;300),AND($E1426&gt;=400,$E1426&lt;600)),-SUBTOTAL(9,K$4:K1426),SUBTOTAL(9,K$4:K1426)),0)</f>
        <v>0</v>
      </c>
      <c r="J1426" s="32"/>
      <c r="K1426" s="33">
        <f t="shared" si="47"/>
        <v>0</v>
      </c>
    </row>
    <row r="1427" spans="1:11" x14ac:dyDescent="0.4">
      <c r="A1427" s="17" t="str">
        <f>IF(E1427&lt;&gt;"",VLOOKUP(E1427,科目一覧!$A$4:$G$76,7,FALSE),"")</f>
        <v/>
      </c>
      <c r="B1427" s="18">
        <f>★仕訳帳!A1391</f>
        <v>1388</v>
      </c>
      <c r="C1427" s="64" t="str">
        <f>IF(★仕訳帳!B1391&lt;&gt;"",★仕訳帳!B1391,"")</f>
        <v/>
      </c>
      <c r="D1427" s="65" t="str">
        <f>IF(★仕訳帳!C1391&lt;&gt;"",★仕訳帳!C1391,"")</f>
        <v/>
      </c>
      <c r="E1427" s="66" t="str">
        <f>IF(★仕訳帳!D1391&lt;&gt;"",★仕訳帳!D1391,"")</f>
        <v/>
      </c>
      <c r="F1427" s="30" t="str">
        <f t="shared" si="48"/>
        <v/>
      </c>
      <c r="G1427" s="68">
        <f>★仕訳帳!E1391</f>
        <v>0</v>
      </c>
      <c r="H1427" s="68">
        <f>★仕訳帳!F1391</f>
        <v>0</v>
      </c>
      <c r="I1427" s="67">
        <f>IF($E1427&lt;&gt;"",IF(OR(AND($E1427&gt;=200,$E1427&lt;300),AND($E1427&gt;=400,$E1427&lt;600)),-SUBTOTAL(9,K$4:K1427),SUBTOTAL(9,K$4:K1427)),0)</f>
        <v>0</v>
      </c>
      <c r="J1427" s="32"/>
      <c r="K1427" s="33">
        <f t="shared" si="47"/>
        <v>0</v>
      </c>
    </row>
    <row r="1428" spans="1:11" x14ac:dyDescent="0.4">
      <c r="A1428" s="17" t="str">
        <f>IF(E1428&lt;&gt;"",VLOOKUP(E1428,科目一覧!$A$4:$G$76,7,FALSE),"")</f>
        <v/>
      </c>
      <c r="B1428" s="18">
        <f>★仕訳帳!A1392</f>
        <v>1389</v>
      </c>
      <c r="C1428" s="64" t="str">
        <f>IF(★仕訳帳!B1392&lt;&gt;"",★仕訳帳!B1392,"")</f>
        <v/>
      </c>
      <c r="D1428" s="65" t="str">
        <f>IF(★仕訳帳!C1392&lt;&gt;"",★仕訳帳!C1392,"")</f>
        <v/>
      </c>
      <c r="E1428" s="66" t="str">
        <f>IF(★仕訳帳!D1392&lt;&gt;"",★仕訳帳!D1392,"")</f>
        <v/>
      </c>
      <c r="F1428" s="30" t="str">
        <f t="shared" si="48"/>
        <v/>
      </c>
      <c r="G1428" s="68">
        <f>★仕訳帳!E1392</f>
        <v>0</v>
      </c>
      <c r="H1428" s="68">
        <f>★仕訳帳!F1392</f>
        <v>0</v>
      </c>
      <c r="I1428" s="67">
        <f>IF($E1428&lt;&gt;"",IF(OR(AND($E1428&gt;=200,$E1428&lt;300),AND($E1428&gt;=400,$E1428&lt;600)),-SUBTOTAL(9,K$4:K1428),SUBTOTAL(9,K$4:K1428)),0)</f>
        <v>0</v>
      </c>
      <c r="J1428" s="32"/>
      <c r="K1428" s="33">
        <f t="shared" si="47"/>
        <v>0</v>
      </c>
    </row>
    <row r="1429" spans="1:11" x14ac:dyDescent="0.4">
      <c r="A1429" s="17" t="str">
        <f>IF(E1429&lt;&gt;"",VLOOKUP(E1429,科目一覧!$A$4:$G$76,7,FALSE),"")</f>
        <v/>
      </c>
      <c r="B1429" s="18">
        <f>★仕訳帳!A1393</f>
        <v>1390</v>
      </c>
      <c r="C1429" s="64" t="str">
        <f>IF(★仕訳帳!B1393&lt;&gt;"",★仕訳帳!B1393,"")</f>
        <v/>
      </c>
      <c r="D1429" s="65" t="str">
        <f>IF(★仕訳帳!C1393&lt;&gt;"",★仕訳帳!C1393,"")</f>
        <v/>
      </c>
      <c r="E1429" s="66" t="str">
        <f>IF(★仕訳帳!D1393&lt;&gt;"",★仕訳帳!D1393,"")</f>
        <v/>
      </c>
      <c r="F1429" s="30" t="str">
        <f t="shared" si="48"/>
        <v/>
      </c>
      <c r="G1429" s="68">
        <f>★仕訳帳!E1393</f>
        <v>0</v>
      </c>
      <c r="H1429" s="68">
        <f>★仕訳帳!F1393</f>
        <v>0</v>
      </c>
      <c r="I1429" s="67">
        <f>IF($E1429&lt;&gt;"",IF(OR(AND($E1429&gt;=200,$E1429&lt;300),AND($E1429&gt;=400,$E1429&lt;600)),-SUBTOTAL(9,K$4:K1429),SUBTOTAL(9,K$4:K1429)),0)</f>
        <v>0</v>
      </c>
      <c r="J1429" s="32"/>
      <c r="K1429" s="33">
        <f t="shared" si="47"/>
        <v>0</v>
      </c>
    </row>
    <row r="1430" spans="1:11" x14ac:dyDescent="0.4">
      <c r="A1430" s="17" t="str">
        <f>IF(E1430&lt;&gt;"",VLOOKUP(E1430,科目一覧!$A$4:$G$76,7,FALSE),"")</f>
        <v/>
      </c>
      <c r="B1430" s="18">
        <f>★仕訳帳!A1394</f>
        <v>1391</v>
      </c>
      <c r="C1430" s="64" t="str">
        <f>IF(★仕訳帳!B1394&lt;&gt;"",★仕訳帳!B1394,"")</f>
        <v/>
      </c>
      <c r="D1430" s="65" t="str">
        <f>IF(★仕訳帳!C1394&lt;&gt;"",★仕訳帳!C1394,"")</f>
        <v/>
      </c>
      <c r="E1430" s="66" t="str">
        <f>IF(★仕訳帳!D1394&lt;&gt;"",★仕訳帳!D1394,"")</f>
        <v/>
      </c>
      <c r="F1430" s="30" t="str">
        <f t="shared" si="48"/>
        <v/>
      </c>
      <c r="G1430" s="68">
        <f>★仕訳帳!E1394</f>
        <v>0</v>
      </c>
      <c r="H1430" s="68">
        <f>★仕訳帳!F1394</f>
        <v>0</v>
      </c>
      <c r="I1430" s="67">
        <f>IF($E1430&lt;&gt;"",IF(OR(AND($E1430&gt;=200,$E1430&lt;300),AND($E1430&gt;=400,$E1430&lt;600)),-SUBTOTAL(9,K$4:K1430),SUBTOTAL(9,K$4:K1430)),0)</f>
        <v>0</v>
      </c>
      <c r="J1430" s="32"/>
      <c r="K1430" s="33">
        <f t="shared" si="47"/>
        <v>0</v>
      </c>
    </row>
    <row r="1431" spans="1:11" x14ac:dyDescent="0.4">
      <c r="A1431" s="17" t="str">
        <f>IF(E1431&lt;&gt;"",VLOOKUP(E1431,科目一覧!$A$4:$G$76,7,FALSE),"")</f>
        <v/>
      </c>
      <c r="B1431" s="18">
        <f>★仕訳帳!A1395</f>
        <v>1392</v>
      </c>
      <c r="C1431" s="64" t="str">
        <f>IF(★仕訳帳!B1395&lt;&gt;"",★仕訳帳!B1395,"")</f>
        <v/>
      </c>
      <c r="D1431" s="65" t="str">
        <f>IF(★仕訳帳!C1395&lt;&gt;"",★仕訳帳!C1395,"")</f>
        <v/>
      </c>
      <c r="E1431" s="66" t="str">
        <f>IF(★仕訳帳!D1395&lt;&gt;"",★仕訳帳!D1395,"")</f>
        <v/>
      </c>
      <c r="F1431" s="30" t="str">
        <f t="shared" si="48"/>
        <v/>
      </c>
      <c r="G1431" s="68">
        <f>★仕訳帳!E1395</f>
        <v>0</v>
      </c>
      <c r="H1431" s="68">
        <f>★仕訳帳!F1395</f>
        <v>0</v>
      </c>
      <c r="I1431" s="67">
        <f>IF($E1431&lt;&gt;"",IF(OR(AND($E1431&gt;=200,$E1431&lt;300),AND($E1431&gt;=400,$E1431&lt;600)),-SUBTOTAL(9,K$4:K1431),SUBTOTAL(9,K$4:K1431)),0)</f>
        <v>0</v>
      </c>
      <c r="J1431" s="32"/>
      <c r="K1431" s="33">
        <f t="shared" si="47"/>
        <v>0</v>
      </c>
    </row>
    <row r="1432" spans="1:11" x14ac:dyDescent="0.4">
      <c r="A1432" s="17" t="str">
        <f>IF(E1432&lt;&gt;"",VLOOKUP(E1432,科目一覧!$A$4:$G$76,7,FALSE),"")</f>
        <v/>
      </c>
      <c r="B1432" s="18">
        <f>★仕訳帳!A1396</f>
        <v>1393</v>
      </c>
      <c r="C1432" s="64" t="str">
        <f>IF(★仕訳帳!B1396&lt;&gt;"",★仕訳帳!B1396,"")</f>
        <v/>
      </c>
      <c r="D1432" s="65" t="str">
        <f>IF(★仕訳帳!C1396&lt;&gt;"",★仕訳帳!C1396,"")</f>
        <v/>
      </c>
      <c r="E1432" s="66" t="str">
        <f>IF(★仕訳帳!D1396&lt;&gt;"",★仕訳帳!D1396,"")</f>
        <v/>
      </c>
      <c r="F1432" s="30" t="str">
        <f t="shared" si="48"/>
        <v/>
      </c>
      <c r="G1432" s="68">
        <f>★仕訳帳!E1396</f>
        <v>0</v>
      </c>
      <c r="H1432" s="68">
        <f>★仕訳帳!F1396</f>
        <v>0</v>
      </c>
      <c r="I1432" s="67">
        <f>IF($E1432&lt;&gt;"",IF(OR(AND($E1432&gt;=200,$E1432&lt;300),AND($E1432&gt;=400,$E1432&lt;600)),-SUBTOTAL(9,K$4:K1432),SUBTOTAL(9,K$4:K1432)),0)</f>
        <v>0</v>
      </c>
      <c r="J1432" s="32"/>
      <c r="K1432" s="33">
        <f t="shared" si="47"/>
        <v>0</v>
      </c>
    </row>
    <row r="1433" spans="1:11" x14ac:dyDescent="0.4">
      <c r="A1433" s="17" t="str">
        <f>IF(E1433&lt;&gt;"",VLOOKUP(E1433,科目一覧!$A$4:$G$76,7,FALSE),"")</f>
        <v/>
      </c>
      <c r="B1433" s="18">
        <f>★仕訳帳!A1397</f>
        <v>1394</v>
      </c>
      <c r="C1433" s="64" t="str">
        <f>IF(★仕訳帳!B1397&lt;&gt;"",★仕訳帳!B1397,"")</f>
        <v/>
      </c>
      <c r="D1433" s="65" t="str">
        <f>IF(★仕訳帳!C1397&lt;&gt;"",★仕訳帳!C1397,"")</f>
        <v/>
      </c>
      <c r="E1433" s="66" t="str">
        <f>IF(★仕訳帳!D1397&lt;&gt;"",★仕訳帳!D1397,"")</f>
        <v/>
      </c>
      <c r="F1433" s="30" t="str">
        <f t="shared" si="48"/>
        <v/>
      </c>
      <c r="G1433" s="68">
        <f>★仕訳帳!E1397</f>
        <v>0</v>
      </c>
      <c r="H1433" s="68">
        <f>★仕訳帳!F1397</f>
        <v>0</v>
      </c>
      <c r="I1433" s="67">
        <f>IF($E1433&lt;&gt;"",IF(OR(AND($E1433&gt;=200,$E1433&lt;300),AND($E1433&gt;=400,$E1433&lt;600)),-SUBTOTAL(9,K$4:K1433),SUBTOTAL(9,K$4:K1433)),0)</f>
        <v>0</v>
      </c>
      <c r="J1433" s="32"/>
      <c r="K1433" s="33">
        <f t="shared" si="47"/>
        <v>0</v>
      </c>
    </row>
    <row r="1434" spans="1:11" x14ac:dyDescent="0.4">
      <c r="A1434" s="17" t="str">
        <f>IF(E1434&lt;&gt;"",VLOOKUP(E1434,科目一覧!$A$4:$G$76,7,FALSE),"")</f>
        <v/>
      </c>
      <c r="B1434" s="18">
        <f>★仕訳帳!A1398</f>
        <v>1395</v>
      </c>
      <c r="C1434" s="64" t="str">
        <f>IF(★仕訳帳!B1398&lt;&gt;"",★仕訳帳!B1398,"")</f>
        <v/>
      </c>
      <c r="D1434" s="65" t="str">
        <f>IF(★仕訳帳!C1398&lt;&gt;"",★仕訳帳!C1398,"")</f>
        <v/>
      </c>
      <c r="E1434" s="66" t="str">
        <f>IF(★仕訳帳!D1398&lt;&gt;"",★仕訳帳!D1398,"")</f>
        <v/>
      </c>
      <c r="F1434" s="30" t="str">
        <f t="shared" si="48"/>
        <v/>
      </c>
      <c r="G1434" s="68">
        <f>★仕訳帳!E1398</f>
        <v>0</v>
      </c>
      <c r="H1434" s="68">
        <f>★仕訳帳!F1398</f>
        <v>0</v>
      </c>
      <c r="I1434" s="67">
        <f>IF($E1434&lt;&gt;"",IF(OR(AND($E1434&gt;=200,$E1434&lt;300),AND($E1434&gt;=400,$E1434&lt;600)),-SUBTOTAL(9,K$4:K1434),SUBTOTAL(9,K$4:K1434)),0)</f>
        <v>0</v>
      </c>
      <c r="J1434" s="32"/>
      <c r="K1434" s="33">
        <f t="shared" si="47"/>
        <v>0</v>
      </c>
    </row>
    <row r="1435" spans="1:11" x14ac:dyDescent="0.4">
      <c r="A1435" s="17" t="str">
        <f>IF(E1435&lt;&gt;"",VLOOKUP(E1435,科目一覧!$A$4:$G$76,7,FALSE),"")</f>
        <v/>
      </c>
      <c r="B1435" s="18">
        <f>★仕訳帳!A1399</f>
        <v>1396</v>
      </c>
      <c r="C1435" s="64" t="str">
        <f>IF(★仕訳帳!B1399&lt;&gt;"",★仕訳帳!B1399,"")</f>
        <v/>
      </c>
      <c r="D1435" s="65" t="str">
        <f>IF(★仕訳帳!C1399&lt;&gt;"",★仕訳帳!C1399,"")</f>
        <v/>
      </c>
      <c r="E1435" s="66" t="str">
        <f>IF(★仕訳帳!D1399&lt;&gt;"",★仕訳帳!D1399,"")</f>
        <v/>
      </c>
      <c r="F1435" s="30" t="str">
        <f t="shared" si="48"/>
        <v/>
      </c>
      <c r="G1435" s="68">
        <f>★仕訳帳!E1399</f>
        <v>0</v>
      </c>
      <c r="H1435" s="68">
        <f>★仕訳帳!F1399</f>
        <v>0</v>
      </c>
      <c r="I1435" s="67">
        <f>IF($E1435&lt;&gt;"",IF(OR(AND($E1435&gt;=200,$E1435&lt;300),AND($E1435&gt;=400,$E1435&lt;600)),-SUBTOTAL(9,K$4:K1435),SUBTOTAL(9,K$4:K1435)),0)</f>
        <v>0</v>
      </c>
      <c r="J1435" s="32"/>
      <c r="K1435" s="33">
        <f t="shared" si="47"/>
        <v>0</v>
      </c>
    </row>
    <row r="1436" spans="1:11" x14ac:dyDescent="0.4">
      <c r="A1436" s="17" t="str">
        <f>IF(E1436&lt;&gt;"",VLOOKUP(E1436,科目一覧!$A$4:$G$76,7,FALSE),"")</f>
        <v/>
      </c>
      <c r="B1436" s="18">
        <f>★仕訳帳!A1400</f>
        <v>1397</v>
      </c>
      <c r="C1436" s="64" t="str">
        <f>IF(★仕訳帳!B1400&lt;&gt;"",★仕訳帳!B1400,"")</f>
        <v/>
      </c>
      <c r="D1436" s="65" t="str">
        <f>IF(★仕訳帳!C1400&lt;&gt;"",★仕訳帳!C1400,"")</f>
        <v/>
      </c>
      <c r="E1436" s="66" t="str">
        <f>IF(★仕訳帳!D1400&lt;&gt;"",★仕訳帳!D1400,"")</f>
        <v/>
      </c>
      <c r="F1436" s="30" t="str">
        <f t="shared" si="48"/>
        <v/>
      </c>
      <c r="G1436" s="68">
        <f>★仕訳帳!E1400</f>
        <v>0</v>
      </c>
      <c r="H1436" s="68">
        <f>★仕訳帳!F1400</f>
        <v>0</v>
      </c>
      <c r="I1436" s="67">
        <f>IF($E1436&lt;&gt;"",IF(OR(AND($E1436&gt;=200,$E1436&lt;300),AND($E1436&gt;=400,$E1436&lt;600)),-SUBTOTAL(9,K$4:K1436),SUBTOTAL(9,K$4:K1436)),0)</f>
        <v>0</v>
      </c>
      <c r="J1436" s="32"/>
      <c r="K1436" s="33">
        <f t="shared" si="47"/>
        <v>0</v>
      </c>
    </row>
    <row r="1437" spans="1:11" x14ac:dyDescent="0.4">
      <c r="A1437" s="17" t="str">
        <f>IF(E1437&lt;&gt;"",VLOOKUP(E1437,科目一覧!$A$4:$G$76,7,FALSE),"")</f>
        <v/>
      </c>
      <c r="B1437" s="18">
        <f>★仕訳帳!A1401</f>
        <v>1398</v>
      </c>
      <c r="C1437" s="64" t="str">
        <f>IF(★仕訳帳!B1401&lt;&gt;"",★仕訳帳!B1401,"")</f>
        <v/>
      </c>
      <c r="D1437" s="65" t="str">
        <f>IF(★仕訳帳!C1401&lt;&gt;"",★仕訳帳!C1401,"")</f>
        <v/>
      </c>
      <c r="E1437" s="66" t="str">
        <f>IF(★仕訳帳!D1401&lt;&gt;"",★仕訳帳!D1401,"")</f>
        <v/>
      </c>
      <c r="F1437" s="30" t="str">
        <f t="shared" si="48"/>
        <v/>
      </c>
      <c r="G1437" s="68">
        <f>★仕訳帳!E1401</f>
        <v>0</v>
      </c>
      <c r="H1437" s="68">
        <f>★仕訳帳!F1401</f>
        <v>0</v>
      </c>
      <c r="I1437" s="67">
        <f>IF($E1437&lt;&gt;"",IF(OR(AND($E1437&gt;=200,$E1437&lt;300),AND($E1437&gt;=400,$E1437&lt;600)),-SUBTOTAL(9,K$4:K1437),SUBTOTAL(9,K$4:K1437)),0)</f>
        <v>0</v>
      </c>
      <c r="J1437" s="32"/>
      <c r="K1437" s="33">
        <f t="shared" si="47"/>
        <v>0</v>
      </c>
    </row>
    <row r="1438" spans="1:11" x14ac:dyDescent="0.4">
      <c r="A1438" s="17" t="str">
        <f>IF(E1438&lt;&gt;"",VLOOKUP(E1438,科目一覧!$A$4:$G$76,7,FALSE),"")</f>
        <v/>
      </c>
      <c r="B1438" s="18">
        <f>★仕訳帳!A1402</f>
        <v>1399</v>
      </c>
      <c r="C1438" s="64" t="str">
        <f>IF(★仕訳帳!B1402&lt;&gt;"",★仕訳帳!B1402,"")</f>
        <v/>
      </c>
      <c r="D1438" s="65" t="str">
        <f>IF(★仕訳帳!C1402&lt;&gt;"",★仕訳帳!C1402,"")</f>
        <v/>
      </c>
      <c r="E1438" s="66" t="str">
        <f>IF(★仕訳帳!D1402&lt;&gt;"",★仕訳帳!D1402,"")</f>
        <v/>
      </c>
      <c r="F1438" s="30" t="str">
        <f t="shared" si="48"/>
        <v/>
      </c>
      <c r="G1438" s="68">
        <f>★仕訳帳!E1402</f>
        <v>0</v>
      </c>
      <c r="H1438" s="68">
        <f>★仕訳帳!F1402</f>
        <v>0</v>
      </c>
      <c r="I1438" s="67">
        <f>IF($E1438&lt;&gt;"",IF(OR(AND($E1438&gt;=200,$E1438&lt;300),AND($E1438&gt;=400,$E1438&lt;600)),-SUBTOTAL(9,K$4:K1438),SUBTOTAL(9,K$4:K1438)),0)</f>
        <v>0</v>
      </c>
      <c r="J1438" s="32"/>
      <c r="K1438" s="33">
        <f t="shared" si="47"/>
        <v>0</v>
      </c>
    </row>
    <row r="1439" spans="1:11" x14ac:dyDescent="0.4">
      <c r="A1439" s="17" t="str">
        <f>IF(E1439&lt;&gt;"",VLOOKUP(E1439,科目一覧!$A$4:$G$76,7,FALSE),"")</f>
        <v/>
      </c>
      <c r="B1439" s="18">
        <f>★仕訳帳!A1403</f>
        <v>1400</v>
      </c>
      <c r="C1439" s="64" t="str">
        <f>IF(★仕訳帳!B1403&lt;&gt;"",★仕訳帳!B1403,"")</f>
        <v/>
      </c>
      <c r="D1439" s="65" t="str">
        <f>IF(★仕訳帳!C1403&lt;&gt;"",★仕訳帳!C1403,"")</f>
        <v/>
      </c>
      <c r="E1439" s="66" t="str">
        <f>IF(★仕訳帳!D1403&lt;&gt;"",★仕訳帳!D1403,"")</f>
        <v/>
      </c>
      <c r="F1439" s="30" t="str">
        <f t="shared" si="48"/>
        <v/>
      </c>
      <c r="G1439" s="68">
        <f>★仕訳帳!E1403</f>
        <v>0</v>
      </c>
      <c r="H1439" s="68">
        <f>★仕訳帳!F1403</f>
        <v>0</v>
      </c>
      <c r="I1439" s="67">
        <f>IF($E1439&lt;&gt;"",IF(OR(AND($E1439&gt;=200,$E1439&lt;300),AND($E1439&gt;=400,$E1439&lt;600)),-SUBTOTAL(9,K$4:K1439),SUBTOTAL(9,K$4:K1439)),0)</f>
        <v>0</v>
      </c>
      <c r="J1439" s="32"/>
      <c r="K1439" s="33">
        <f t="shared" si="47"/>
        <v>0</v>
      </c>
    </row>
    <row r="1440" spans="1:11" x14ac:dyDescent="0.4">
      <c r="A1440" s="17" t="str">
        <f>IF(E1440&lt;&gt;"",VLOOKUP(E1440,科目一覧!$A$4:$G$76,7,FALSE),"")</f>
        <v/>
      </c>
      <c r="B1440" s="18">
        <f>★仕訳帳!A1404</f>
        <v>1401</v>
      </c>
      <c r="C1440" s="64" t="str">
        <f>IF(★仕訳帳!B1404&lt;&gt;"",★仕訳帳!B1404,"")</f>
        <v/>
      </c>
      <c r="D1440" s="65" t="str">
        <f>IF(★仕訳帳!C1404&lt;&gt;"",★仕訳帳!C1404,"")</f>
        <v/>
      </c>
      <c r="E1440" s="66" t="str">
        <f>IF(★仕訳帳!D1404&lt;&gt;"",★仕訳帳!D1404,"")</f>
        <v/>
      </c>
      <c r="F1440" s="30" t="str">
        <f t="shared" si="48"/>
        <v/>
      </c>
      <c r="G1440" s="68">
        <f>★仕訳帳!E1404</f>
        <v>0</v>
      </c>
      <c r="H1440" s="68">
        <f>★仕訳帳!F1404</f>
        <v>0</v>
      </c>
      <c r="I1440" s="67">
        <f>IF($E1440&lt;&gt;"",IF(OR(AND($E1440&gt;=200,$E1440&lt;300),AND($E1440&gt;=400,$E1440&lt;600)),-SUBTOTAL(9,K$4:K1440),SUBTOTAL(9,K$4:K1440)),0)</f>
        <v>0</v>
      </c>
      <c r="J1440" s="32"/>
      <c r="K1440" s="33">
        <f t="shared" si="47"/>
        <v>0</v>
      </c>
    </row>
    <row r="1441" spans="1:11" x14ac:dyDescent="0.4">
      <c r="A1441" s="17" t="str">
        <f>IF(E1441&lt;&gt;"",VLOOKUP(E1441,科目一覧!$A$4:$G$76,7,FALSE),"")</f>
        <v/>
      </c>
      <c r="B1441" s="18">
        <f>★仕訳帳!A1405</f>
        <v>1402</v>
      </c>
      <c r="C1441" s="64" t="str">
        <f>IF(★仕訳帳!B1405&lt;&gt;"",★仕訳帳!B1405,"")</f>
        <v/>
      </c>
      <c r="D1441" s="65" t="str">
        <f>IF(★仕訳帳!C1405&lt;&gt;"",★仕訳帳!C1405,"")</f>
        <v/>
      </c>
      <c r="E1441" s="66" t="str">
        <f>IF(★仕訳帳!D1405&lt;&gt;"",★仕訳帳!D1405,"")</f>
        <v/>
      </c>
      <c r="F1441" s="30" t="str">
        <f t="shared" si="48"/>
        <v/>
      </c>
      <c r="G1441" s="68">
        <f>★仕訳帳!E1405</f>
        <v>0</v>
      </c>
      <c r="H1441" s="68">
        <f>★仕訳帳!F1405</f>
        <v>0</v>
      </c>
      <c r="I1441" s="67">
        <f>IF($E1441&lt;&gt;"",IF(OR(AND($E1441&gt;=200,$E1441&lt;300),AND($E1441&gt;=400,$E1441&lt;600)),-SUBTOTAL(9,K$4:K1441),SUBTOTAL(9,K$4:K1441)),0)</f>
        <v>0</v>
      </c>
      <c r="J1441" s="32"/>
      <c r="K1441" s="33">
        <f t="shared" si="47"/>
        <v>0</v>
      </c>
    </row>
    <row r="1442" spans="1:11" x14ac:dyDescent="0.4">
      <c r="A1442" s="17" t="str">
        <f>IF(E1442&lt;&gt;"",VLOOKUP(E1442,科目一覧!$A$4:$G$76,7,FALSE),"")</f>
        <v/>
      </c>
      <c r="B1442" s="18">
        <f>★仕訳帳!A1406</f>
        <v>1403</v>
      </c>
      <c r="C1442" s="64" t="str">
        <f>IF(★仕訳帳!B1406&lt;&gt;"",★仕訳帳!B1406,"")</f>
        <v/>
      </c>
      <c r="D1442" s="65" t="str">
        <f>IF(★仕訳帳!C1406&lt;&gt;"",★仕訳帳!C1406,"")</f>
        <v/>
      </c>
      <c r="E1442" s="66" t="str">
        <f>IF(★仕訳帳!D1406&lt;&gt;"",★仕訳帳!D1406,"")</f>
        <v/>
      </c>
      <c r="F1442" s="30" t="str">
        <f t="shared" si="48"/>
        <v/>
      </c>
      <c r="G1442" s="68">
        <f>★仕訳帳!E1406</f>
        <v>0</v>
      </c>
      <c r="H1442" s="68">
        <f>★仕訳帳!F1406</f>
        <v>0</v>
      </c>
      <c r="I1442" s="67">
        <f>IF($E1442&lt;&gt;"",IF(OR(AND($E1442&gt;=200,$E1442&lt;300),AND($E1442&gt;=400,$E1442&lt;600)),-SUBTOTAL(9,K$4:K1442),SUBTOTAL(9,K$4:K1442)),0)</f>
        <v>0</v>
      </c>
      <c r="J1442" s="32"/>
      <c r="K1442" s="33">
        <f t="shared" si="47"/>
        <v>0</v>
      </c>
    </row>
    <row r="1443" spans="1:11" x14ac:dyDescent="0.4">
      <c r="A1443" s="17" t="str">
        <f>IF(E1443&lt;&gt;"",VLOOKUP(E1443,科目一覧!$A$4:$G$76,7,FALSE),"")</f>
        <v/>
      </c>
      <c r="B1443" s="18">
        <f>★仕訳帳!A1407</f>
        <v>1404</v>
      </c>
      <c r="C1443" s="64" t="str">
        <f>IF(★仕訳帳!B1407&lt;&gt;"",★仕訳帳!B1407,"")</f>
        <v/>
      </c>
      <c r="D1443" s="65" t="str">
        <f>IF(★仕訳帳!C1407&lt;&gt;"",★仕訳帳!C1407,"")</f>
        <v/>
      </c>
      <c r="E1443" s="66" t="str">
        <f>IF(★仕訳帳!D1407&lt;&gt;"",★仕訳帳!D1407,"")</f>
        <v/>
      </c>
      <c r="F1443" s="30" t="str">
        <f t="shared" si="48"/>
        <v/>
      </c>
      <c r="G1443" s="68">
        <f>★仕訳帳!E1407</f>
        <v>0</v>
      </c>
      <c r="H1443" s="68">
        <f>★仕訳帳!F1407</f>
        <v>0</v>
      </c>
      <c r="I1443" s="67">
        <f>IF($E1443&lt;&gt;"",IF(OR(AND($E1443&gt;=200,$E1443&lt;300),AND($E1443&gt;=400,$E1443&lt;600)),-SUBTOTAL(9,K$4:K1443),SUBTOTAL(9,K$4:K1443)),0)</f>
        <v>0</v>
      </c>
      <c r="J1443" s="32"/>
      <c r="K1443" s="33">
        <f t="shared" si="47"/>
        <v>0</v>
      </c>
    </row>
    <row r="1444" spans="1:11" x14ac:dyDescent="0.4">
      <c r="A1444" s="17" t="str">
        <f>IF(E1444&lt;&gt;"",VLOOKUP(E1444,科目一覧!$A$4:$G$76,7,FALSE),"")</f>
        <v/>
      </c>
      <c r="B1444" s="18">
        <f>★仕訳帳!A1408</f>
        <v>1405</v>
      </c>
      <c r="C1444" s="64" t="str">
        <f>IF(★仕訳帳!B1408&lt;&gt;"",★仕訳帳!B1408,"")</f>
        <v/>
      </c>
      <c r="D1444" s="65" t="str">
        <f>IF(★仕訳帳!C1408&lt;&gt;"",★仕訳帳!C1408,"")</f>
        <v/>
      </c>
      <c r="E1444" s="66" t="str">
        <f>IF(★仕訳帳!D1408&lt;&gt;"",★仕訳帳!D1408,"")</f>
        <v/>
      </c>
      <c r="F1444" s="30" t="str">
        <f t="shared" si="48"/>
        <v/>
      </c>
      <c r="G1444" s="68">
        <f>★仕訳帳!E1408</f>
        <v>0</v>
      </c>
      <c r="H1444" s="68">
        <f>★仕訳帳!F1408</f>
        <v>0</v>
      </c>
      <c r="I1444" s="67">
        <f>IF($E1444&lt;&gt;"",IF(OR(AND($E1444&gt;=200,$E1444&lt;300),AND($E1444&gt;=400,$E1444&lt;600)),-SUBTOTAL(9,K$4:K1444),SUBTOTAL(9,K$4:K1444)),0)</f>
        <v>0</v>
      </c>
      <c r="J1444" s="32"/>
      <c r="K1444" s="33">
        <f t="shared" si="47"/>
        <v>0</v>
      </c>
    </row>
    <row r="1445" spans="1:11" x14ac:dyDescent="0.4">
      <c r="A1445" s="17" t="str">
        <f>IF(E1445&lt;&gt;"",VLOOKUP(E1445,科目一覧!$A$4:$G$76,7,FALSE),"")</f>
        <v/>
      </c>
      <c r="B1445" s="18">
        <f>★仕訳帳!A1409</f>
        <v>1406</v>
      </c>
      <c r="C1445" s="64" t="str">
        <f>IF(★仕訳帳!B1409&lt;&gt;"",★仕訳帳!B1409,"")</f>
        <v/>
      </c>
      <c r="D1445" s="65" t="str">
        <f>IF(★仕訳帳!C1409&lt;&gt;"",★仕訳帳!C1409,"")</f>
        <v/>
      </c>
      <c r="E1445" s="66" t="str">
        <f>IF(★仕訳帳!D1409&lt;&gt;"",★仕訳帳!D1409,"")</f>
        <v/>
      </c>
      <c r="F1445" s="30" t="str">
        <f t="shared" si="48"/>
        <v/>
      </c>
      <c r="G1445" s="68">
        <f>★仕訳帳!E1409</f>
        <v>0</v>
      </c>
      <c r="H1445" s="68">
        <f>★仕訳帳!F1409</f>
        <v>0</v>
      </c>
      <c r="I1445" s="67">
        <f>IF($E1445&lt;&gt;"",IF(OR(AND($E1445&gt;=200,$E1445&lt;300),AND($E1445&gt;=400,$E1445&lt;600)),-SUBTOTAL(9,K$4:K1445),SUBTOTAL(9,K$4:K1445)),0)</f>
        <v>0</v>
      </c>
      <c r="J1445" s="32"/>
      <c r="K1445" s="33">
        <f t="shared" si="47"/>
        <v>0</v>
      </c>
    </row>
    <row r="1446" spans="1:11" x14ac:dyDescent="0.4">
      <c r="A1446" s="17" t="str">
        <f>IF(E1446&lt;&gt;"",VLOOKUP(E1446,科目一覧!$A$4:$G$76,7,FALSE),"")</f>
        <v/>
      </c>
      <c r="B1446" s="18">
        <f>★仕訳帳!A1410</f>
        <v>1407</v>
      </c>
      <c r="C1446" s="64" t="str">
        <f>IF(★仕訳帳!B1410&lt;&gt;"",★仕訳帳!B1410,"")</f>
        <v/>
      </c>
      <c r="D1446" s="65" t="str">
        <f>IF(★仕訳帳!C1410&lt;&gt;"",★仕訳帳!C1410,"")</f>
        <v/>
      </c>
      <c r="E1446" s="66" t="str">
        <f>IF(★仕訳帳!D1410&lt;&gt;"",★仕訳帳!D1410,"")</f>
        <v/>
      </c>
      <c r="F1446" s="30" t="str">
        <f t="shared" si="48"/>
        <v/>
      </c>
      <c r="G1446" s="68">
        <f>★仕訳帳!E1410</f>
        <v>0</v>
      </c>
      <c r="H1446" s="68">
        <f>★仕訳帳!F1410</f>
        <v>0</v>
      </c>
      <c r="I1446" s="67">
        <f>IF($E1446&lt;&gt;"",IF(OR(AND($E1446&gt;=200,$E1446&lt;300),AND($E1446&gt;=400,$E1446&lt;600)),-SUBTOTAL(9,K$4:K1446),SUBTOTAL(9,K$4:K1446)),0)</f>
        <v>0</v>
      </c>
      <c r="J1446" s="32"/>
      <c r="K1446" s="33">
        <f t="shared" si="47"/>
        <v>0</v>
      </c>
    </row>
    <row r="1447" spans="1:11" x14ac:dyDescent="0.4">
      <c r="A1447" s="17" t="str">
        <f>IF(E1447&lt;&gt;"",VLOOKUP(E1447,科目一覧!$A$4:$G$76,7,FALSE),"")</f>
        <v/>
      </c>
      <c r="B1447" s="18">
        <f>★仕訳帳!A1411</f>
        <v>1408</v>
      </c>
      <c r="C1447" s="64" t="str">
        <f>IF(★仕訳帳!B1411&lt;&gt;"",★仕訳帳!B1411,"")</f>
        <v/>
      </c>
      <c r="D1447" s="65" t="str">
        <f>IF(★仕訳帳!C1411&lt;&gt;"",★仕訳帳!C1411,"")</f>
        <v/>
      </c>
      <c r="E1447" s="66" t="str">
        <f>IF(★仕訳帳!D1411&lt;&gt;"",★仕訳帳!D1411,"")</f>
        <v/>
      </c>
      <c r="F1447" s="30" t="str">
        <f t="shared" si="48"/>
        <v/>
      </c>
      <c r="G1447" s="68">
        <f>★仕訳帳!E1411</f>
        <v>0</v>
      </c>
      <c r="H1447" s="68">
        <f>★仕訳帳!F1411</f>
        <v>0</v>
      </c>
      <c r="I1447" s="67">
        <f>IF($E1447&lt;&gt;"",IF(OR(AND($E1447&gt;=200,$E1447&lt;300),AND($E1447&gt;=400,$E1447&lt;600)),-SUBTOTAL(9,K$4:K1447),SUBTOTAL(9,K$4:K1447)),0)</f>
        <v>0</v>
      </c>
      <c r="J1447" s="32"/>
      <c r="K1447" s="33">
        <f t="shared" si="47"/>
        <v>0</v>
      </c>
    </row>
    <row r="1448" spans="1:11" x14ac:dyDescent="0.4">
      <c r="A1448" s="17" t="str">
        <f>IF(E1448&lt;&gt;"",VLOOKUP(E1448,科目一覧!$A$4:$G$76,7,FALSE),"")</f>
        <v/>
      </c>
      <c r="B1448" s="18">
        <f>★仕訳帳!A1412</f>
        <v>1409</v>
      </c>
      <c r="C1448" s="64" t="str">
        <f>IF(★仕訳帳!B1412&lt;&gt;"",★仕訳帳!B1412,"")</f>
        <v/>
      </c>
      <c r="D1448" s="65" t="str">
        <f>IF(★仕訳帳!C1412&lt;&gt;"",★仕訳帳!C1412,"")</f>
        <v/>
      </c>
      <c r="E1448" s="66" t="str">
        <f>IF(★仕訳帳!D1412&lt;&gt;"",★仕訳帳!D1412,"")</f>
        <v/>
      </c>
      <c r="F1448" s="30" t="str">
        <f t="shared" si="48"/>
        <v/>
      </c>
      <c r="G1448" s="68">
        <f>★仕訳帳!E1412</f>
        <v>0</v>
      </c>
      <c r="H1448" s="68">
        <f>★仕訳帳!F1412</f>
        <v>0</v>
      </c>
      <c r="I1448" s="67">
        <f>IF($E1448&lt;&gt;"",IF(OR(AND($E1448&gt;=200,$E1448&lt;300),AND($E1448&gt;=400,$E1448&lt;600)),-SUBTOTAL(9,K$4:K1448),SUBTOTAL(9,K$4:K1448)),0)</f>
        <v>0</v>
      </c>
      <c r="J1448" s="32"/>
      <c r="K1448" s="33">
        <f t="shared" si="47"/>
        <v>0</v>
      </c>
    </row>
    <row r="1449" spans="1:11" x14ac:dyDescent="0.4">
      <c r="A1449" s="17" t="str">
        <f>IF(E1449&lt;&gt;"",VLOOKUP(E1449,科目一覧!$A$4:$G$76,7,FALSE),"")</f>
        <v/>
      </c>
      <c r="B1449" s="18">
        <f>★仕訳帳!A1413</f>
        <v>1410</v>
      </c>
      <c r="C1449" s="64" t="str">
        <f>IF(★仕訳帳!B1413&lt;&gt;"",★仕訳帳!B1413,"")</f>
        <v/>
      </c>
      <c r="D1449" s="65" t="str">
        <f>IF(★仕訳帳!C1413&lt;&gt;"",★仕訳帳!C1413,"")</f>
        <v/>
      </c>
      <c r="E1449" s="66" t="str">
        <f>IF(★仕訳帳!D1413&lt;&gt;"",★仕訳帳!D1413,"")</f>
        <v/>
      </c>
      <c r="F1449" s="30" t="str">
        <f t="shared" si="48"/>
        <v/>
      </c>
      <c r="G1449" s="68">
        <f>★仕訳帳!E1413</f>
        <v>0</v>
      </c>
      <c r="H1449" s="68">
        <f>★仕訳帳!F1413</f>
        <v>0</v>
      </c>
      <c r="I1449" s="67">
        <f>IF($E1449&lt;&gt;"",IF(OR(AND($E1449&gt;=200,$E1449&lt;300),AND($E1449&gt;=400,$E1449&lt;600)),-SUBTOTAL(9,K$4:K1449),SUBTOTAL(9,K$4:K1449)),0)</f>
        <v>0</v>
      </c>
      <c r="J1449" s="32"/>
      <c r="K1449" s="33">
        <f t="shared" si="47"/>
        <v>0</v>
      </c>
    </row>
    <row r="1450" spans="1:11" x14ac:dyDescent="0.4">
      <c r="A1450" s="17" t="str">
        <f>IF(E1450&lt;&gt;"",VLOOKUP(E1450,科目一覧!$A$4:$G$76,7,FALSE),"")</f>
        <v/>
      </c>
      <c r="B1450" s="18">
        <f>★仕訳帳!A1414</f>
        <v>1411</v>
      </c>
      <c r="C1450" s="64" t="str">
        <f>IF(★仕訳帳!B1414&lt;&gt;"",★仕訳帳!B1414,"")</f>
        <v/>
      </c>
      <c r="D1450" s="65" t="str">
        <f>IF(★仕訳帳!C1414&lt;&gt;"",★仕訳帳!C1414,"")</f>
        <v/>
      </c>
      <c r="E1450" s="66" t="str">
        <f>IF(★仕訳帳!D1414&lt;&gt;"",★仕訳帳!D1414,"")</f>
        <v/>
      </c>
      <c r="F1450" s="30" t="str">
        <f t="shared" si="48"/>
        <v/>
      </c>
      <c r="G1450" s="68">
        <f>★仕訳帳!E1414</f>
        <v>0</v>
      </c>
      <c r="H1450" s="68">
        <f>★仕訳帳!F1414</f>
        <v>0</v>
      </c>
      <c r="I1450" s="67">
        <f>IF($E1450&lt;&gt;"",IF(OR(AND($E1450&gt;=200,$E1450&lt;300),AND($E1450&gt;=400,$E1450&lt;600)),-SUBTOTAL(9,K$4:K1450),SUBTOTAL(9,K$4:K1450)),0)</f>
        <v>0</v>
      </c>
      <c r="J1450" s="32"/>
      <c r="K1450" s="33">
        <f t="shared" si="47"/>
        <v>0</v>
      </c>
    </row>
    <row r="1451" spans="1:11" x14ac:dyDescent="0.4">
      <c r="A1451" s="17" t="str">
        <f>IF(E1451&lt;&gt;"",VLOOKUP(E1451,科目一覧!$A$4:$G$76,7,FALSE),"")</f>
        <v/>
      </c>
      <c r="B1451" s="18">
        <f>★仕訳帳!A1415</f>
        <v>1412</v>
      </c>
      <c r="C1451" s="64" t="str">
        <f>IF(★仕訳帳!B1415&lt;&gt;"",★仕訳帳!B1415,"")</f>
        <v/>
      </c>
      <c r="D1451" s="65" t="str">
        <f>IF(★仕訳帳!C1415&lt;&gt;"",★仕訳帳!C1415,"")</f>
        <v/>
      </c>
      <c r="E1451" s="66" t="str">
        <f>IF(★仕訳帳!D1415&lt;&gt;"",★仕訳帳!D1415,"")</f>
        <v/>
      </c>
      <c r="F1451" s="30" t="str">
        <f t="shared" si="48"/>
        <v/>
      </c>
      <c r="G1451" s="68">
        <f>★仕訳帳!E1415</f>
        <v>0</v>
      </c>
      <c r="H1451" s="68">
        <f>★仕訳帳!F1415</f>
        <v>0</v>
      </c>
      <c r="I1451" s="67">
        <f>IF($E1451&lt;&gt;"",IF(OR(AND($E1451&gt;=200,$E1451&lt;300),AND($E1451&gt;=400,$E1451&lt;600)),-SUBTOTAL(9,K$4:K1451),SUBTOTAL(9,K$4:K1451)),0)</f>
        <v>0</v>
      </c>
      <c r="J1451" s="32"/>
      <c r="K1451" s="33">
        <f t="shared" si="47"/>
        <v>0</v>
      </c>
    </row>
    <row r="1452" spans="1:11" x14ac:dyDescent="0.4">
      <c r="A1452" s="17" t="str">
        <f>IF(E1452&lt;&gt;"",VLOOKUP(E1452,科目一覧!$A$4:$G$76,7,FALSE),"")</f>
        <v/>
      </c>
      <c r="B1452" s="18">
        <f>★仕訳帳!A1416</f>
        <v>1413</v>
      </c>
      <c r="C1452" s="64" t="str">
        <f>IF(★仕訳帳!B1416&lt;&gt;"",★仕訳帳!B1416,"")</f>
        <v/>
      </c>
      <c r="D1452" s="65" t="str">
        <f>IF(★仕訳帳!C1416&lt;&gt;"",★仕訳帳!C1416,"")</f>
        <v/>
      </c>
      <c r="E1452" s="66" t="str">
        <f>IF(★仕訳帳!D1416&lt;&gt;"",★仕訳帳!D1416,"")</f>
        <v/>
      </c>
      <c r="F1452" s="30" t="str">
        <f t="shared" si="48"/>
        <v/>
      </c>
      <c r="G1452" s="68">
        <f>★仕訳帳!E1416</f>
        <v>0</v>
      </c>
      <c r="H1452" s="68">
        <f>★仕訳帳!F1416</f>
        <v>0</v>
      </c>
      <c r="I1452" s="67">
        <f>IF($E1452&lt;&gt;"",IF(OR(AND($E1452&gt;=200,$E1452&lt;300),AND($E1452&gt;=400,$E1452&lt;600)),-SUBTOTAL(9,K$4:K1452),SUBTOTAL(9,K$4:K1452)),0)</f>
        <v>0</v>
      </c>
      <c r="J1452" s="32"/>
      <c r="K1452" s="33">
        <f t="shared" si="47"/>
        <v>0</v>
      </c>
    </row>
    <row r="1453" spans="1:11" x14ac:dyDescent="0.4">
      <c r="A1453" s="17" t="str">
        <f>IF(E1453&lt;&gt;"",VLOOKUP(E1453,科目一覧!$A$4:$G$76,7,FALSE),"")</f>
        <v/>
      </c>
      <c r="B1453" s="18">
        <f>★仕訳帳!A1417</f>
        <v>1414</v>
      </c>
      <c r="C1453" s="64" t="str">
        <f>IF(★仕訳帳!B1417&lt;&gt;"",★仕訳帳!B1417,"")</f>
        <v/>
      </c>
      <c r="D1453" s="65" t="str">
        <f>IF(★仕訳帳!C1417&lt;&gt;"",★仕訳帳!C1417,"")</f>
        <v/>
      </c>
      <c r="E1453" s="66" t="str">
        <f>IF(★仕訳帳!D1417&lt;&gt;"",★仕訳帳!D1417,"")</f>
        <v/>
      </c>
      <c r="F1453" s="30" t="str">
        <f t="shared" si="48"/>
        <v/>
      </c>
      <c r="G1453" s="68">
        <f>★仕訳帳!E1417</f>
        <v>0</v>
      </c>
      <c r="H1453" s="68">
        <f>★仕訳帳!F1417</f>
        <v>0</v>
      </c>
      <c r="I1453" s="67">
        <f>IF($E1453&lt;&gt;"",IF(OR(AND($E1453&gt;=200,$E1453&lt;300),AND($E1453&gt;=400,$E1453&lt;600)),-SUBTOTAL(9,K$4:K1453),SUBTOTAL(9,K$4:K1453)),0)</f>
        <v>0</v>
      </c>
      <c r="J1453" s="32"/>
      <c r="K1453" s="33">
        <f t="shared" si="47"/>
        <v>0</v>
      </c>
    </row>
    <row r="1454" spans="1:11" x14ac:dyDescent="0.4">
      <c r="A1454" s="17" t="str">
        <f>IF(E1454&lt;&gt;"",VLOOKUP(E1454,科目一覧!$A$4:$G$76,7,FALSE),"")</f>
        <v/>
      </c>
      <c r="B1454" s="18">
        <f>★仕訳帳!A1418</f>
        <v>1415</v>
      </c>
      <c r="C1454" s="64" t="str">
        <f>IF(★仕訳帳!B1418&lt;&gt;"",★仕訳帳!B1418,"")</f>
        <v/>
      </c>
      <c r="D1454" s="65" t="str">
        <f>IF(★仕訳帳!C1418&lt;&gt;"",★仕訳帳!C1418,"")</f>
        <v/>
      </c>
      <c r="E1454" s="66" t="str">
        <f>IF(★仕訳帳!D1418&lt;&gt;"",★仕訳帳!D1418,"")</f>
        <v/>
      </c>
      <c r="F1454" s="30" t="str">
        <f t="shared" si="48"/>
        <v/>
      </c>
      <c r="G1454" s="68">
        <f>★仕訳帳!E1418</f>
        <v>0</v>
      </c>
      <c r="H1454" s="68">
        <f>★仕訳帳!F1418</f>
        <v>0</v>
      </c>
      <c r="I1454" s="67">
        <f>IF($E1454&lt;&gt;"",IF(OR(AND($E1454&gt;=200,$E1454&lt;300),AND($E1454&gt;=400,$E1454&lt;600)),-SUBTOTAL(9,K$4:K1454),SUBTOTAL(9,K$4:K1454)),0)</f>
        <v>0</v>
      </c>
      <c r="J1454" s="32"/>
      <c r="K1454" s="33">
        <f t="shared" si="47"/>
        <v>0</v>
      </c>
    </row>
    <row r="1455" spans="1:11" x14ac:dyDescent="0.4">
      <c r="A1455" s="17" t="str">
        <f>IF(E1455&lt;&gt;"",VLOOKUP(E1455,科目一覧!$A$4:$G$76,7,FALSE),"")</f>
        <v/>
      </c>
      <c r="B1455" s="18">
        <f>★仕訳帳!A1419</f>
        <v>1416</v>
      </c>
      <c r="C1455" s="64" t="str">
        <f>IF(★仕訳帳!B1419&lt;&gt;"",★仕訳帳!B1419,"")</f>
        <v/>
      </c>
      <c r="D1455" s="65" t="str">
        <f>IF(★仕訳帳!C1419&lt;&gt;"",★仕訳帳!C1419,"")</f>
        <v/>
      </c>
      <c r="E1455" s="66" t="str">
        <f>IF(★仕訳帳!D1419&lt;&gt;"",★仕訳帳!D1419,"")</f>
        <v/>
      </c>
      <c r="F1455" s="30" t="str">
        <f t="shared" si="48"/>
        <v/>
      </c>
      <c r="G1455" s="68">
        <f>★仕訳帳!E1419</f>
        <v>0</v>
      </c>
      <c r="H1455" s="68">
        <f>★仕訳帳!F1419</f>
        <v>0</v>
      </c>
      <c r="I1455" s="67">
        <f>IF($E1455&lt;&gt;"",IF(OR(AND($E1455&gt;=200,$E1455&lt;300),AND($E1455&gt;=400,$E1455&lt;600)),-SUBTOTAL(9,K$4:K1455),SUBTOTAL(9,K$4:K1455)),0)</f>
        <v>0</v>
      </c>
      <c r="J1455" s="32"/>
      <c r="K1455" s="33">
        <f t="shared" ref="K1455:K1518" si="49">IF(OR(E1455=301,E1455=401),0,G1455-H1455)</f>
        <v>0</v>
      </c>
    </row>
    <row r="1456" spans="1:11" x14ac:dyDescent="0.4">
      <c r="A1456" s="17" t="str">
        <f>IF(E1456&lt;&gt;"",VLOOKUP(E1456,科目一覧!$A$4:$G$76,7,FALSE),"")</f>
        <v/>
      </c>
      <c r="B1456" s="18">
        <f>★仕訳帳!A1420</f>
        <v>1417</v>
      </c>
      <c r="C1456" s="64" t="str">
        <f>IF(★仕訳帳!B1420&lt;&gt;"",★仕訳帳!B1420,"")</f>
        <v/>
      </c>
      <c r="D1456" s="65" t="str">
        <f>IF(★仕訳帳!C1420&lt;&gt;"",★仕訳帳!C1420,"")</f>
        <v/>
      </c>
      <c r="E1456" s="66" t="str">
        <f>IF(★仕訳帳!D1420&lt;&gt;"",★仕訳帳!D1420,"")</f>
        <v/>
      </c>
      <c r="F1456" s="30" t="str">
        <f t="shared" si="48"/>
        <v/>
      </c>
      <c r="G1456" s="68">
        <f>★仕訳帳!E1420</f>
        <v>0</v>
      </c>
      <c r="H1456" s="68">
        <f>★仕訳帳!F1420</f>
        <v>0</v>
      </c>
      <c r="I1456" s="67">
        <f>IF($E1456&lt;&gt;"",IF(OR(AND($E1456&gt;=200,$E1456&lt;300),AND($E1456&gt;=400,$E1456&lt;600)),-SUBTOTAL(9,K$4:K1456),SUBTOTAL(9,K$4:K1456)),0)</f>
        <v>0</v>
      </c>
      <c r="J1456" s="32"/>
      <c r="K1456" s="33">
        <f t="shared" si="49"/>
        <v>0</v>
      </c>
    </row>
    <row r="1457" spans="1:11" x14ac:dyDescent="0.4">
      <c r="A1457" s="17" t="str">
        <f>IF(E1457&lt;&gt;"",VLOOKUP(E1457,科目一覧!$A$4:$G$76,7,FALSE),"")</f>
        <v/>
      </c>
      <c r="B1457" s="18">
        <f>★仕訳帳!A1421</f>
        <v>1418</v>
      </c>
      <c r="C1457" s="64" t="str">
        <f>IF(★仕訳帳!B1421&lt;&gt;"",★仕訳帳!B1421,"")</f>
        <v/>
      </c>
      <c r="D1457" s="65" t="str">
        <f>IF(★仕訳帳!C1421&lt;&gt;"",★仕訳帳!C1421,"")</f>
        <v/>
      </c>
      <c r="E1457" s="66" t="str">
        <f>IF(★仕訳帳!D1421&lt;&gt;"",★仕訳帳!D1421,"")</f>
        <v/>
      </c>
      <c r="F1457" s="30" t="str">
        <f t="shared" si="48"/>
        <v/>
      </c>
      <c r="G1457" s="68">
        <f>★仕訳帳!E1421</f>
        <v>0</v>
      </c>
      <c r="H1457" s="68">
        <f>★仕訳帳!F1421</f>
        <v>0</v>
      </c>
      <c r="I1457" s="67">
        <f>IF($E1457&lt;&gt;"",IF(OR(AND($E1457&gt;=200,$E1457&lt;300),AND($E1457&gt;=400,$E1457&lt;600)),-SUBTOTAL(9,K$4:K1457),SUBTOTAL(9,K$4:K1457)),0)</f>
        <v>0</v>
      </c>
      <c r="J1457" s="32"/>
      <c r="K1457" s="33">
        <f t="shared" si="49"/>
        <v>0</v>
      </c>
    </row>
    <row r="1458" spans="1:11" x14ac:dyDescent="0.4">
      <c r="A1458" s="17" t="str">
        <f>IF(E1458&lt;&gt;"",VLOOKUP(E1458,科目一覧!$A$4:$G$76,7,FALSE),"")</f>
        <v/>
      </c>
      <c r="B1458" s="18">
        <f>★仕訳帳!A1422</f>
        <v>1419</v>
      </c>
      <c r="C1458" s="64" t="str">
        <f>IF(★仕訳帳!B1422&lt;&gt;"",★仕訳帳!B1422,"")</f>
        <v/>
      </c>
      <c r="D1458" s="65" t="str">
        <f>IF(★仕訳帳!C1422&lt;&gt;"",★仕訳帳!C1422,"")</f>
        <v/>
      </c>
      <c r="E1458" s="66" t="str">
        <f>IF(★仕訳帳!D1422&lt;&gt;"",★仕訳帳!D1422,"")</f>
        <v/>
      </c>
      <c r="F1458" s="30" t="str">
        <f t="shared" si="48"/>
        <v/>
      </c>
      <c r="G1458" s="68">
        <f>★仕訳帳!E1422</f>
        <v>0</v>
      </c>
      <c r="H1458" s="68">
        <f>★仕訳帳!F1422</f>
        <v>0</v>
      </c>
      <c r="I1458" s="67">
        <f>IF($E1458&lt;&gt;"",IF(OR(AND($E1458&gt;=200,$E1458&lt;300),AND($E1458&gt;=400,$E1458&lt;600)),-SUBTOTAL(9,K$4:K1458),SUBTOTAL(9,K$4:K1458)),0)</f>
        <v>0</v>
      </c>
      <c r="J1458" s="32"/>
      <c r="K1458" s="33">
        <f t="shared" si="49"/>
        <v>0</v>
      </c>
    </row>
    <row r="1459" spans="1:11" x14ac:dyDescent="0.4">
      <c r="A1459" s="17" t="str">
        <f>IF(E1459&lt;&gt;"",VLOOKUP(E1459,科目一覧!$A$4:$G$76,7,FALSE),"")</f>
        <v/>
      </c>
      <c r="B1459" s="18">
        <f>★仕訳帳!A1423</f>
        <v>1420</v>
      </c>
      <c r="C1459" s="64" t="str">
        <f>IF(★仕訳帳!B1423&lt;&gt;"",★仕訳帳!B1423,"")</f>
        <v/>
      </c>
      <c r="D1459" s="65" t="str">
        <f>IF(★仕訳帳!C1423&lt;&gt;"",★仕訳帳!C1423,"")</f>
        <v/>
      </c>
      <c r="E1459" s="66" t="str">
        <f>IF(★仕訳帳!D1423&lt;&gt;"",★仕訳帳!D1423,"")</f>
        <v/>
      </c>
      <c r="F1459" s="30" t="str">
        <f t="shared" si="48"/>
        <v/>
      </c>
      <c r="G1459" s="68">
        <f>★仕訳帳!E1423</f>
        <v>0</v>
      </c>
      <c r="H1459" s="68">
        <f>★仕訳帳!F1423</f>
        <v>0</v>
      </c>
      <c r="I1459" s="67">
        <f>IF($E1459&lt;&gt;"",IF(OR(AND($E1459&gt;=200,$E1459&lt;300),AND($E1459&gt;=400,$E1459&lt;600)),-SUBTOTAL(9,K$4:K1459),SUBTOTAL(9,K$4:K1459)),0)</f>
        <v>0</v>
      </c>
      <c r="J1459" s="32"/>
      <c r="K1459" s="33">
        <f t="shared" si="49"/>
        <v>0</v>
      </c>
    </row>
    <row r="1460" spans="1:11" x14ac:dyDescent="0.4">
      <c r="A1460" s="17" t="str">
        <f>IF(E1460&lt;&gt;"",VLOOKUP(E1460,科目一覧!$A$4:$G$76,7,FALSE),"")</f>
        <v/>
      </c>
      <c r="B1460" s="18">
        <f>★仕訳帳!A1424</f>
        <v>1421</v>
      </c>
      <c r="C1460" s="64" t="str">
        <f>IF(★仕訳帳!B1424&lt;&gt;"",★仕訳帳!B1424,"")</f>
        <v/>
      </c>
      <c r="D1460" s="65" t="str">
        <f>IF(★仕訳帳!C1424&lt;&gt;"",★仕訳帳!C1424,"")</f>
        <v/>
      </c>
      <c r="E1460" s="66" t="str">
        <f>IF(★仕訳帳!D1424&lt;&gt;"",★仕訳帳!D1424,"")</f>
        <v/>
      </c>
      <c r="F1460" s="30" t="str">
        <f t="shared" si="48"/>
        <v/>
      </c>
      <c r="G1460" s="68">
        <f>★仕訳帳!E1424</f>
        <v>0</v>
      </c>
      <c r="H1460" s="68">
        <f>★仕訳帳!F1424</f>
        <v>0</v>
      </c>
      <c r="I1460" s="67">
        <f>IF($E1460&lt;&gt;"",IF(OR(AND($E1460&gt;=200,$E1460&lt;300),AND($E1460&gt;=400,$E1460&lt;600)),-SUBTOTAL(9,K$4:K1460),SUBTOTAL(9,K$4:K1460)),0)</f>
        <v>0</v>
      </c>
      <c r="J1460" s="32"/>
      <c r="K1460" s="33">
        <f t="shared" si="49"/>
        <v>0</v>
      </c>
    </row>
    <row r="1461" spans="1:11" x14ac:dyDescent="0.4">
      <c r="A1461" s="17" t="str">
        <f>IF(E1461&lt;&gt;"",VLOOKUP(E1461,科目一覧!$A$4:$G$76,7,FALSE),"")</f>
        <v/>
      </c>
      <c r="B1461" s="18">
        <f>★仕訳帳!A1425</f>
        <v>1422</v>
      </c>
      <c r="C1461" s="64" t="str">
        <f>IF(★仕訳帳!B1425&lt;&gt;"",★仕訳帳!B1425,"")</f>
        <v/>
      </c>
      <c r="D1461" s="65" t="str">
        <f>IF(★仕訳帳!C1425&lt;&gt;"",★仕訳帳!C1425,"")</f>
        <v/>
      </c>
      <c r="E1461" s="66" t="str">
        <f>IF(★仕訳帳!D1425&lt;&gt;"",★仕訳帳!D1425,"")</f>
        <v/>
      </c>
      <c r="F1461" s="30" t="str">
        <f t="shared" si="48"/>
        <v/>
      </c>
      <c r="G1461" s="68">
        <f>★仕訳帳!E1425</f>
        <v>0</v>
      </c>
      <c r="H1461" s="68">
        <f>★仕訳帳!F1425</f>
        <v>0</v>
      </c>
      <c r="I1461" s="67">
        <f>IF($E1461&lt;&gt;"",IF(OR(AND($E1461&gt;=200,$E1461&lt;300),AND($E1461&gt;=400,$E1461&lt;600)),-SUBTOTAL(9,K$4:K1461),SUBTOTAL(9,K$4:K1461)),0)</f>
        <v>0</v>
      </c>
      <c r="J1461" s="32"/>
      <c r="K1461" s="33">
        <f t="shared" si="49"/>
        <v>0</v>
      </c>
    </row>
    <row r="1462" spans="1:11" x14ac:dyDescent="0.4">
      <c r="A1462" s="17" t="str">
        <f>IF(E1462&lt;&gt;"",VLOOKUP(E1462,科目一覧!$A$4:$G$76,7,FALSE),"")</f>
        <v/>
      </c>
      <c r="B1462" s="18">
        <f>★仕訳帳!A1426</f>
        <v>1423</v>
      </c>
      <c r="C1462" s="64" t="str">
        <f>IF(★仕訳帳!B1426&lt;&gt;"",★仕訳帳!B1426,"")</f>
        <v/>
      </c>
      <c r="D1462" s="65" t="str">
        <f>IF(★仕訳帳!C1426&lt;&gt;"",★仕訳帳!C1426,"")</f>
        <v/>
      </c>
      <c r="E1462" s="66" t="str">
        <f>IF(★仕訳帳!D1426&lt;&gt;"",★仕訳帳!D1426,"")</f>
        <v/>
      </c>
      <c r="F1462" s="30" t="str">
        <f t="shared" si="48"/>
        <v/>
      </c>
      <c r="G1462" s="68">
        <f>★仕訳帳!E1426</f>
        <v>0</v>
      </c>
      <c r="H1462" s="68">
        <f>★仕訳帳!F1426</f>
        <v>0</v>
      </c>
      <c r="I1462" s="67">
        <f>IF($E1462&lt;&gt;"",IF(OR(AND($E1462&gt;=200,$E1462&lt;300),AND($E1462&gt;=400,$E1462&lt;600)),-SUBTOTAL(9,K$4:K1462),SUBTOTAL(9,K$4:K1462)),0)</f>
        <v>0</v>
      </c>
      <c r="J1462" s="32"/>
      <c r="K1462" s="33">
        <f t="shared" si="49"/>
        <v>0</v>
      </c>
    </row>
    <row r="1463" spans="1:11" x14ac:dyDescent="0.4">
      <c r="A1463" s="17" t="str">
        <f>IF(E1463&lt;&gt;"",VLOOKUP(E1463,科目一覧!$A$4:$G$76,7,FALSE),"")</f>
        <v/>
      </c>
      <c r="B1463" s="18">
        <f>★仕訳帳!A1427</f>
        <v>1424</v>
      </c>
      <c r="C1463" s="64" t="str">
        <f>IF(★仕訳帳!B1427&lt;&gt;"",★仕訳帳!B1427,"")</f>
        <v/>
      </c>
      <c r="D1463" s="65" t="str">
        <f>IF(★仕訳帳!C1427&lt;&gt;"",★仕訳帳!C1427,"")</f>
        <v/>
      </c>
      <c r="E1463" s="66" t="str">
        <f>IF(★仕訳帳!D1427&lt;&gt;"",★仕訳帳!D1427,"")</f>
        <v/>
      </c>
      <c r="F1463" s="30" t="str">
        <f t="shared" si="48"/>
        <v/>
      </c>
      <c r="G1463" s="68">
        <f>★仕訳帳!E1427</f>
        <v>0</v>
      </c>
      <c r="H1463" s="68">
        <f>★仕訳帳!F1427</f>
        <v>0</v>
      </c>
      <c r="I1463" s="67">
        <f>IF($E1463&lt;&gt;"",IF(OR(AND($E1463&gt;=200,$E1463&lt;300),AND($E1463&gt;=400,$E1463&lt;600)),-SUBTOTAL(9,K$4:K1463),SUBTOTAL(9,K$4:K1463)),0)</f>
        <v>0</v>
      </c>
      <c r="J1463" s="32"/>
      <c r="K1463" s="33">
        <f t="shared" si="49"/>
        <v>0</v>
      </c>
    </row>
    <row r="1464" spans="1:11" x14ac:dyDescent="0.4">
      <c r="A1464" s="17" t="str">
        <f>IF(E1464&lt;&gt;"",VLOOKUP(E1464,科目一覧!$A$4:$G$76,7,FALSE),"")</f>
        <v/>
      </c>
      <c r="B1464" s="18">
        <f>★仕訳帳!A1428</f>
        <v>1425</v>
      </c>
      <c r="C1464" s="64" t="str">
        <f>IF(★仕訳帳!B1428&lt;&gt;"",★仕訳帳!B1428,"")</f>
        <v/>
      </c>
      <c r="D1464" s="65" t="str">
        <f>IF(★仕訳帳!C1428&lt;&gt;"",★仕訳帳!C1428,"")</f>
        <v/>
      </c>
      <c r="E1464" s="66" t="str">
        <f>IF(★仕訳帳!D1428&lt;&gt;"",★仕訳帳!D1428,"")</f>
        <v/>
      </c>
      <c r="F1464" s="30" t="str">
        <f t="shared" si="48"/>
        <v/>
      </c>
      <c r="G1464" s="68">
        <f>★仕訳帳!E1428</f>
        <v>0</v>
      </c>
      <c r="H1464" s="68">
        <f>★仕訳帳!F1428</f>
        <v>0</v>
      </c>
      <c r="I1464" s="67">
        <f>IF($E1464&lt;&gt;"",IF(OR(AND($E1464&gt;=200,$E1464&lt;300),AND($E1464&gt;=400,$E1464&lt;600)),-SUBTOTAL(9,K$4:K1464),SUBTOTAL(9,K$4:K1464)),0)</f>
        <v>0</v>
      </c>
      <c r="J1464" s="32"/>
      <c r="K1464" s="33">
        <f t="shared" si="49"/>
        <v>0</v>
      </c>
    </row>
    <row r="1465" spans="1:11" x14ac:dyDescent="0.4">
      <c r="A1465" s="17" t="str">
        <f>IF(E1465&lt;&gt;"",VLOOKUP(E1465,科目一覧!$A$4:$G$76,7,FALSE),"")</f>
        <v/>
      </c>
      <c r="B1465" s="18">
        <f>★仕訳帳!A1429</f>
        <v>1426</v>
      </c>
      <c r="C1465" s="64" t="str">
        <f>IF(★仕訳帳!B1429&lt;&gt;"",★仕訳帳!B1429,"")</f>
        <v/>
      </c>
      <c r="D1465" s="65" t="str">
        <f>IF(★仕訳帳!C1429&lt;&gt;"",★仕訳帳!C1429,"")</f>
        <v/>
      </c>
      <c r="E1465" s="66" t="str">
        <f>IF(★仕訳帳!D1429&lt;&gt;"",★仕訳帳!D1429,"")</f>
        <v/>
      </c>
      <c r="F1465" s="30" t="str">
        <f t="shared" si="48"/>
        <v/>
      </c>
      <c r="G1465" s="68">
        <f>★仕訳帳!E1429</f>
        <v>0</v>
      </c>
      <c r="H1465" s="68">
        <f>★仕訳帳!F1429</f>
        <v>0</v>
      </c>
      <c r="I1465" s="67">
        <f>IF($E1465&lt;&gt;"",IF(OR(AND($E1465&gt;=200,$E1465&lt;300),AND($E1465&gt;=400,$E1465&lt;600)),-SUBTOTAL(9,K$4:K1465),SUBTOTAL(9,K$4:K1465)),0)</f>
        <v>0</v>
      </c>
      <c r="J1465" s="32"/>
      <c r="K1465" s="33">
        <f t="shared" si="49"/>
        <v>0</v>
      </c>
    </row>
    <row r="1466" spans="1:11" x14ac:dyDescent="0.4">
      <c r="A1466" s="17" t="str">
        <f>IF(E1466&lt;&gt;"",VLOOKUP(E1466,科目一覧!$A$4:$G$76,7,FALSE),"")</f>
        <v/>
      </c>
      <c r="B1466" s="18">
        <f>★仕訳帳!A1430</f>
        <v>1427</v>
      </c>
      <c r="C1466" s="64" t="str">
        <f>IF(★仕訳帳!B1430&lt;&gt;"",★仕訳帳!B1430,"")</f>
        <v/>
      </c>
      <c r="D1466" s="65" t="str">
        <f>IF(★仕訳帳!C1430&lt;&gt;"",★仕訳帳!C1430,"")</f>
        <v/>
      </c>
      <c r="E1466" s="66" t="str">
        <f>IF(★仕訳帳!D1430&lt;&gt;"",★仕訳帳!D1430,"")</f>
        <v/>
      </c>
      <c r="F1466" s="30" t="str">
        <f t="shared" si="48"/>
        <v/>
      </c>
      <c r="G1466" s="68">
        <f>★仕訳帳!E1430</f>
        <v>0</v>
      </c>
      <c r="H1466" s="68">
        <f>★仕訳帳!F1430</f>
        <v>0</v>
      </c>
      <c r="I1466" s="67">
        <f>IF($E1466&lt;&gt;"",IF(OR(AND($E1466&gt;=200,$E1466&lt;300),AND($E1466&gt;=400,$E1466&lt;600)),-SUBTOTAL(9,K$4:K1466),SUBTOTAL(9,K$4:K1466)),0)</f>
        <v>0</v>
      </c>
      <c r="J1466" s="32"/>
      <c r="K1466" s="33">
        <f t="shared" si="49"/>
        <v>0</v>
      </c>
    </row>
    <row r="1467" spans="1:11" x14ac:dyDescent="0.4">
      <c r="A1467" s="17" t="str">
        <f>IF(E1467&lt;&gt;"",VLOOKUP(E1467,科目一覧!$A$4:$G$76,7,FALSE),"")</f>
        <v/>
      </c>
      <c r="B1467" s="18">
        <f>★仕訳帳!A1431</f>
        <v>1428</v>
      </c>
      <c r="C1467" s="64" t="str">
        <f>IF(★仕訳帳!B1431&lt;&gt;"",★仕訳帳!B1431,"")</f>
        <v/>
      </c>
      <c r="D1467" s="65" t="str">
        <f>IF(★仕訳帳!C1431&lt;&gt;"",★仕訳帳!C1431,"")</f>
        <v/>
      </c>
      <c r="E1467" s="66" t="str">
        <f>IF(★仕訳帳!D1431&lt;&gt;"",★仕訳帳!D1431,"")</f>
        <v/>
      </c>
      <c r="F1467" s="30" t="str">
        <f t="shared" si="48"/>
        <v/>
      </c>
      <c r="G1467" s="68">
        <f>★仕訳帳!E1431</f>
        <v>0</v>
      </c>
      <c r="H1467" s="68">
        <f>★仕訳帳!F1431</f>
        <v>0</v>
      </c>
      <c r="I1467" s="67">
        <f>IF($E1467&lt;&gt;"",IF(OR(AND($E1467&gt;=200,$E1467&lt;300),AND($E1467&gt;=400,$E1467&lt;600)),-SUBTOTAL(9,K$4:K1467),SUBTOTAL(9,K$4:K1467)),0)</f>
        <v>0</v>
      </c>
      <c r="J1467" s="32"/>
      <c r="K1467" s="33">
        <f t="shared" si="49"/>
        <v>0</v>
      </c>
    </row>
    <row r="1468" spans="1:11" x14ac:dyDescent="0.4">
      <c r="A1468" s="17" t="str">
        <f>IF(E1468&lt;&gt;"",VLOOKUP(E1468,科目一覧!$A$4:$G$76,7,FALSE),"")</f>
        <v/>
      </c>
      <c r="B1468" s="18">
        <f>★仕訳帳!A1432</f>
        <v>1429</v>
      </c>
      <c r="C1468" s="64" t="str">
        <f>IF(★仕訳帳!B1432&lt;&gt;"",★仕訳帳!B1432,"")</f>
        <v/>
      </c>
      <c r="D1468" s="65" t="str">
        <f>IF(★仕訳帳!C1432&lt;&gt;"",★仕訳帳!C1432,"")</f>
        <v/>
      </c>
      <c r="E1468" s="66" t="str">
        <f>IF(★仕訳帳!D1432&lt;&gt;"",★仕訳帳!D1432,"")</f>
        <v/>
      </c>
      <c r="F1468" s="30" t="str">
        <f t="shared" si="48"/>
        <v/>
      </c>
      <c r="G1468" s="68">
        <f>★仕訳帳!E1432</f>
        <v>0</v>
      </c>
      <c r="H1468" s="68">
        <f>★仕訳帳!F1432</f>
        <v>0</v>
      </c>
      <c r="I1468" s="67">
        <f>IF($E1468&lt;&gt;"",IF(OR(AND($E1468&gt;=200,$E1468&lt;300),AND($E1468&gt;=400,$E1468&lt;600)),-SUBTOTAL(9,K$4:K1468),SUBTOTAL(9,K$4:K1468)),0)</f>
        <v>0</v>
      </c>
      <c r="J1468" s="32"/>
      <c r="K1468" s="33">
        <f t="shared" si="49"/>
        <v>0</v>
      </c>
    </row>
    <row r="1469" spans="1:11" x14ac:dyDescent="0.4">
      <c r="A1469" s="17" t="str">
        <f>IF(E1469&lt;&gt;"",VLOOKUP(E1469,科目一覧!$A$4:$G$76,7,FALSE),"")</f>
        <v/>
      </c>
      <c r="B1469" s="18">
        <f>★仕訳帳!A1433</f>
        <v>1430</v>
      </c>
      <c r="C1469" s="64" t="str">
        <f>IF(★仕訳帳!B1433&lt;&gt;"",★仕訳帳!B1433,"")</f>
        <v/>
      </c>
      <c r="D1469" s="65" t="str">
        <f>IF(★仕訳帳!C1433&lt;&gt;"",★仕訳帳!C1433,"")</f>
        <v/>
      </c>
      <c r="E1469" s="66" t="str">
        <f>IF(★仕訳帳!D1433&lt;&gt;"",★仕訳帳!D1433,"")</f>
        <v/>
      </c>
      <c r="F1469" s="30" t="str">
        <f t="shared" si="48"/>
        <v/>
      </c>
      <c r="G1469" s="68">
        <f>★仕訳帳!E1433</f>
        <v>0</v>
      </c>
      <c r="H1469" s="68">
        <f>★仕訳帳!F1433</f>
        <v>0</v>
      </c>
      <c r="I1469" s="67">
        <f>IF($E1469&lt;&gt;"",IF(OR(AND($E1469&gt;=200,$E1469&lt;300),AND($E1469&gt;=400,$E1469&lt;600)),-SUBTOTAL(9,K$4:K1469),SUBTOTAL(9,K$4:K1469)),0)</f>
        <v>0</v>
      </c>
      <c r="J1469" s="32"/>
      <c r="K1469" s="33">
        <f t="shared" si="49"/>
        <v>0</v>
      </c>
    </row>
    <row r="1470" spans="1:11" x14ac:dyDescent="0.4">
      <c r="A1470" s="17" t="str">
        <f>IF(E1470&lt;&gt;"",VLOOKUP(E1470,科目一覧!$A$4:$G$76,7,FALSE),"")</f>
        <v/>
      </c>
      <c r="B1470" s="18">
        <f>★仕訳帳!A1434</f>
        <v>1431</v>
      </c>
      <c r="C1470" s="64" t="str">
        <f>IF(★仕訳帳!B1434&lt;&gt;"",★仕訳帳!B1434,"")</f>
        <v/>
      </c>
      <c r="D1470" s="65" t="str">
        <f>IF(★仕訳帳!C1434&lt;&gt;"",★仕訳帳!C1434,"")</f>
        <v/>
      </c>
      <c r="E1470" s="66" t="str">
        <f>IF(★仕訳帳!D1434&lt;&gt;"",★仕訳帳!D1434,"")</f>
        <v/>
      </c>
      <c r="F1470" s="30" t="str">
        <f t="shared" si="48"/>
        <v/>
      </c>
      <c r="G1470" s="68">
        <f>★仕訳帳!E1434</f>
        <v>0</v>
      </c>
      <c r="H1470" s="68">
        <f>★仕訳帳!F1434</f>
        <v>0</v>
      </c>
      <c r="I1470" s="67">
        <f>IF($E1470&lt;&gt;"",IF(OR(AND($E1470&gt;=200,$E1470&lt;300),AND($E1470&gt;=400,$E1470&lt;600)),-SUBTOTAL(9,K$4:K1470),SUBTOTAL(9,K$4:K1470)),0)</f>
        <v>0</v>
      </c>
      <c r="J1470" s="32"/>
      <c r="K1470" s="33">
        <f t="shared" si="49"/>
        <v>0</v>
      </c>
    </row>
    <row r="1471" spans="1:11" x14ac:dyDescent="0.4">
      <c r="A1471" s="17" t="str">
        <f>IF(E1471&lt;&gt;"",VLOOKUP(E1471,科目一覧!$A$4:$G$76,7,FALSE),"")</f>
        <v/>
      </c>
      <c r="B1471" s="18">
        <f>★仕訳帳!A1435</f>
        <v>1432</v>
      </c>
      <c r="C1471" s="64" t="str">
        <f>IF(★仕訳帳!B1435&lt;&gt;"",★仕訳帳!B1435,"")</f>
        <v/>
      </c>
      <c r="D1471" s="65" t="str">
        <f>IF(★仕訳帳!C1435&lt;&gt;"",★仕訳帳!C1435,"")</f>
        <v/>
      </c>
      <c r="E1471" s="66" t="str">
        <f>IF(★仕訳帳!D1435&lt;&gt;"",★仕訳帳!D1435,"")</f>
        <v/>
      </c>
      <c r="F1471" s="30" t="str">
        <f t="shared" si="48"/>
        <v/>
      </c>
      <c r="G1471" s="68">
        <f>★仕訳帳!E1435</f>
        <v>0</v>
      </c>
      <c r="H1471" s="68">
        <f>★仕訳帳!F1435</f>
        <v>0</v>
      </c>
      <c r="I1471" s="67">
        <f>IF($E1471&lt;&gt;"",IF(OR(AND($E1471&gt;=200,$E1471&lt;300),AND($E1471&gt;=400,$E1471&lt;600)),-SUBTOTAL(9,K$4:K1471),SUBTOTAL(9,K$4:K1471)),0)</f>
        <v>0</v>
      </c>
      <c r="J1471" s="32"/>
      <c r="K1471" s="33">
        <f t="shared" si="49"/>
        <v>0</v>
      </c>
    </row>
    <row r="1472" spans="1:11" x14ac:dyDescent="0.4">
      <c r="A1472" s="17" t="str">
        <f>IF(E1472&lt;&gt;"",VLOOKUP(E1472,科目一覧!$A$4:$G$76,7,FALSE),"")</f>
        <v/>
      </c>
      <c r="B1472" s="18">
        <f>★仕訳帳!A1436</f>
        <v>1433</v>
      </c>
      <c r="C1472" s="64" t="str">
        <f>IF(★仕訳帳!B1436&lt;&gt;"",★仕訳帳!B1436,"")</f>
        <v/>
      </c>
      <c r="D1472" s="65" t="str">
        <f>IF(★仕訳帳!C1436&lt;&gt;"",★仕訳帳!C1436,"")</f>
        <v/>
      </c>
      <c r="E1472" s="66" t="str">
        <f>IF(★仕訳帳!D1436&lt;&gt;"",★仕訳帳!D1436,"")</f>
        <v/>
      </c>
      <c r="F1472" s="30" t="str">
        <f t="shared" si="48"/>
        <v/>
      </c>
      <c r="G1472" s="68">
        <f>★仕訳帳!E1436</f>
        <v>0</v>
      </c>
      <c r="H1472" s="68">
        <f>★仕訳帳!F1436</f>
        <v>0</v>
      </c>
      <c r="I1472" s="67">
        <f>IF($E1472&lt;&gt;"",IF(OR(AND($E1472&gt;=200,$E1472&lt;300),AND($E1472&gt;=400,$E1472&lt;600)),-SUBTOTAL(9,K$4:K1472),SUBTOTAL(9,K$4:K1472)),0)</f>
        <v>0</v>
      </c>
      <c r="J1472" s="32"/>
      <c r="K1472" s="33">
        <f t="shared" si="49"/>
        <v>0</v>
      </c>
    </row>
    <row r="1473" spans="1:11" x14ac:dyDescent="0.4">
      <c r="A1473" s="17" t="str">
        <f>IF(E1473&lt;&gt;"",VLOOKUP(E1473,科目一覧!$A$4:$G$76,7,FALSE),"")</f>
        <v/>
      </c>
      <c r="B1473" s="18">
        <f>★仕訳帳!A1437</f>
        <v>1434</v>
      </c>
      <c r="C1473" s="64" t="str">
        <f>IF(★仕訳帳!B1437&lt;&gt;"",★仕訳帳!B1437,"")</f>
        <v/>
      </c>
      <c r="D1473" s="65" t="str">
        <f>IF(★仕訳帳!C1437&lt;&gt;"",★仕訳帳!C1437,"")</f>
        <v/>
      </c>
      <c r="E1473" s="66" t="str">
        <f>IF(★仕訳帳!D1437&lt;&gt;"",★仕訳帳!D1437,"")</f>
        <v/>
      </c>
      <c r="F1473" s="30" t="str">
        <f t="shared" si="48"/>
        <v/>
      </c>
      <c r="G1473" s="68">
        <f>★仕訳帳!E1437</f>
        <v>0</v>
      </c>
      <c r="H1473" s="68">
        <f>★仕訳帳!F1437</f>
        <v>0</v>
      </c>
      <c r="I1473" s="67">
        <f>IF($E1473&lt;&gt;"",IF(OR(AND($E1473&gt;=200,$E1473&lt;300),AND($E1473&gt;=400,$E1473&lt;600)),-SUBTOTAL(9,K$4:K1473),SUBTOTAL(9,K$4:K1473)),0)</f>
        <v>0</v>
      </c>
      <c r="J1473" s="32"/>
      <c r="K1473" s="33">
        <f t="shared" si="49"/>
        <v>0</v>
      </c>
    </row>
    <row r="1474" spans="1:11" x14ac:dyDescent="0.4">
      <c r="A1474" s="17" t="str">
        <f>IF(E1474&lt;&gt;"",VLOOKUP(E1474,科目一覧!$A$4:$G$76,7,FALSE),"")</f>
        <v/>
      </c>
      <c r="B1474" s="18">
        <f>★仕訳帳!A1438</f>
        <v>1435</v>
      </c>
      <c r="C1474" s="64" t="str">
        <f>IF(★仕訳帳!B1438&lt;&gt;"",★仕訳帳!B1438,"")</f>
        <v/>
      </c>
      <c r="D1474" s="65" t="str">
        <f>IF(★仕訳帳!C1438&lt;&gt;"",★仕訳帳!C1438,"")</f>
        <v/>
      </c>
      <c r="E1474" s="66" t="str">
        <f>IF(★仕訳帳!D1438&lt;&gt;"",★仕訳帳!D1438,"")</f>
        <v/>
      </c>
      <c r="F1474" s="30" t="str">
        <f t="shared" si="48"/>
        <v/>
      </c>
      <c r="G1474" s="68">
        <f>★仕訳帳!E1438</f>
        <v>0</v>
      </c>
      <c r="H1474" s="68">
        <f>★仕訳帳!F1438</f>
        <v>0</v>
      </c>
      <c r="I1474" s="67">
        <f>IF($E1474&lt;&gt;"",IF(OR(AND($E1474&gt;=200,$E1474&lt;300),AND($E1474&gt;=400,$E1474&lt;600)),-SUBTOTAL(9,K$4:K1474),SUBTOTAL(9,K$4:K1474)),0)</f>
        <v>0</v>
      </c>
      <c r="J1474" s="32"/>
      <c r="K1474" s="33">
        <f t="shared" si="49"/>
        <v>0</v>
      </c>
    </row>
    <row r="1475" spans="1:11" x14ac:dyDescent="0.4">
      <c r="A1475" s="17" t="str">
        <f>IF(E1475&lt;&gt;"",VLOOKUP(E1475,科目一覧!$A$4:$G$76,7,FALSE),"")</f>
        <v/>
      </c>
      <c r="B1475" s="18">
        <f>★仕訳帳!A1439</f>
        <v>1436</v>
      </c>
      <c r="C1475" s="64" t="str">
        <f>IF(★仕訳帳!B1439&lt;&gt;"",★仕訳帳!B1439,"")</f>
        <v/>
      </c>
      <c r="D1475" s="65" t="str">
        <f>IF(★仕訳帳!C1439&lt;&gt;"",★仕訳帳!C1439,"")</f>
        <v/>
      </c>
      <c r="E1475" s="66" t="str">
        <f>IF(★仕訳帳!D1439&lt;&gt;"",★仕訳帳!D1439,"")</f>
        <v/>
      </c>
      <c r="F1475" s="30" t="str">
        <f t="shared" si="48"/>
        <v/>
      </c>
      <c r="G1475" s="68">
        <f>★仕訳帳!E1439</f>
        <v>0</v>
      </c>
      <c r="H1475" s="68">
        <f>★仕訳帳!F1439</f>
        <v>0</v>
      </c>
      <c r="I1475" s="67">
        <f>IF($E1475&lt;&gt;"",IF(OR(AND($E1475&gt;=200,$E1475&lt;300),AND($E1475&gt;=400,$E1475&lt;600)),-SUBTOTAL(9,K$4:K1475),SUBTOTAL(9,K$4:K1475)),0)</f>
        <v>0</v>
      </c>
      <c r="J1475" s="32"/>
      <c r="K1475" s="33">
        <f t="shared" si="49"/>
        <v>0</v>
      </c>
    </row>
    <row r="1476" spans="1:11" x14ac:dyDescent="0.4">
      <c r="A1476" s="17" t="str">
        <f>IF(E1476&lt;&gt;"",VLOOKUP(E1476,科目一覧!$A$4:$G$76,7,FALSE),"")</f>
        <v/>
      </c>
      <c r="B1476" s="18">
        <f>★仕訳帳!A1440</f>
        <v>1437</v>
      </c>
      <c r="C1476" s="64" t="str">
        <f>IF(★仕訳帳!B1440&lt;&gt;"",★仕訳帳!B1440,"")</f>
        <v/>
      </c>
      <c r="D1476" s="65" t="str">
        <f>IF(★仕訳帳!C1440&lt;&gt;"",★仕訳帳!C1440,"")</f>
        <v/>
      </c>
      <c r="E1476" s="66" t="str">
        <f>IF(★仕訳帳!D1440&lt;&gt;"",★仕訳帳!D1440,"")</f>
        <v/>
      </c>
      <c r="F1476" s="30" t="str">
        <f t="shared" si="48"/>
        <v/>
      </c>
      <c r="G1476" s="68">
        <f>★仕訳帳!E1440</f>
        <v>0</v>
      </c>
      <c r="H1476" s="68">
        <f>★仕訳帳!F1440</f>
        <v>0</v>
      </c>
      <c r="I1476" s="67">
        <f>IF($E1476&lt;&gt;"",IF(OR(AND($E1476&gt;=200,$E1476&lt;300),AND($E1476&gt;=400,$E1476&lt;600)),-SUBTOTAL(9,K$4:K1476),SUBTOTAL(9,K$4:K1476)),0)</f>
        <v>0</v>
      </c>
      <c r="J1476" s="32"/>
      <c r="K1476" s="33">
        <f t="shared" si="49"/>
        <v>0</v>
      </c>
    </row>
    <row r="1477" spans="1:11" x14ac:dyDescent="0.4">
      <c r="A1477" s="17" t="str">
        <f>IF(E1477&lt;&gt;"",VLOOKUP(E1477,科目一覧!$A$4:$G$76,7,FALSE),"")</f>
        <v/>
      </c>
      <c r="B1477" s="18">
        <f>★仕訳帳!A1441</f>
        <v>1438</v>
      </c>
      <c r="C1477" s="64" t="str">
        <f>IF(★仕訳帳!B1441&lt;&gt;"",★仕訳帳!B1441,"")</f>
        <v/>
      </c>
      <c r="D1477" s="65" t="str">
        <f>IF(★仕訳帳!C1441&lt;&gt;"",★仕訳帳!C1441,"")</f>
        <v/>
      </c>
      <c r="E1477" s="66" t="str">
        <f>IF(★仕訳帳!D1441&lt;&gt;"",★仕訳帳!D1441,"")</f>
        <v/>
      </c>
      <c r="F1477" s="30" t="str">
        <f t="shared" ref="F1477:F1540" si="50">IF(C1477&lt;&gt;"",MONTH(C1477)&amp;"_"&amp;E1477,"")</f>
        <v/>
      </c>
      <c r="G1477" s="68">
        <f>★仕訳帳!E1441</f>
        <v>0</v>
      </c>
      <c r="H1477" s="68">
        <f>★仕訳帳!F1441</f>
        <v>0</v>
      </c>
      <c r="I1477" s="67">
        <f>IF($E1477&lt;&gt;"",IF(OR(AND($E1477&gt;=200,$E1477&lt;300),AND($E1477&gt;=400,$E1477&lt;600)),-SUBTOTAL(9,K$4:K1477),SUBTOTAL(9,K$4:K1477)),0)</f>
        <v>0</v>
      </c>
      <c r="J1477" s="32"/>
      <c r="K1477" s="33">
        <f t="shared" si="49"/>
        <v>0</v>
      </c>
    </row>
    <row r="1478" spans="1:11" x14ac:dyDescent="0.4">
      <c r="A1478" s="17" t="str">
        <f>IF(E1478&lt;&gt;"",VLOOKUP(E1478,科目一覧!$A$4:$G$76,7,FALSE),"")</f>
        <v/>
      </c>
      <c r="B1478" s="18">
        <f>★仕訳帳!A1442</f>
        <v>1439</v>
      </c>
      <c r="C1478" s="64" t="str">
        <f>IF(★仕訳帳!B1442&lt;&gt;"",★仕訳帳!B1442,"")</f>
        <v/>
      </c>
      <c r="D1478" s="65" t="str">
        <f>IF(★仕訳帳!C1442&lt;&gt;"",★仕訳帳!C1442,"")</f>
        <v/>
      </c>
      <c r="E1478" s="66" t="str">
        <f>IF(★仕訳帳!D1442&lt;&gt;"",★仕訳帳!D1442,"")</f>
        <v/>
      </c>
      <c r="F1478" s="30" t="str">
        <f t="shared" si="50"/>
        <v/>
      </c>
      <c r="G1478" s="68">
        <f>★仕訳帳!E1442</f>
        <v>0</v>
      </c>
      <c r="H1478" s="68">
        <f>★仕訳帳!F1442</f>
        <v>0</v>
      </c>
      <c r="I1478" s="67">
        <f>IF($E1478&lt;&gt;"",IF(OR(AND($E1478&gt;=200,$E1478&lt;300),AND($E1478&gt;=400,$E1478&lt;600)),-SUBTOTAL(9,K$4:K1478),SUBTOTAL(9,K$4:K1478)),0)</f>
        <v>0</v>
      </c>
      <c r="J1478" s="32"/>
      <c r="K1478" s="33">
        <f t="shared" si="49"/>
        <v>0</v>
      </c>
    </row>
    <row r="1479" spans="1:11" x14ac:dyDescent="0.4">
      <c r="A1479" s="17" t="str">
        <f>IF(E1479&lt;&gt;"",VLOOKUP(E1479,科目一覧!$A$4:$G$76,7,FALSE),"")</f>
        <v/>
      </c>
      <c r="B1479" s="18">
        <f>★仕訳帳!A1443</f>
        <v>1440</v>
      </c>
      <c r="C1479" s="64" t="str">
        <f>IF(★仕訳帳!B1443&lt;&gt;"",★仕訳帳!B1443,"")</f>
        <v/>
      </c>
      <c r="D1479" s="65" t="str">
        <f>IF(★仕訳帳!C1443&lt;&gt;"",★仕訳帳!C1443,"")</f>
        <v/>
      </c>
      <c r="E1479" s="66" t="str">
        <f>IF(★仕訳帳!D1443&lt;&gt;"",★仕訳帳!D1443,"")</f>
        <v/>
      </c>
      <c r="F1479" s="30" t="str">
        <f t="shared" si="50"/>
        <v/>
      </c>
      <c r="G1479" s="68">
        <f>★仕訳帳!E1443</f>
        <v>0</v>
      </c>
      <c r="H1479" s="68">
        <f>★仕訳帳!F1443</f>
        <v>0</v>
      </c>
      <c r="I1479" s="67">
        <f>IF($E1479&lt;&gt;"",IF(OR(AND($E1479&gt;=200,$E1479&lt;300),AND($E1479&gt;=400,$E1479&lt;600)),-SUBTOTAL(9,K$4:K1479),SUBTOTAL(9,K$4:K1479)),0)</f>
        <v>0</v>
      </c>
      <c r="J1479" s="32"/>
      <c r="K1479" s="33">
        <f t="shared" si="49"/>
        <v>0</v>
      </c>
    </row>
    <row r="1480" spans="1:11" x14ac:dyDescent="0.4">
      <c r="A1480" s="17" t="str">
        <f>IF(E1480&lt;&gt;"",VLOOKUP(E1480,科目一覧!$A$4:$G$76,7,FALSE),"")</f>
        <v/>
      </c>
      <c r="B1480" s="18">
        <f>★仕訳帳!A1444</f>
        <v>1441</v>
      </c>
      <c r="C1480" s="64" t="str">
        <f>IF(★仕訳帳!B1444&lt;&gt;"",★仕訳帳!B1444,"")</f>
        <v/>
      </c>
      <c r="D1480" s="65" t="str">
        <f>IF(★仕訳帳!C1444&lt;&gt;"",★仕訳帳!C1444,"")</f>
        <v/>
      </c>
      <c r="E1480" s="66" t="str">
        <f>IF(★仕訳帳!D1444&lt;&gt;"",★仕訳帳!D1444,"")</f>
        <v/>
      </c>
      <c r="F1480" s="30" t="str">
        <f t="shared" si="50"/>
        <v/>
      </c>
      <c r="G1480" s="68">
        <f>★仕訳帳!E1444</f>
        <v>0</v>
      </c>
      <c r="H1480" s="68">
        <f>★仕訳帳!F1444</f>
        <v>0</v>
      </c>
      <c r="I1480" s="67">
        <f>IF($E1480&lt;&gt;"",IF(OR(AND($E1480&gt;=200,$E1480&lt;300),AND($E1480&gt;=400,$E1480&lt;600)),-SUBTOTAL(9,K$4:K1480),SUBTOTAL(9,K$4:K1480)),0)</f>
        <v>0</v>
      </c>
      <c r="J1480" s="32"/>
      <c r="K1480" s="33">
        <f t="shared" si="49"/>
        <v>0</v>
      </c>
    </row>
    <row r="1481" spans="1:11" x14ac:dyDescent="0.4">
      <c r="A1481" s="17" t="str">
        <f>IF(E1481&lt;&gt;"",VLOOKUP(E1481,科目一覧!$A$4:$G$76,7,FALSE),"")</f>
        <v/>
      </c>
      <c r="B1481" s="18">
        <f>★仕訳帳!A1445</f>
        <v>1442</v>
      </c>
      <c r="C1481" s="64" t="str">
        <f>IF(★仕訳帳!B1445&lt;&gt;"",★仕訳帳!B1445,"")</f>
        <v/>
      </c>
      <c r="D1481" s="65" t="str">
        <f>IF(★仕訳帳!C1445&lt;&gt;"",★仕訳帳!C1445,"")</f>
        <v/>
      </c>
      <c r="E1481" s="66" t="str">
        <f>IF(★仕訳帳!D1445&lt;&gt;"",★仕訳帳!D1445,"")</f>
        <v/>
      </c>
      <c r="F1481" s="30" t="str">
        <f t="shared" si="50"/>
        <v/>
      </c>
      <c r="G1481" s="68">
        <f>★仕訳帳!E1445</f>
        <v>0</v>
      </c>
      <c r="H1481" s="68">
        <f>★仕訳帳!F1445</f>
        <v>0</v>
      </c>
      <c r="I1481" s="67">
        <f>IF($E1481&lt;&gt;"",IF(OR(AND($E1481&gt;=200,$E1481&lt;300),AND($E1481&gt;=400,$E1481&lt;600)),-SUBTOTAL(9,K$4:K1481),SUBTOTAL(9,K$4:K1481)),0)</f>
        <v>0</v>
      </c>
      <c r="J1481" s="32"/>
      <c r="K1481" s="33">
        <f t="shared" si="49"/>
        <v>0</v>
      </c>
    </row>
    <row r="1482" spans="1:11" x14ac:dyDescent="0.4">
      <c r="A1482" s="17" t="str">
        <f>IF(E1482&lt;&gt;"",VLOOKUP(E1482,科目一覧!$A$4:$G$76,7,FALSE),"")</f>
        <v/>
      </c>
      <c r="B1482" s="18">
        <f>★仕訳帳!A1446</f>
        <v>1443</v>
      </c>
      <c r="C1482" s="64" t="str">
        <f>IF(★仕訳帳!B1446&lt;&gt;"",★仕訳帳!B1446,"")</f>
        <v/>
      </c>
      <c r="D1482" s="65" t="str">
        <f>IF(★仕訳帳!C1446&lt;&gt;"",★仕訳帳!C1446,"")</f>
        <v/>
      </c>
      <c r="E1482" s="66" t="str">
        <f>IF(★仕訳帳!D1446&lt;&gt;"",★仕訳帳!D1446,"")</f>
        <v/>
      </c>
      <c r="F1482" s="30" t="str">
        <f t="shared" si="50"/>
        <v/>
      </c>
      <c r="G1482" s="68">
        <f>★仕訳帳!E1446</f>
        <v>0</v>
      </c>
      <c r="H1482" s="68">
        <f>★仕訳帳!F1446</f>
        <v>0</v>
      </c>
      <c r="I1482" s="67">
        <f>IF($E1482&lt;&gt;"",IF(OR(AND($E1482&gt;=200,$E1482&lt;300),AND($E1482&gt;=400,$E1482&lt;600)),-SUBTOTAL(9,K$4:K1482),SUBTOTAL(9,K$4:K1482)),0)</f>
        <v>0</v>
      </c>
      <c r="J1482" s="32"/>
      <c r="K1482" s="33">
        <f t="shared" si="49"/>
        <v>0</v>
      </c>
    </row>
    <row r="1483" spans="1:11" x14ac:dyDescent="0.4">
      <c r="A1483" s="17" t="str">
        <f>IF(E1483&lt;&gt;"",VLOOKUP(E1483,科目一覧!$A$4:$G$76,7,FALSE),"")</f>
        <v/>
      </c>
      <c r="B1483" s="18">
        <f>★仕訳帳!A1447</f>
        <v>1444</v>
      </c>
      <c r="C1483" s="64" t="str">
        <f>IF(★仕訳帳!B1447&lt;&gt;"",★仕訳帳!B1447,"")</f>
        <v/>
      </c>
      <c r="D1483" s="65" t="str">
        <f>IF(★仕訳帳!C1447&lt;&gt;"",★仕訳帳!C1447,"")</f>
        <v/>
      </c>
      <c r="E1483" s="66" t="str">
        <f>IF(★仕訳帳!D1447&lt;&gt;"",★仕訳帳!D1447,"")</f>
        <v/>
      </c>
      <c r="F1483" s="30" t="str">
        <f t="shared" si="50"/>
        <v/>
      </c>
      <c r="G1483" s="68">
        <f>★仕訳帳!E1447</f>
        <v>0</v>
      </c>
      <c r="H1483" s="68">
        <f>★仕訳帳!F1447</f>
        <v>0</v>
      </c>
      <c r="I1483" s="67">
        <f>IF($E1483&lt;&gt;"",IF(OR(AND($E1483&gt;=200,$E1483&lt;300),AND($E1483&gt;=400,$E1483&lt;600)),-SUBTOTAL(9,K$4:K1483),SUBTOTAL(9,K$4:K1483)),0)</f>
        <v>0</v>
      </c>
      <c r="J1483" s="32"/>
      <c r="K1483" s="33">
        <f t="shared" si="49"/>
        <v>0</v>
      </c>
    </row>
    <row r="1484" spans="1:11" x14ac:dyDescent="0.4">
      <c r="A1484" s="17" t="str">
        <f>IF(E1484&lt;&gt;"",VLOOKUP(E1484,科目一覧!$A$4:$G$76,7,FALSE),"")</f>
        <v/>
      </c>
      <c r="B1484" s="18">
        <f>★仕訳帳!A1448</f>
        <v>1445</v>
      </c>
      <c r="C1484" s="64" t="str">
        <f>IF(★仕訳帳!B1448&lt;&gt;"",★仕訳帳!B1448,"")</f>
        <v/>
      </c>
      <c r="D1484" s="65" t="str">
        <f>IF(★仕訳帳!C1448&lt;&gt;"",★仕訳帳!C1448,"")</f>
        <v/>
      </c>
      <c r="E1484" s="66" t="str">
        <f>IF(★仕訳帳!D1448&lt;&gt;"",★仕訳帳!D1448,"")</f>
        <v/>
      </c>
      <c r="F1484" s="30" t="str">
        <f t="shared" si="50"/>
        <v/>
      </c>
      <c r="G1484" s="68">
        <f>★仕訳帳!E1448</f>
        <v>0</v>
      </c>
      <c r="H1484" s="68">
        <f>★仕訳帳!F1448</f>
        <v>0</v>
      </c>
      <c r="I1484" s="67">
        <f>IF($E1484&lt;&gt;"",IF(OR(AND($E1484&gt;=200,$E1484&lt;300),AND($E1484&gt;=400,$E1484&lt;600)),-SUBTOTAL(9,K$4:K1484),SUBTOTAL(9,K$4:K1484)),0)</f>
        <v>0</v>
      </c>
      <c r="J1484" s="32"/>
      <c r="K1484" s="33">
        <f t="shared" si="49"/>
        <v>0</v>
      </c>
    </row>
    <row r="1485" spans="1:11" x14ac:dyDescent="0.4">
      <c r="A1485" s="17" t="str">
        <f>IF(E1485&lt;&gt;"",VLOOKUP(E1485,科目一覧!$A$4:$G$76,7,FALSE),"")</f>
        <v/>
      </c>
      <c r="B1485" s="18">
        <f>★仕訳帳!A1449</f>
        <v>1446</v>
      </c>
      <c r="C1485" s="64" t="str">
        <f>IF(★仕訳帳!B1449&lt;&gt;"",★仕訳帳!B1449,"")</f>
        <v/>
      </c>
      <c r="D1485" s="65" t="str">
        <f>IF(★仕訳帳!C1449&lt;&gt;"",★仕訳帳!C1449,"")</f>
        <v/>
      </c>
      <c r="E1485" s="66" t="str">
        <f>IF(★仕訳帳!D1449&lt;&gt;"",★仕訳帳!D1449,"")</f>
        <v/>
      </c>
      <c r="F1485" s="30" t="str">
        <f t="shared" si="50"/>
        <v/>
      </c>
      <c r="G1485" s="68">
        <f>★仕訳帳!E1449</f>
        <v>0</v>
      </c>
      <c r="H1485" s="68">
        <f>★仕訳帳!F1449</f>
        <v>0</v>
      </c>
      <c r="I1485" s="67">
        <f>IF($E1485&lt;&gt;"",IF(OR(AND($E1485&gt;=200,$E1485&lt;300),AND($E1485&gt;=400,$E1485&lt;600)),-SUBTOTAL(9,K$4:K1485),SUBTOTAL(9,K$4:K1485)),0)</f>
        <v>0</v>
      </c>
      <c r="J1485" s="32"/>
      <c r="K1485" s="33">
        <f t="shared" si="49"/>
        <v>0</v>
      </c>
    </row>
    <row r="1486" spans="1:11" x14ac:dyDescent="0.4">
      <c r="A1486" s="17" t="str">
        <f>IF(E1486&lt;&gt;"",VLOOKUP(E1486,科目一覧!$A$4:$G$76,7,FALSE),"")</f>
        <v/>
      </c>
      <c r="B1486" s="18">
        <f>★仕訳帳!A1450</f>
        <v>1447</v>
      </c>
      <c r="C1486" s="64" t="str">
        <f>IF(★仕訳帳!B1450&lt;&gt;"",★仕訳帳!B1450,"")</f>
        <v/>
      </c>
      <c r="D1486" s="65" t="str">
        <f>IF(★仕訳帳!C1450&lt;&gt;"",★仕訳帳!C1450,"")</f>
        <v/>
      </c>
      <c r="E1486" s="66" t="str">
        <f>IF(★仕訳帳!D1450&lt;&gt;"",★仕訳帳!D1450,"")</f>
        <v/>
      </c>
      <c r="F1486" s="30" t="str">
        <f t="shared" si="50"/>
        <v/>
      </c>
      <c r="G1486" s="68">
        <f>★仕訳帳!E1450</f>
        <v>0</v>
      </c>
      <c r="H1486" s="68">
        <f>★仕訳帳!F1450</f>
        <v>0</v>
      </c>
      <c r="I1486" s="67">
        <f>IF($E1486&lt;&gt;"",IF(OR(AND($E1486&gt;=200,$E1486&lt;300),AND($E1486&gt;=400,$E1486&lt;600)),-SUBTOTAL(9,K$4:K1486),SUBTOTAL(9,K$4:K1486)),0)</f>
        <v>0</v>
      </c>
      <c r="J1486" s="32"/>
      <c r="K1486" s="33">
        <f t="shared" si="49"/>
        <v>0</v>
      </c>
    </row>
    <row r="1487" spans="1:11" x14ac:dyDescent="0.4">
      <c r="A1487" s="17" t="str">
        <f>IF(E1487&lt;&gt;"",VLOOKUP(E1487,科目一覧!$A$4:$G$76,7,FALSE),"")</f>
        <v/>
      </c>
      <c r="B1487" s="18">
        <f>★仕訳帳!A1451</f>
        <v>1448</v>
      </c>
      <c r="C1487" s="64" t="str">
        <f>IF(★仕訳帳!B1451&lt;&gt;"",★仕訳帳!B1451,"")</f>
        <v/>
      </c>
      <c r="D1487" s="65" t="str">
        <f>IF(★仕訳帳!C1451&lt;&gt;"",★仕訳帳!C1451,"")</f>
        <v/>
      </c>
      <c r="E1487" s="66" t="str">
        <f>IF(★仕訳帳!D1451&lt;&gt;"",★仕訳帳!D1451,"")</f>
        <v/>
      </c>
      <c r="F1487" s="30" t="str">
        <f t="shared" si="50"/>
        <v/>
      </c>
      <c r="G1487" s="68">
        <f>★仕訳帳!E1451</f>
        <v>0</v>
      </c>
      <c r="H1487" s="68">
        <f>★仕訳帳!F1451</f>
        <v>0</v>
      </c>
      <c r="I1487" s="67">
        <f>IF($E1487&lt;&gt;"",IF(OR(AND($E1487&gt;=200,$E1487&lt;300),AND($E1487&gt;=400,$E1487&lt;600)),-SUBTOTAL(9,K$4:K1487),SUBTOTAL(9,K$4:K1487)),0)</f>
        <v>0</v>
      </c>
      <c r="J1487" s="32"/>
      <c r="K1487" s="33">
        <f t="shared" si="49"/>
        <v>0</v>
      </c>
    </row>
    <row r="1488" spans="1:11" x14ac:dyDescent="0.4">
      <c r="A1488" s="17" t="str">
        <f>IF(E1488&lt;&gt;"",VLOOKUP(E1488,科目一覧!$A$4:$G$76,7,FALSE),"")</f>
        <v/>
      </c>
      <c r="B1488" s="18">
        <f>★仕訳帳!A1452</f>
        <v>1449</v>
      </c>
      <c r="C1488" s="64" t="str">
        <f>IF(★仕訳帳!B1452&lt;&gt;"",★仕訳帳!B1452,"")</f>
        <v/>
      </c>
      <c r="D1488" s="65" t="str">
        <f>IF(★仕訳帳!C1452&lt;&gt;"",★仕訳帳!C1452,"")</f>
        <v/>
      </c>
      <c r="E1488" s="66" t="str">
        <f>IF(★仕訳帳!D1452&lt;&gt;"",★仕訳帳!D1452,"")</f>
        <v/>
      </c>
      <c r="F1488" s="30" t="str">
        <f t="shared" si="50"/>
        <v/>
      </c>
      <c r="G1488" s="68">
        <f>★仕訳帳!E1452</f>
        <v>0</v>
      </c>
      <c r="H1488" s="68">
        <f>★仕訳帳!F1452</f>
        <v>0</v>
      </c>
      <c r="I1488" s="67">
        <f>IF($E1488&lt;&gt;"",IF(OR(AND($E1488&gt;=200,$E1488&lt;300),AND($E1488&gt;=400,$E1488&lt;600)),-SUBTOTAL(9,K$4:K1488),SUBTOTAL(9,K$4:K1488)),0)</f>
        <v>0</v>
      </c>
      <c r="J1488" s="32"/>
      <c r="K1488" s="33">
        <f t="shared" si="49"/>
        <v>0</v>
      </c>
    </row>
    <row r="1489" spans="1:11" x14ac:dyDescent="0.4">
      <c r="A1489" s="17" t="str">
        <f>IF(E1489&lt;&gt;"",VLOOKUP(E1489,科目一覧!$A$4:$G$76,7,FALSE),"")</f>
        <v/>
      </c>
      <c r="B1489" s="18">
        <f>★仕訳帳!A1453</f>
        <v>1450</v>
      </c>
      <c r="C1489" s="64" t="str">
        <f>IF(★仕訳帳!B1453&lt;&gt;"",★仕訳帳!B1453,"")</f>
        <v/>
      </c>
      <c r="D1489" s="65" t="str">
        <f>IF(★仕訳帳!C1453&lt;&gt;"",★仕訳帳!C1453,"")</f>
        <v/>
      </c>
      <c r="E1489" s="66" t="str">
        <f>IF(★仕訳帳!D1453&lt;&gt;"",★仕訳帳!D1453,"")</f>
        <v/>
      </c>
      <c r="F1489" s="30" t="str">
        <f t="shared" si="50"/>
        <v/>
      </c>
      <c r="G1489" s="68">
        <f>★仕訳帳!E1453</f>
        <v>0</v>
      </c>
      <c r="H1489" s="68">
        <f>★仕訳帳!F1453</f>
        <v>0</v>
      </c>
      <c r="I1489" s="67">
        <f>IF($E1489&lt;&gt;"",IF(OR(AND($E1489&gt;=200,$E1489&lt;300),AND($E1489&gt;=400,$E1489&lt;600)),-SUBTOTAL(9,K$4:K1489),SUBTOTAL(9,K$4:K1489)),0)</f>
        <v>0</v>
      </c>
      <c r="J1489" s="32"/>
      <c r="K1489" s="33">
        <f t="shared" si="49"/>
        <v>0</v>
      </c>
    </row>
    <row r="1490" spans="1:11" x14ac:dyDescent="0.4">
      <c r="A1490" s="17" t="str">
        <f>IF(E1490&lt;&gt;"",VLOOKUP(E1490,科目一覧!$A$4:$G$76,7,FALSE),"")</f>
        <v/>
      </c>
      <c r="B1490" s="18">
        <f>★仕訳帳!A1454</f>
        <v>1451</v>
      </c>
      <c r="C1490" s="64" t="str">
        <f>IF(★仕訳帳!B1454&lt;&gt;"",★仕訳帳!B1454,"")</f>
        <v/>
      </c>
      <c r="D1490" s="65" t="str">
        <f>IF(★仕訳帳!C1454&lt;&gt;"",★仕訳帳!C1454,"")</f>
        <v/>
      </c>
      <c r="E1490" s="66" t="str">
        <f>IF(★仕訳帳!D1454&lt;&gt;"",★仕訳帳!D1454,"")</f>
        <v/>
      </c>
      <c r="F1490" s="30" t="str">
        <f t="shared" si="50"/>
        <v/>
      </c>
      <c r="G1490" s="68">
        <f>★仕訳帳!E1454</f>
        <v>0</v>
      </c>
      <c r="H1490" s="68">
        <f>★仕訳帳!F1454</f>
        <v>0</v>
      </c>
      <c r="I1490" s="67">
        <f>IF($E1490&lt;&gt;"",IF(OR(AND($E1490&gt;=200,$E1490&lt;300),AND($E1490&gt;=400,$E1490&lt;600)),-SUBTOTAL(9,K$4:K1490),SUBTOTAL(9,K$4:K1490)),0)</f>
        <v>0</v>
      </c>
      <c r="J1490" s="32"/>
      <c r="K1490" s="33">
        <f t="shared" si="49"/>
        <v>0</v>
      </c>
    </row>
    <row r="1491" spans="1:11" x14ac:dyDescent="0.4">
      <c r="A1491" s="17" t="str">
        <f>IF(E1491&lt;&gt;"",VLOOKUP(E1491,科目一覧!$A$4:$G$76,7,FALSE),"")</f>
        <v/>
      </c>
      <c r="B1491" s="18">
        <f>★仕訳帳!A1455</f>
        <v>1452</v>
      </c>
      <c r="C1491" s="64" t="str">
        <f>IF(★仕訳帳!B1455&lt;&gt;"",★仕訳帳!B1455,"")</f>
        <v/>
      </c>
      <c r="D1491" s="65" t="str">
        <f>IF(★仕訳帳!C1455&lt;&gt;"",★仕訳帳!C1455,"")</f>
        <v/>
      </c>
      <c r="E1491" s="66" t="str">
        <f>IF(★仕訳帳!D1455&lt;&gt;"",★仕訳帳!D1455,"")</f>
        <v/>
      </c>
      <c r="F1491" s="30" t="str">
        <f t="shared" si="50"/>
        <v/>
      </c>
      <c r="G1491" s="68">
        <f>★仕訳帳!E1455</f>
        <v>0</v>
      </c>
      <c r="H1491" s="68">
        <f>★仕訳帳!F1455</f>
        <v>0</v>
      </c>
      <c r="I1491" s="67">
        <f>IF($E1491&lt;&gt;"",IF(OR(AND($E1491&gt;=200,$E1491&lt;300),AND($E1491&gt;=400,$E1491&lt;600)),-SUBTOTAL(9,K$4:K1491),SUBTOTAL(9,K$4:K1491)),0)</f>
        <v>0</v>
      </c>
      <c r="J1491" s="32"/>
      <c r="K1491" s="33">
        <f t="shared" si="49"/>
        <v>0</v>
      </c>
    </row>
    <row r="1492" spans="1:11" x14ac:dyDescent="0.4">
      <c r="A1492" s="17" t="str">
        <f>IF(E1492&lt;&gt;"",VLOOKUP(E1492,科目一覧!$A$4:$G$76,7,FALSE),"")</f>
        <v/>
      </c>
      <c r="B1492" s="18">
        <f>★仕訳帳!A1456</f>
        <v>1453</v>
      </c>
      <c r="C1492" s="64" t="str">
        <f>IF(★仕訳帳!B1456&lt;&gt;"",★仕訳帳!B1456,"")</f>
        <v/>
      </c>
      <c r="D1492" s="65" t="str">
        <f>IF(★仕訳帳!C1456&lt;&gt;"",★仕訳帳!C1456,"")</f>
        <v/>
      </c>
      <c r="E1492" s="66" t="str">
        <f>IF(★仕訳帳!D1456&lt;&gt;"",★仕訳帳!D1456,"")</f>
        <v/>
      </c>
      <c r="F1492" s="30" t="str">
        <f t="shared" si="50"/>
        <v/>
      </c>
      <c r="G1492" s="68">
        <f>★仕訳帳!E1456</f>
        <v>0</v>
      </c>
      <c r="H1492" s="68">
        <f>★仕訳帳!F1456</f>
        <v>0</v>
      </c>
      <c r="I1492" s="67">
        <f>IF($E1492&lt;&gt;"",IF(OR(AND($E1492&gt;=200,$E1492&lt;300),AND($E1492&gt;=400,$E1492&lt;600)),-SUBTOTAL(9,K$4:K1492),SUBTOTAL(9,K$4:K1492)),0)</f>
        <v>0</v>
      </c>
      <c r="J1492" s="32"/>
      <c r="K1492" s="33">
        <f t="shared" si="49"/>
        <v>0</v>
      </c>
    </row>
    <row r="1493" spans="1:11" x14ac:dyDescent="0.4">
      <c r="A1493" s="17" t="str">
        <f>IF(E1493&lt;&gt;"",VLOOKUP(E1493,科目一覧!$A$4:$G$76,7,FALSE),"")</f>
        <v/>
      </c>
      <c r="B1493" s="18">
        <f>★仕訳帳!A1457</f>
        <v>1454</v>
      </c>
      <c r="C1493" s="64" t="str">
        <f>IF(★仕訳帳!B1457&lt;&gt;"",★仕訳帳!B1457,"")</f>
        <v/>
      </c>
      <c r="D1493" s="65" t="str">
        <f>IF(★仕訳帳!C1457&lt;&gt;"",★仕訳帳!C1457,"")</f>
        <v/>
      </c>
      <c r="E1493" s="66" t="str">
        <f>IF(★仕訳帳!D1457&lt;&gt;"",★仕訳帳!D1457,"")</f>
        <v/>
      </c>
      <c r="F1493" s="30" t="str">
        <f t="shared" si="50"/>
        <v/>
      </c>
      <c r="G1493" s="68">
        <f>★仕訳帳!E1457</f>
        <v>0</v>
      </c>
      <c r="H1493" s="68">
        <f>★仕訳帳!F1457</f>
        <v>0</v>
      </c>
      <c r="I1493" s="67">
        <f>IF($E1493&lt;&gt;"",IF(OR(AND($E1493&gt;=200,$E1493&lt;300),AND($E1493&gt;=400,$E1493&lt;600)),-SUBTOTAL(9,K$4:K1493),SUBTOTAL(9,K$4:K1493)),0)</f>
        <v>0</v>
      </c>
      <c r="J1493" s="32"/>
      <c r="K1493" s="33">
        <f t="shared" si="49"/>
        <v>0</v>
      </c>
    </row>
    <row r="1494" spans="1:11" x14ac:dyDescent="0.4">
      <c r="A1494" s="17" t="str">
        <f>IF(E1494&lt;&gt;"",VLOOKUP(E1494,科目一覧!$A$4:$G$76,7,FALSE),"")</f>
        <v/>
      </c>
      <c r="B1494" s="18">
        <f>★仕訳帳!A1458</f>
        <v>1455</v>
      </c>
      <c r="C1494" s="64" t="str">
        <f>IF(★仕訳帳!B1458&lt;&gt;"",★仕訳帳!B1458,"")</f>
        <v/>
      </c>
      <c r="D1494" s="65" t="str">
        <f>IF(★仕訳帳!C1458&lt;&gt;"",★仕訳帳!C1458,"")</f>
        <v/>
      </c>
      <c r="E1494" s="66" t="str">
        <f>IF(★仕訳帳!D1458&lt;&gt;"",★仕訳帳!D1458,"")</f>
        <v/>
      </c>
      <c r="F1494" s="30" t="str">
        <f t="shared" si="50"/>
        <v/>
      </c>
      <c r="G1494" s="68">
        <f>★仕訳帳!E1458</f>
        <v>0</v>
      </c>
      <c r="H1494" s="68">
        <f>★仕訳帳!F1458</f>
        <v>0</v>
      </c>
      <c r="I1494" s="67">
        <f>IF($E1494&lt;&gt;"",IF(OR(AND($E1494&gt;=200,$E1494&lt;300),AND($E1494&gt;=400,$E1494&lt;600)),-SUBTOTAL(9,K$4:K1494),SUBTOTAL(9,K$4:K1494)),0)</f>
        <v>0</v>
      </c>
      <c r="J1494" s="32"/>
      <c r="K1494" s="33">
        <f t="shared" si="49"/>
        <v>0</v>
      </c>
    </row>
    <row r="1495" spans="1:11" x14ac:dyDescent="0.4">
      <c r="A1495" s="17" t="str">
        <f>IF(E1495&lt;&gt;"",VLOOKUP(E1495,科目一覧!$A$4:$G$76,7,FALSE),"")</f>
        <v/>
      </c>
      <c r="B1495" s="18">
        <f>★仕訳帳!A1459</f>
        <v>1456</v>
      </c>
      <c r="C1495" s="64" t="str">
        <f>IF(★仕訳帳!B1459&lt;&gt;"",★仕訳帳!B1459,"")</f>
        <v/>
      </c>
      <c r="D1495" s="65" t="str">
        <f>IF(★仕訳帳!C1459&lt;&gt;"",★仕訳帳!C1459,"")</f>
        <v/>
      </c>
      <c r="E1495" s="66" t="str">
        <f>IF(★仕訳帳!D1459&lt;&gt;"",★仕訳帳!D1459,"")</f>
        <v/>
      </c>
      <c r="F1495" s="30" t="str">
        <f t="shared" si="50"/>
        <v/>
      </c>
      <c r="G1495" s="68">
        <f>★仕訳帳!E1459</f>
        <v>0</v>
      </c>
      <c r="H1495" s="68">
        <f>★仕訳帳!F1459</f>
        <v>0</v>
      </c>
      <c r="I1495" s="67">
        <f>IF($E1495&lt;&gt;"",IF(OR(AND($E1495&gt;=200,$E1495&lt;300),AND($E1495&gt;=400,$E1495&lt;600)),-SUBTOTAL(9,K$4:K1495),SUBTOTAL(9,K$4:K1495)),0)</f>
        <v>0</v>
      </c>
      <c r="J1495" s="32"/>
      <c r="K1495" s="33">
        <f t="shared" si="49"/>
        <v>0</v>
      </c>
    </row>
    <row r="1496" spans="1:11" x14ac:dyDescent="0.4">
      <c r="A1496" s="17" t="str">
        <f>IF(E1496&lt;&gt;"",VLOOKUP(E1496,科目一覧!$A$4:$G$76,7,FALSE),"")</f>
        <v/>
      </c>
      <c r="B1496" s="18">
        <f>★仕訳帳!A1460</f>
        <v>1457</v>
      </c>
      <c r="C1496" s="64" t="str">
        <f>IF(★仕訳帳!B1460&lt;&gt;"",★仕訳帳!B1460,"")</f>
        <v/>
      </c>
      <c r="D1496" s="65" t="str">
        <f>IF(★仕訳帳!C1460&lt;&gt;"",★仕訳帳!C1460,"")</f>
        <v/>
      </c>
      <c r="E1496" s="66" t="str">
        <f>IF(★仕訳帳!D1460&lt;&gt;"",★仕訳帳!D1460,"")</f>
        <v/>
      </c>
      <c r="F1496" s="30" t="str">
        <f t="shared" si="50"/>
        <v/>
      </c>
      <c r="G1496" s="68">
        <f>★仕訳帳!E1460</f>
        <v>0</v>
      </c>
      <c r="H1496" s="68">
        <f>★仕訳帳!F1460</f>
        <v>0</v>
      </c>
      <c r="I1496" s="67">
        <f>IF($E1496&lt;&gt;"",IF(OR(AND($E1496&gt;=200,$E1496&lt;300),AND($E1496&gt;=400,$E1496&lt;600)),-SUBTOTAL(9,K$4:K1496),SUBTOTAL(9,K$4:K1496)),0)</f>
        <v>0</v>
      </c>
      <c r="J1496" s="32"/>
      <c r="K1496" s="33">
        <f t="shared" si="49"/>
        <v>0</v>
      </c>
    </row>
    <row r="1497" spans="1:11" x14ac:dyDescent="0.4">
      <c r="A1497" s="17" t="str">
        <f>IF(E1497&lt;&gt;"",VLOOKUP(E1497,科目一覧!$A$4:$G$76,7,FALSE),"")</f>
        <v/>
      </c>
      <c r="B1497" s="18">
        <f>★仕訳帳!A1461</f>
        <v>1458</v>
      </c>
      <c r="C1497" s="64" t="str">
        <f>IF(★仕訳帳!B1461&lt;&gt;"",★仕訳帳!B1461,"")</f>
        <v/>
      </c>
      <c r="D1497" s="65" t="str">
        <f>IF(★仕訳帳!C1461&lt;&gt;"",★仕訳帳!C1461,"")</f>
        <v/>
      </c>
      <c r="E1497" s="66" t="str">
        <f>IF(★仕訳帳!D1461&lt;&gt;"",★仕訳帳!D1461,"")</f>
        <v/>
      </c>
      <c r="F1497" s="30" t="str">
        <f t="shared" si="50"/>
        <v/>
      </c>
      <c r="G1497" s="68">
        <f>★仕訳帳!E1461</f>
        <v>0</v>
      </c>
      <c r="H1497" s="68">
        <f>★仕訳帳!F1461</f>
        <v>0</v>
      </c>
      <c r="I1497" s="67">
        <f>IF($E1497&lt;&gt;"",IF(OR(AND($E1497&gt;=200,$E1497&lt;300),AND($E1497&gt;=400,$E1497&lt;600)),-SUBTOTAL(9,K$4:K1497),SUBTOTAL(9,K$4:K1497)),0)</f>
        <v>0</v>
      </c>
      <c r="J1497" s="32"/>
      <c r="K1497" s="33">
        <f t="shared" si="49"/>
        <v>0</v>
      </c>
    </row>
    <row r="1498" spans="1:11" x14ac:dyDescent="0.4">
      <c r="A1498" s="17" t="str">
        <f>IF(E1498&lt;&gt;"",VLOOKUP(E1498,科目一覧!$A$4:$G$76,7,FALSE),"")</f>
        <v/>
      </c>
      <c r="B1498" s="18">
        <f>★仕訳帳!A1462</f>
        <v>1459</v>
      </c>
      <c r="C1498" s="64" t="str">
        <f>IF(★仕訳帳!B1462&lt;&gt;"",★仕訳帳!B1462,"")</f>
        <v/>
      </c>
      <c r="D1498" s="65" t="str">
        <f>IF(★仕訳帳!C1462&lt;&gt;"",★仕訳帳!C1462,"")</f>
        <v/>
      </c>
      <c r="E1498" s="66" t="str">
        <f>IF(★仕訳帳!D1462&lt;&gt;"",★仕訳帳!D1462,"")</f>
        <v/>
      </c>
      <c r="F1498" s="30" t="str">
        <f t="shared" si="50"/>
        <v/>
      </c>
      <c r="G1498" s="68">
        <f>★仕訳帳!E1462</f>
        <v>0</v>
      </c>
      <c r="H1498" s="68">
        <f>★仕訳帳!F1462</f>
        <v>0</v>
      </c>
      <c r="I1498" s="67">
        <f>IF($E1498&lt;&gt;"",IF(OR(AND($E1498&gt;=200,$E1498&lt;300),AND($E1498&gt;=400,$E1498&lt;600)),-SUBTOTAL(9,K$4:K1498),SUBTOTAL(9,K$4:K1498)),0)</f>
        <v>0</v>
      </c>
      <c r="J1498" s="32"/>
      <c r="K1498" s="33">
        <f t="shared" si="49"/>
        <v>0</v>
      </c>
    </row>
    <row r="1499" spans="1:11" x14ac:dyDescent="0.4">
      <c r="A1499" s="17" t="str">
        <f>IF(E1499&lt;&gt;"",VLOOKUP(E1499,科目一覧!$A$4:$G$76,7,FALSE),"")</f>
        <v/>
      </c>
      <c r="B1499" s="18">
        <f>★仕訳帳!A1463</f>
        <v>1460</v>
      </c>
      <c r="C1499" s="64" t="str">
        <f>IF(★仕訳帳!B1463&lt;&gt;"",★仕訳帳!B1463,"")</f>
        <v/>
      </c>
      <c r="D1499" s="65" t="str">
        <f>IF(★仕訳帳!C1463&lt;&gt;"",★仕訳帳!C1463,"")</f>
        <v/>
      </c>
      <c r="E1499" s="66" t="str">
        <f>IF(★仕訳帳!D1463&lt;&gt;"",★仕訳帳!D1463,"")</f>
        <v/>
      </c>
      <c r="F1499" s="30" t="str">
        <f t="shared" si="50"/>
        <v/>
      </c>
      <c r="G1499" s="68">
        <f>★仕訳帳!E1463</f>
        <v>0</v>
      </c>
      <c r="H1499" s="68">
        <f>★仕訳帳!F1463</f>
        <v>0</v>
      </c>
      <c r="I1499" s="67">
        <f>IF($E1499&lt;&gt;"",IF(OR(AND($E1499&gt;=200,$E1499&lt;300),AND($E1499&gt;=400,$E1499&lt;600)),-SUBTOTAL(9,K$4:K1499),SUBTOTAL(9,K$4:K1499)),0)</f>
        <v>0</v>
      </c>
      <c r="J1499" s="32"/>
      <c r="K1499" s="33">
        <f t="shared" si="49"/>
        <v>0</v>
      </c>
    </row>
    <row r="1500" spans="1:11" x14ac:dyDescent="0.4">
      <c r="A1500" s="17" t="str">
        <f>IF(E1500&lt;&gt;"",VLOOKUP(E1500,科目一覧!$A$4:$G$76,7,FALSE),"")</f>
        <v/>
      </c>
      <c r="B1500" s="18">
        <f>★仕訳帳!A1464</f>
        <v>1461</v>
      </c>
      <c r="C1500" s="64" t="str">
        <f>IF(★仕訳帳!B1464&lt;&gt;"",★仕訳帳!B1464,"")</f>
        <v/>
      </c>
      <c r="D1500" s="65" t="str">
        <f>IF(★仕訳帳!C1464&lt;&gt;"",★仕訳帳!C1464,"")</f>
        <v/>
      </c>
      <c r="E1500" s="66" t="str">
        <f>IF(★仕訳帳!D1464&lt;&gt;"",★仕訳帳!D1464,"")</f>
        <v/>
      </c>
      <c r="F1500" s="30" t="str">
        <f t="shared" si="50"/>
        <v/>
      </c>
      <c r="G1500" s="68">
        <f>★仕訳帳!E1464</f>
        <v>0</v>
      </c>
      <c r="H1500" s="68">
        <f>★仕訳帳!F1464</f>
        <v>0</v>
      </c>
      <c r="I1500" s="67">
        <f>IF($E1500&lt;&gt;"",IF(OR(AND($E1500&gt;=200,$E1500&lt;300),AND($E1500&gt;=400,$E1500&lt;600)),-SUBTOTAL(9,K$4:K1500),SUBTOTAL(9,K$4:K1500)),0)</f>
        <v>0</v>
      </c>
      <c r="J1500" s="32"/>
      <c r="K1500" s="33">
        <f t="shared" si="49"/>
        <v>0</v>
      </c>
    </row>
    <row r="1501" spans="1:11" x14ac:dyDescent="0.4">
      <c r="A1501" s="17" t="str">
        <f>IF(E1501&lt;&gt;"",VLOOKUP(E1501,科目一覧!$A$4:$G$76,7,FALSE),"")</f>
        <v/>
      </c>
      <c r="B1501" s="18">
        <f>★仕訳帳!A1465</f>
        <v>1462</v>
      </c>
      <c r="C1501" s="64" t="str">
        <f>IF(★仕訳帳!B1465&lt;&gt;"",★仕訳帳!B1465,"")</f>
        <v/>
      </c>
      <c r="D1501" s="65" t="str">
        <f>IF(★仕訳帳!C1465&lt;&gt;"",★仕訳帳!C1465,"")</f>
        <v/>
      </c>
      <c r="E1501" s="66" t="str">
        <f>IF(★仕訳帳!D1465&lt;&gt;"",★仕訳帳!D1465,"")</f>
        <v/>
      </c>
      <c r="F1501" s="30" t="str">
        <f t="shared" si="50"/>
        <v/>
      </c>
      <c r="G1501" s="68">
        <f>★仕訳帳!E1465</f>
        <v>0</v>
      </c>
      <c r="H1501" s="68">
        <f>★仕訳帳!F1465</f>
        <v>0</v>
      </c>
      <c r="I1501" s="67">
        <f>IF($E1501&lt;&gt;"",IF(OR(AND($E1501&gt;=200,$E1501&lt;300),AND($E1501&gt;=400,$E1501&lt;600)),-SUBTOTAL(9,K$4:K1501),SUBTOTAL(9,K$4:K1501)),0)</f>
        <v>0</v>
      </c>
      <c r="J1501" s="32"/>
      <c r="K1501" s="33">
        <f t="shared" si="49"/>
        <v>0</v>
      </c>
    </row>
    <row r="1502" spans="1:11" x14ac:dyDescent="0.4">
      <c r="A1502" s="17" t="str">
        <f>IF(E1502&lt;&gt;"",VLOOKUP(E1502,科目一覧!$A$4:$G$76,7,FALSE),"")</f>
        <v/>
      </c>
      <c r="B1502" s="18">
        <f>★仕訳帳!A1466</f>
        <v>1463</v>
      </c>
      <c r="C1502" s="64" t="str">
        <f>IF(★仕訳帳!B1466&lt;&gt;"",★仕訳帳!B1466,"")</f>
        <v/>
      </c>
      <c r="D1502" s="65" t="str">
        <f>IF(★仕訳帳!C1466&lt;&gt;"",★仕訳帳!C1466,"")</f>
        <v/>
      </c>
      <c r="E1502" s="66" t="str">
        <f>IF(★仕訳帳!D1466&lt;&gt;"",★仕訳帳!D1466,"")</f>
        <v/>
      </c>
      <c r="F1502" s="30" t="str">
        <f t="shared" si="50"/>
        <v/>
      </c>
      <c r="G1502" s="68">
        <f>★仕訳帳!E1466</f>
        <v>0</v>
      </c>
      <c r="H1502" s="68">
        <f>★仕訳帳!F1466</f>
        <v>0</v>
      </c>
      <c r="I1502" s="67">
        <f>IF($E1502&lt;&gt;"",IF(OR(AND($E1502&gt;=200,$E1502&lt;300),AND($E1502&gt;=400,$E1502&lt;600)),-SUBTOTAL(9,K$4:K1502),SUBTOTAL(9,K$4:K1502)),0)</f>
        <v>0</v>
      </c>
      <c r="J1502" s="32"/>
      <c r="K1502" s="33">
        <f t="shared" si="49"/>
        <v>0</v>
      </c>
    </row>
    <row r="1503" spans="1:11" x14ac:dyDescent="0.4">
      <c r="A1503" s="17" t="str">
        <f>IF(E1503&lt;&gt;"",VLOOKUP(E1503,科目一覧!$A$4:$G$76,7,FALSE),"")</f>
        <v/>
      </c>
      <c r="B1503" s="18">
        <f>★仕訳帳!A1467</f>
        <v>1464</v>
      </c>
      <c r="C1503" s="64" t="str">
        <f>IF(★仕訳帳!B1467&lt;&gt;"",★仕訳帳!B1467,"")</f>
        <v/>
      </c>
      <c r="D1503" s="65" t="str">
        <f>IF(★仕訳帳!C1467&lt;&gt;"",★仕訳帳!C1467,"")</f>
        <v/>
      </c>
      <c r="E1503" s="66" t="str">
        <f>IF(★仕訳帳!D1467&lt;&gt;"",★仕訳帳!D1467,"")</f>
        <v/>
      </c>
      <c r="F1503" s="30" t="str">
        <f t="shared" si="50"/>
        <v/>
      </c>
      <c r="G1503" s="68">
        <f>★仕訳帳!E1467</f>
        <v>0</v>
      </c>
      <c r="H1503" s="68">
        <f>★仕訳帳!F1467</f>
        <v>0</v>
      </c>
      <c r="I1503" s="67">
        <f>IF($E1503&lt;&gt;"",IF(OR(AND($E1503&gt;=200,$E1503&lt;300),AND($E1503&gt;=400,$E1503&lt;600)),-SUBTOTAL(9,K$4:K1503),SUBTOTAL(9,K$4:K1503)),0)</f>
        <v>0</v>
      </c>
      <c r="J1503" s="32"/>
      <c r="K1503" s="33">
        <f t="shared" si="49"/>
        <v>0</v>
      </c>
    </row>
    <row r="1504" spans="1:11" x14ac:dyDescent="0.4">
      <c r="A1504" s="17" t="str">
        <f>IF(E1504&lt;&gt;"",VLOOKUP(E1504,科目一覧!$A$4:$G$76,7,FALSE),"")</f>
        <v/>
      </c>
      <c r="B1504" s="18">
        <f>★仕訳帳!A1468</f>
        <v>1465</v>
      </c>
      <c r="C1504" s="64" t="str">
        <f>IF(★仕訳帳!B1468&lt;&gt;"",★仕訳帳!B1468,"")</f>
        <v/>
      </c>
      <c r="D1504" s="65" t="str">
        <f>IF(★仕訳帳!C1468&lt;&gt;"",★仕訳帳!C1468,"")</f>
        <v/>
      </c>
      <c r="E1504" s="66" t="str">
        <f>IF(★仕訳帳!D1468&lt;&gt;"",★仕訳帳!D1468,"")</f>
        <v/>
      </c>
      <c r="F1504" s="30" t="str">
        <f t="shared" si="50"/>
        <v/>
      </c>
      <c r="G1504" s="68">
        <f>★仕訳帳!E1468</f>
        <v>0</v>
      </c>
      <c r="H1504" s="68">
        <f>★仕訳帳!F1468</f>
        <v>0</v>
      </c>
      <c r="I1504" s="67">
        <f>IF($E1504&lt;&gt;"",IF(OR(AND($E1504&gt;=200,$E1504&lt;300),AND($E1504&gt;=400,$E1504&lt;600)),-SUBTOTAL(9,K$4:K1504),SUBTOTAL(9,K$4:K1504)),0)</f>
        <v>0</v>
      </c>
      <c r="J1504" s="32"/>
      <c r="K1504" s="33">
        <f t="shared" si="49"/>
        <v>0</v>
      </c>
    </row>
    <row r="1505" spans="1:11" x14ac:dyDescent="0.4">
      <c r="A1505" s="17" t="str">
        <f>IF(E1505&lt;&gt;"",VLOOKUP(E1505,科目一覧!$A$4:$G$76,7,FALSE),"")</f>
        <v/>
      </c>
      <c r="B1505" s="18">
        <f>★仕訳帳!A1469</f>
        <v>1466</v>
      </c>
      <c r="C1505" s="64" t="str">
        <f>IF(★仕訳帳!B1469&lt;&gt;"",★仕訳帳!B1469,"")</f>
        <v/>
      </c>
      <c r="D1505" s="65" t="str">
        <f>IF(★仕訳帳!C1469&lt;&gt;"",★仕訳帳!C1469,"")</f>
        <v/>
      </c>
      <c r="E1505" s="66" t="str">
        <f>IF(★仕訳帳!D1469&lt;&gt;"",★仕訳帳!D1469,"")</f>
        <v/>
      </c>
      <c r="F1505" s="30" t="str">
        <f t="shared" si="50"/>
        <v/>
      </c>
      <c r="G1505" s="68">
        <f>★仕訳帳!E1469</f>
        <v>0</v>
      </c>
      <c r="H1505" s="68">
        <f>★仕訳帳!F1469</f>
        <v>0</v>
      </c>
      <c r="I1505" s="67">
        <f>IF($E1505&lt;&gt;"",IF(OR(AND($E1505&gt;=200,$E1505&lt;300),AND($E1505&gt;=400,$E1505&lt;600)),-SUBTOTAL(9,K$4:K1505),SUBTOTAL(9,K$4:K1505)),0)</f>
        <v>0</v>
      </c>
      <c r="J1505" s="32"/>
      <c r="K1505" s="33">
        <f t="shared" si="49"/>
        <v>0</v>
      </c>
    </row>
    <row r="1506" spans="1:11" x14ac:dyDescent="0.4">
      <c r="A1506" s="17" t="str">
        <f>IF(E1506&lt;&gt;"",VLOOKUP(E1506,科目一覧!$A$4:$G$76,7,FALSE),"")</f>
        <v/>
      </c>
      <c r="B1506" s="18">
        <f>★仕訳帳!A1470</f>
        <v>1467</v>
      </c>
      <c r="C1506" s="64" t="str">
        <f>IF(★仕訳帳!B1470&lt;&gt;"",★仕訳帳!B1470,"")</f>
        <v/>
      </c>
      <c r="D1506" s="65" t="str">
        <f>IF(★仕訳帳!C1470&lt;&gt;"",★仕訳帳!C1470,"")</f>
        <v/>
      </c>
      <c r="E1506" s="66" t="str">
        <f>IF(★仕訳帳!D1470&lt;&gt;"",★仕訳帳!D1470,"")</f>
        <v/>
      </c>
      <c r="F1506" s="30" t="str">
        <f t="shared" si="50"/>
        <v/>
      </c>
      <c r="G1506" s="68">
        <f>★仕訳帳!E1470</f>
        <v>0</v>
      </c>
      <c r="H1506" s="68">
        <f>★仕訳帳!F1470</f>
        <v>0</v>
      </c>
      <c r="I1506" s="67">
        <f>IF($E1506&lt;&gt;"",IF(OR(AND($E1506&gt;=200,$E1506&lt;300),AND($E1506&gt;=400,$E1506&lt;600)),-SUBTOTAL(9,K$4:K1506),SUBTOTAL(9,K$4:K1506)),0)</f>
        <v>0</v>
      </c>
      <c r="J1506" s="32"/>
      <c r="K1506" s="33">
        <f t="shared" si="49"/>
        <v>0</v>
      </c>
    </row>
    <row r="1507" spans="1:11" x14ac:dyDescent="0.4">
      <c r="A1507" s="17" t="str">
        <f>IF(E1507&lt;&gt;"",VLOOKUP(E1507,科目一覧!$A$4:$G$76,7,FALSE),"")</f>
        <v/>
      </c>
      <c r="B1507" s="18">
        <f>★仕訳帳!A1471</f>
        <v>1468</v>
      </c>
      <c r="C1507" s="64" t="str">
        <f>IF(★仕訳帳!B1471&lt;&gt;"",★仕訳帳!B1471,"")</f>
        <v/>
      </c>
      <c r="D1507" s="65" t="str">
        <f>IF(★仕訳帳!C1471&lt;&gt;"",★仕訳帳!C1471,"")</f>
        <v/>
      </c>
      <c r="E1507" s="66" t="str">
        <f>IF(★仕訳帳!D1471&lt;&gt;"",★仕訳帳!D1471,"")</f>
        <v/>
      </c>
      <c r="F1507" s="30" t="str">
        <f t="shared" si="50"/>
        <v/>
      </c>
      <c r="G1507" s="68">
        <f>★仕訳帳!E1471</f>
        <v>0</v>
      </c>
      <c r="H1507" s="68">
        <f>★仕訳帳!F1471</f>
        <v>0</v>
      </c>
      <c r="I1507" s="67">
        <f>IF($E1507&lt;&gt;"",IF(OR(AND($E1507&gt;=200,$E1507&lt;300),AND($E1507&gt;=400,$E1507&lt;600)),-SUBTOTAL(9,K$4:K1507),SUBTOTAL(9,K$4:K1507)),0)</f>
        <v>0</v>
      </c>
      <c r="J1507" s="32"/>
      <c r="K1507" s="33">
        <f t="shared" si="49"/>
        <v>0</v>
      </c>
    </row>
    <row r="1508" spans="1:11" x14ac:dyDescent="0.4">
      <c r="A1508" s="17" t="str">
        <f>IF(E1508&lt;&gt;"",VLOOKUP(E1508,科目一覧!$A$4:$G$76,7,FALSE),"")</f>
        <v/>
      </c>
      <c r="B1508" s="18">
        <f>★仕訳帳!A1472</f>
        <v>1469</v>
      </c>
      <c r="C1508" s="64" t="str">
        <f>IF(★仕訳帳!B1472&lt;&gt;"",★仕訳帳!B1472,"")</f>
        <v/>
      </c>
      <c r="D1508" s="65" t="str">
        <f>IF(★仕訳帳!C1472&lt;&gt;"",★仕訳帳!C1472,"")</f>
        <v/>
      </c>
      <c r="E1508" s="66" t="str">
        <f>IF(★仕訳帳!D1472&lt;&gt;"",★仕訳帳!D1472,"")</f>
        <v/>
      </c>
      <c r="F1508" s="30" t="str">
        <f t="shared" si="50"/>
        <v/>
      </c>
      <c r="G1508" s="68">
        <f>★仕訳帳!E1472</f>
        <v>0</v>
      </c>
      <c r="H1508" s="68">
        <f>★仕訳帳!F1472</f>
        <v>0</v>
      </c>
      <c r="I1508" s="67">
        <f>IF($E1508&lt;&gt;"",IF(OR(AND($E1508&gt;=200,$E1508&lt;300),AND($E1508&gt;=400,$E1508&lt;600)),-SUBTOTAL(9,K$4:K1508),SUBTOTAL(9,K$4:K1508)),0)</f>
        <v>0</v>
      </c>
      <c r="J1508" s="32"/>
      <c r="K1508" s="33">
        <f t="shared" si="49"/>
        <v>0</v>
      </c>
    </row>
    <row r="1509" spans="1:11" x14ac:dyDescent="0.4">
      <c r="A1509" s="17" t="str">
        <f>IF(E1509&lt;&gt;"",VLOOKUP(E1509,科目一覧!$A$4:$G$76,7,FALSE),"")</f>
        <v/>
      </c>
      <c r="B1509" s="18">
        <f>★仕訳帳!A1473</f>
        <v>1470</v>
      </c>
      <c r="C1509" s="64" t="str">
        <f>IF(★仕訳帳!B1473&lt;&gt;"",★仕訳帳!B1473,"")</f>
        <v/>
      </c>
      <c r="D1509" s="65" t="str">
        <f>IF(★仕訳帳!C1473&lt;&gt;"",★仕訳帳!C1473,"")</f>
        <v/>
      </c>
      <c r="E1509" s="66" t="str">
        <f>IF(★仕訳帳!D1473&lt;&gt;"",★仕訳帳!D1473,"")</f>
        <v/>
      </c>
      <c r="F1509" s="30" t="str">
        <f t="shared" si="50"/>
        <v/>
      </c>
      <c r="G1509" s="68">
        <f>★仕訳帳!E1473</f>
        <v>0</v>
      </c>
      <c r="H1509" s="68">
        <f>★仕訳帳!F1473</f>
        <v>0</v>
      </c>
      <c r="I1509" s="67">
        <f>IF($E1509&lt;&gt;"",IF(OR(AND($E1509&gt;=200,$E1509&lt;300),AND($E1509&gt;=400,$E1509&lt;600)),-SUBTOTAL(9,K$4:K1509),SUBTOTAL(9,K$4:K1509)),0)</f>
        <v>0</v>
      </c>
      <c r="J1509" s="32"/>
      <c r="K1509" s="33">
        <f t="shared" si="49"/>
        <v>0</v>
      </c>
    </row>
    <row r="1510" spans="1:11" x14ac:dyDescent="0.4">
      <c r="A1510" s="17" t="str">
        <f>IF(E1510&lt;&gt;"",VLOOKUP(E1510,科目一覧!$A$4:$G$76,7,FALSE),"")</f>
        <v/>
      </c>
      <c r="B1510" s="18">
        <f>★仕訳帳!A1474</f>
        <v>1471</v>
      </c>
      <c r="C1510" s="64" t="str">
        <f>IF(★仕訳帳!B1474&lt;&gt;"",★仕訳帳!B1474,"")</f>
        <v/>
      </c>
      <c r="D1510" s="65" t="str">
        <f>IF(★仕訳帳!C1474&lt;&gt;"",★仕訳帳!C1474,"")</f>
        <v/>
      </c>
      <c r="E1510" s="66" t="str">
        <f>IF(★仕訳帳!D1474&lt;&gt;"",★仕訳帳!D1474,"")</f>
        <v/>
      </c>
      <c r="F1510" s="30" t="str">
        <f t="shared" si="50"/>
        <v/>
      </c>
      <c r="G1510" s="68">
        <f>★仕訳帳!E1474</f>
        <v>0</v>
      </c>
      <c r="H1510" s="68">
        <f>★仕訳帳!F1474</f>
        <v>0</v>
      </c>
      <c r="I1510" s="67">
        <f>IF($E1510&lt;&gt;"",IF(OR(AND($E1510&gt;=200,$E1510&lt;300),AND($E1510&gt;=400,$E1510&lt;600)),-SUBTOTAL(9,K$4:K1510),SUBTOTAL(9,K$4:K1510)),0)</f>
        <v>0</v>
      </c>
      <c r="J1510" s="32"/>
      <c r="K1510" s="33">
        <f t="shared" si="49"/>
        <v>0</v>
      </c>
    </row>
    <row r="1511" spans="1:11" x14ac:dyDescent="0.4">
      <c r="A1511" s="17" t="str">
        <f>IF(E1511&lt;&gt;"",VLOOKUP(E1511,科目一覧!$A$4:$G$76,7,FALSE),"")</f>
        <v/>
      </c>
      <c r="B1511" s="18">
        <f>★仕訳帳!A1475</f>
        <v>1472</v>
      </c>
      <c r="C1511" s="64" t="str">
        <f>IF(★仕訳帳!B1475&lt;&gt;"",★仕訳帳!B1475,"")</f>
        <v/>
      </c>
      <c r="D1511" s="65" t="str">
        <f>IF(★仕訳帳!C1475&lt;&gt;"",★仕訳帳!C1475,"")</f>
        <v/>
      </c>
      <c r="E1511" s="66" t="str">
        <f>IF(★仕訳帳!D1475&lt;&gt;"",★仕訳帳!D1475,"")</f>
        <v/>
      </c>
      <c r="F1511" s="30" t="str">
        <f t="shared" si="50"/>
        <v/>
      </c>
      <c r="G1511" s="68">
        <f>★仕訳帳!E1475</f>
        <v>0</v>
      </c>
      <c r="H1511" s="68">
        <f>★仕訳帳!F1475</f>
        <v>0</v>
      </c>
      <c r="I1511" s="67">
        <f>IF($E1511&lt;&gt;"",IF(OR(AND($E1511&gt;=200,$E1511&lt;300),AND($E1511&gt;=400,$E1511&lt;600)),-SUBTOTAL(9,K$4:K1511),SUBTOTAL(9,K$4:K1511)),0)</f>
        <v>0</v>
      </c>
      <c r="J1511" s="32"/>
      <c r="K1511" s="33">
        <f t="shared" si="49"/>
        <v>0</v>
      </c>
    </row>
    <row r="1512" spans="1:11" x14ac:dyDescent="0.4">
      <c r="A1512" s="17" t="str">
        <f>IF(E1512&lt;&gt;"",VLOOKUP(E1512,科目一覧!$A$4:$G$76,7,FALSE),"")</f>
        <v/>
      </c>
      <c r="B1512" s="18">
        <f>★仕訳帳!A1476</f>
        <v>1473</v>
      </c>
      <c r="C1512" s="64" t="str">
        <f>IF(★仕訳帳!B1476&lt;&gt;"",★仕訳帳!B1476,"")</f>
        <v/>
      </c>
      <c r="D1512" s="65" t="str">
        <f>IF(★仕訳帳!C1476&lt;&gt;"",★仕訳帳!C1476,"")</f>
        <v/>
      </c>
      <c r="E1512" s="66" t="str">
        <f>IF(★仕訳帳!D1476&lt;&gt;"",★仕訳帳!D1476,"")</f>
        <v/>
      </c>
      <c r="F1512" s="30" t="str">
        <f t="shared" si="50"/>
        <v/>
      </c>
      <c r="G1512" s="68">
        <f>★仕訳帳!E1476</f>
        <v>0</v>
      </c>
      <c r="H1512" s="68">
        <f>★仕訳帳!F1476</f>
        <v>0</v>
      </c>
      <c r="I1512" s="67">
        <f>IF($E1512&lt;&gt;"",IF(OR(AND($E1512&gt;=200,$E1512&lt;300),AND($E1512&gt;=400,$E1512&lt;600)),-SUBTOTAL(9,K$4:K1512),SUBTOTAL(9,K$4:K1512)),0)</f>
        <v>0</v>
      </c>
      <c r="J1512" s="32"/>
      <c r="K1512" s="33">
        <f t="shared" si="49"/>
        <v>0</v>
      </c>
    </row>
    <row r="1513" spans="1:11" x14ac:dyDescent="0.4">
      <c r="A1513" s="17" t="str">
        <f>IF(E1513&lt;&gt;"",VLOOKUP(E1513,科目一覧!$A$4:$G$76,7,FALSE),"")</f>
        <v/>
      </c>
      <c r="B1513" s="18">
        <f>★仕訳帳!A1477</f>
        <v>1474</v>
      </c>
      <c r="C1513" s="64" t="str">
        <f>IF(★仕訳帳!B1477&lt;&gt;"",★仕訳帳!B1477,"")</f>
        <v/>
      </c>
      <c r="D1513" s="65" t="str">
        <f>IF(★仕訳帳!C1477&lt;&gt;"",★仕訳帳!C1477,"")</f>
        <v/>
      </c>
      <c r="E1513" s="66" t="str">
        <f>IF(★仕訳帳!D1477&lt;&gt;"",★仕訳帳!D1477,"")</f>
        <v/>
      </c>
      <c r="F1513" s="30" t="str">
        <f t="shared" si="50"/>
        <v/>
      </c>
      <c r="G1513" s="68">
        <f>★仕訳帳!E1477</f>
        <v>0</v>
      </c>
      <c r="H1513" s="68">
        <f>★仕訳帳!F1477</f>
        <v>0</v>
      </c>
      <c r="I1513" s="67">
        <f>IF($E1513&lt;&gt;"",IF(OR(AND($E1513&gt;=200,$E1513&lt;300),AND($E1513&gt;=400,$E1513&lt;600)),-SUBTOTAL(9,K$4:K1513),SUBTOTAL(9,K$4:K1513)),0)</f>
        <v>0</v>
      </c>
      <c r="J1513" s="32"/>
      <c r="K1513" s="33">
        <f t="shared" si="49"/>
        <v>0</v>
      </c>
    </row>
    <row r="1514" spans="1:11" x14ac:dyDescent="0.4">
      <c r="A1514" s="17" t="str">
        <f>IF(E1514&lt;&gt;"",VLOOKUP(E1514,科目一覧!$A$4:$G$76,7,FALSE),"")</f>
        <v/>
      </c>
      <c r="B1514" s="18">
        <f>★仕訳帳!A1478</f>
        <v>1475</v>
      </c>
      <c r="C1514" s="64" t="str">
        <f>IF(★仕訳帳!B1478&lt;&gt;"",★仕訳帳!B1478,"")</f>
        <v/>
      </c>
      <c r="D1514" s="65" t="str">
        <f>IF(★仕訳帳!C1478&lt;&gt;"",★仕訳帳!C1478,"")</f>
        <v/>
      </c>
      <c r="E1514" s="66" t="str">
        <f>IF(★仕訳帳!D1478&lt;&gt;"",★仕訳帳!D1478,"")</f>
        <v/>
      </c>
      <c r="F1514" s="30" t="str">
        <f t="shared" si="50"/>
        <v/>
      </c>
      <c r="G1514" s="68">
        <f>★仕訳帳!E1478</f>
        <v>0</v>
      </c>
      <c r="H1514" s="68">
        <f>★仕訳帳!F1478</f>
        <v>0</v>
      </c>
      <c r="I1514" s="67">
        <f>IF($E1514&lt;&gt;"",IF(OR(AND($E1514&gt;=200,$E1514&lt;300),AND($E1514&gt;=400,$E1514&lt;600)),-SUBTOTAL(9,K$4:K1514),SUBTOTAL(9,K$4:K1514)),0)</f>
        <v>0</v>
      </c>
      <c r="J1514" s="32"/>
      <c r="K1514" s="33">
        <f t="shared" si="49"/>
        <v>0</v>
      </c>
    </row>
    <row r="1515" spans="1:11" x14ac:dyDescent="0.4">
      <c r="A1515" s="17" t="str">
        <f>IF(E1515&lt;&gt;"",VLOOKUP(E1515,科目一覧!$A$4:$G$76,7,FALSE),"")</f>
        <v/>
      </c>
      <c r="B1515" s="18">
        <f>★仕訳帳!A1479</f>
        <v>1476</v>
      </c>
      <c r="C1515" s="64" t="str">
        <f>IF(★仕訳帳!B1479&lt;&gt;"",★仕訳帳!B1479,"")</f>
        <v/>
      </c>
      <c r="D1515" s="65" t="str">
        <f>IF(★仕訳帳!C1479&lt;&gt;"",★仕訳帳!C1479,"")</f>
        <v/>
      </c>
      <c r="E1515" s="66" t="str">
        <f>IF(★仕訳帳!D1479&lt;&gt;"",★仕訳帳!D1479,"")</f>
        <v/>
      </c>
      <c r="F1515" s="30" t="str">
        <f t="shared" si="50"/>
        <v/>
      </c>
      <c r="G1515" s="68">
        <f>★仕訳帳!E1479</f>
        <v>0</v>
      </c>
      <c r="H1515" s="68">
        <f>★仕訳帳!F1479</f>
        <v>0</v>
      </c>
      <c r="I1515" s="67">
        <f>IF($E1515&lt;&gt;"",IF(OR(AND($E1515&gt;=200,$E1515&lt;300),AND($E1515&gt;=400,$E1515&lt;600)),-SUBTOTAL(9,K$4:K1515),SUBTOTAL(9,K$4:K1515)),0)</f>
        <v>0</v>
      </c>
      <c r="J1515" s="32"/>
      <c r="K1515" s="33">
        <f t="shared" si="49"/>
        <v>0</v>
      </c>
    </row>
    <row r="1516" spans="1:11" x14ac:dyDescent="0.4">
      <c r="A1516" s="17" t="str">
        <f>IF(E1516&lt;&gt;"",VLOOKUP(E1516,科目一覧!$A$4:$G$76,7,FALSE),"")</f>
        <v/>
      </c>
      <c r="B1516" s="18">
        <f>★仕訳帳!A1480</f>
        <v>1477</v>
      </c>
      <c r="C1516" s="64" t="str">
        <f>IF(★仕訳帳!B1480&lt;&gt;"",★仕訳帳!B1480,"")</f>
        <v/>
      </c>
      <c r="D1516" s="65" t="str">
        <f>IF(★仕訳帳!C1480&lt;&gt;"",★仕訳帳!C1480,"")</f>
        <v/>
      </c>
      <c r="E1516" s="66" t="str">
        <f>IF(★仕訳帳!D1480&lt;&gt;"",★仕訳帳!D1480,"")</f>
        <v/>
      </c>
      <c r="F1516" s="30" t="str">
        <f t="shared" si="50"/>
        <v/>
      </c>
      <c r="G1516" s="68">
        <f>★仕訳帳!E1480</f>
        <v>0</v>
      </c>
      <c r="H1516" s="68">
        <f>★仕訳帳!F1480</f>
        <v>0</v>
      </c>
      <c r="I1516" s="67">
        <f>IF($E1516&lt;&gt;"",IF(OR(AND($E1516&gt;=200,$E1516&lt;300),AND($E1516&gt;=400,$E1516&lt;600)),-SUBTOTAL(9,K$4:K1516),SUBTOTAL(9,K$4:K1516)),0)</f>
        <v>0</v>
      </c>
      <c r="J1516" s="32"/>
      <c r="K1516" s="33">
        <f t="shared" si="49"/>
        <v>0</v>
      </c>
    </row>
    <row r="1517" spans="1:11" x14ac:dyDescent="0.4">
      <c r="A1517" s="17" t="str">
        <f>IF(E1517&lt;&gt;"",VLOOKUP(E1517,科目一覧!$A$4:$G$76,7,FALSE),"")</f>
        <v/>
      </c>
      <c r="B1517" s="18">
        <f>★仕訳帳!A1481</f>
        <v>1478</v>
      </c>
      <c r="C1517" s="64" t="str">
        <f>IF(★仕訳帳!B1481&lt;&gt;"",★仕訳帳!B1481,"")</f>
        <v/>
      </c>
      <c r="D1517" s="65" t="str">
        <f>IF(★仕訳帳!C1481&lt;&gt;"",★仕訳帳!C1481,"")</f>
        <v/>
      </c>
      <c r="E1517" s="66" t="str">
        <f>IF(★仕訳帳!D1481&lt;&gt;"",★仕訳帳!D1481,"")</f>
        <v/>
      </c>
      <c r="F1517" s="30" t="str">
        <f t="shared" si="50"/>
        <v/>
      </c>
      <c r="G1517" s="68">
        <f>★仕訳帳!E1481</f>
        <v>0</v>
      </c>
      <c r="H1517" s="68">
        <f>★仕訳帳!F1481</f>
        <v>0</v>
      </c>
      <c r="I1517" s="67">
        <f>IF($E1517&lt;&gt;"",IF(OR(AND($E1517&gt;=200,$E1517&lt;300),AND($E1517&gt;=400,$E1517&lt;600)),-SUBTOTAL(9,K$4:K1517),SUBTOTAL(9,K$4:K1517)),0)</f>
        <v>0</v>
      </c>
      <c r="J1517" s="32"/>
      <c r="K1517" s="33">
        <f t="shared" si="49"/>
        <v>0</v>
      </c>
    </row>
    <row r="1518" spans="1:11" x14ac:dyDescent="0.4">
      <c r="A1518" s="17" t="str">
        <f>IF(E1518&lt;&gt;"",VLOOKUP(E1518,科目一覧!$A$4:$G$76,7,FALSE),"")</f>
        <v/>
      </c>
      <c r="B1518" s="18">
        <f>★仕訳帳!A1482</f>
        <v>1479</v>
      </c>
      <c r="C1518" s="64" t="str">
        <f>IF(★仕訳帳!B1482&lt;&gt;"",★仕訳帳!B1482,"")</f>
        <v/>
      </c>
      <c r="D1518" s="65" t="str">
        <f>IF(★仕訳帳!C1482&lt;&gt;"",★仕訳帳!C1482,"")</f>
        <v/>
      </c>
      <c r="E1518" s="66" t="str">
        <f>IF(★仕訳帳!D1482&lt;&gt;"",★仕訳帳!D1482,"")</f>
        <v/>
      </c>
      <c r="F1518" s="30" t="str">
        <f t="shared" si="50"/>
        <v/>
      </c>
      <c r="G1518" s="68">
        <f>★仕訳帳!E1482</f>
        <v>0</v>
      </c>
      <c r="H1518" s="68">
        <f>★仕訳帳!F1482</f>
        <v>0</v>
      </c>
      <c r="I1518" s="67">
        <f>IF($E1518&lt;&gt;"",IF(OR(AND($E1518&gt;=200,$E1518&lt;300),AND($E1518&gt;=400,$E1518&lt;600)),-SUBTOTAL(9,K$4:K1518),SUBTOTAL(9,K$4:K1518)),0)</f>
        <v>0</v>
      </c>
      <c r="J1518" s="32"/>
      <c r="K1518" s="33">
        <f t="shared" si="49"/>
        <v>0</v>
      </c>
    </row>
    <row r="1519" spans="1:11" x14ac:dyDescent="0.4">
      <c r="A1519" s="17" t="str">
        <f>IF(E1519&lt;&gt;"",VLOOKUP(E1519,科目一覧!$A$4:$G$76,7,FALSE),"")</f>
        <v/>
      </c>
      <c r="B1519" s="18">
        <f>★仕訳帳!A1483</f>
        <v>1480</v>
      </c>
      <c r="C1519" s="64" t="str">
        <f>IF(★仕訳帳!B1483&lt;&gt;"",★仕訳帳!B1483,"")</f>
        <v/>
      </c>
      <c r="D1519" s="65" t="str">
        <f>IF(★仕訳帳!C1483&lt;&gt;"",★仕訳帳!C1483,"")</f>
        <v/>
      </c>
      <c r="E1519" s="66" t="str">
        <f>IF(★仕訳帳!D1483&lt;&gt;"",★仕訳帳!D1483,"")</f>
        <v/>
      </c>
      <c r="F1519" s="30" t="str">
        <f t="shared" si="50"/>
        <v/>
      </c>
      <c r="G1519" s="68">
        <f>★仕訳帳!E1483</f>
        <v>0</v>
      </c>
      <c r="H1519" s="68">
        <f>★仕訳帳!F1483</f>
        <v>0</v>
      </c>
      <c r="I1519" s="67">
        <f>IF($E1519&lt;&gt;"",IF(OR(AND($E1519&gt;=200,$E1519&lt;300),AND($E1519&gt;=400,$E1519&lt;600)),-SUBTOTAL(9,K$4:K1519),SUBTOTAL(9,K$4:K1519)),0)</f>
        <v>0</v>
      </c>
      <c r="J1519" s="32"/>
      <c r="K1519" s="33">
        <f t="shared" ref="K1519:K1582" si="51">IF(OR(E1519=301,E1519=401),0,G1519-H1519)</f>
        <v>0</v>
      </c>
    </row>
    <row r="1520" spans="1:11" x14ac:dyDescent="0.4">
      <c r="A1520" s="17" t="str">
        <f>IF(E1520&lt;&gt;"",VLOOKUP(E1520,科目一覧!$A$4:$G$76,7,FALSE),"")</f>
        <v/>
      </c>
      <c r="B1520" s="18">
        <f>★仕訳帳!A1484</f>
        <v>1481</v>
      </c>
      <c r="C1520" s="64" t="str">
        <f>IF(★仕訳帳!B1484&lt;&gt;"",★仕訳帳!B1484,"")</f>
        <v/>
      </c>
      <c r="D1520" s="65" t="str">
        <f>IF(★仕訳帳!C1484&lt;&gt;"",★仕訳帳!C1484,"")</f>
        <v/>
      </c>
      <c r="E1520" s="66" t="str">
        <f>IF(★仕訳帳!D1484&lt;&gt;"",★仕訳帳!D1484,"")</f>
        <v/>
      </c>
      <c r="F1520" s="30" t="str">
        <f t="shared" si="50"/>
        <v/>
      </c>
      <c r="G1520" s="68">
        <f>★仕訳帳!E1484</f>
        <v>0</v>
      </c>
      <c r="H1520" s="68">
        <f>★仕訳帳!F1484</f>
        <v>0</v>
      </c>
      <c r="I1520" s="67">
        <f>IF($E1520&lt;&gt;"",IF(OR(AND($E1520&gt;=200,$E1520&lt;300),AND($E1520&gt;=400,$E1520&lt;600)),-SUBTOTAL(9,K$4:K1520),SUBTOTAL(9,K$4:K1520)),0)</f>
        <v>0</v>
      </c>
      <c r="J1520" s="32"/>
      <c r="K1520" s="33">
        <f t="shared" si="51"/>
        <v>0</v>
      </c>
    </row>
    <row r="1521" spans="1:11" x14ac:dyDescent="0.4">
      <c r="A1521" s="17" t="str">
        <f>IF(E1521&lt;&gt;"",VLOOKUP(E1521,科目一覧!$A$4:$G$76,7,FALSE),"")</f>
        <v/>
      </c>
      <c r="B1521" s="18">
        <f>★仕訳帳!A1485</f>
        <v>1482</v>
      </c>
      <c r="C1521" s="64" t="str">
        <f>IF(★仕訳帳!B1485&lt;&gt;"",★仕訳帳!B1485,"")</f>
        <v/>
      </c>
      <c r="D1521" s="65" t="str">
        <f>IF(★仕訳帳!C1485&lt;&gt;"",★仕訳帳!C1485,"")</f>
        <v/>
      </c>
      <c r="E1521" s="66" t="str">
        <f>IF(★仕訳帳!D1485&lt;&gt;"",★仕訳帳!D1485,"")</f>
        <v/>
      </c>
      <c r="F1521" s="30" t="str">
        <f t="shared" si="50"/>
        <v/>
      </c>
      <c r="G1521" s="68">
        <f>★仕訳帳!E1485</f>
        <v>0</v>
      </c>
      <c r="H1521" s="68">
        <f>★仕訳帳!F1485</f>
        <v>0</v>
      </c>
      <c r="I1521" s="67">
        <f>IF($E1521&lt;&gt;"",IF(OR(AND($E1521&gt;=200,$E1521&lt;300),AND($E1521&gt;=400,$E1521&lt;600)),-SUBTOTAL(9,K$4:K1521),SUBTOTAL(9,K$4:K1521)),0)</f>
        <v>0</v>
      </c>
      <c r="J1521" s="32"/>
      <c r="K1521" s="33">
        <f t="shared" si="51"/>
        <v>0</v>
      </c>
    </row>
    <row r="1522" spans="1:11" x14ac:dyDescent="0.4">
      <c r="A1522" s="17" t="str">
        <f>IF(E1522&lt;&gt;"",VLOOKUP(E1522,科目一覧!$A$4:$G$76,7,FALSE),"")</f>
        <v/>
      </c>
      <c r="B1522" s="18">
        <f>★仕訳帳!A1486</f>
        <v>1483</v>
      </c>
      <c r="C1522" s="64" t="str">
        <f>IF(★仕訳帳!B1486&lt;&gt;"",★仕訳帳!B1486,"")</f>
        <v/>
      </c>
      <c r="D1522" s="65" t="str">
        <f>IF(★仕訳帳!C1486&lt;&gt;"",★仕訳帳!C1486,"")</f>
        <v/>
      </c>
      <c r="E1522" s="66" t="str">
        <f>IF(★仕訳帳!D1486&lt;&gt;"",★仕訳帳!D1486,"")</f>
        <v/>
      </c>
      <c r="F1522" s="30" t="str">
        <f t="shared" si="50"/>
        <v/>
      </c>
      <c r="G1522" s="68">
        <f>★仕訳帳!E1486</f>
        <v>0</v>
      </c>
      <c r="H1522" s="68">
        <f>★仕訳帳!F1486</f>
        <v>0</v>
      </c>
      <c r="I1522" s="67">
        <f>IF($E1522&lt;&gt;"",IF(OR(AND($E1522&gt;=200,$E1522&lt;300),AND($E1522&gt;=400,$E1522&lt;600)),-SUBTOTAL(9,K$4:K1522),SUBTOTAL(9,K$4:K1522)),0)</f>
        <v>0</v>
      </c>
      <c r="J1522" s="32"/>
      <c r="K1522" s="33">
        <f t="shared" si="51"/>
        <v>0</v>
      </c>
    </row>
    <row r="1523" spans="1:11" x14ac:dyDescent="0.4">
      <c r="A1523" s="17" t="str">
        <f>IF(E1523&lt;&gt;"",VLOOKUP(E1523,科目一覧!$A$4:$G$76,7,FALSE),"")</f>
        <v/>
      </c>
      <c r="B1523" s="18">
        <f>★仕訳帳!A1487</f>
        <v>1484</v>
      </c>
      <c r="C1523" s="64" t="str">
        <f>IF(★仕訳帳!B1487&lt;&gt;"",★仕訳帳!B1487,"")</f>
        <v/>
      </c>
      <c r="D1523" s="65" t="str">
        <f>IF(★仕訳帳!C1487&lt;&gt;"",★仕訳帳!C1487,"")</f>
        <v/>
      </c>
      <c r="E1523" s="66" t="str">
        <f>IF(★仕訳帳!D1487&lt;&gt;"",★仕訳帳!D1487,"")</f>
        <v/>
      </c>
      <c r="F1523" s="30" t="str">
        <f t="shared" si="50"/>
        <v/>
      </c>
      <c r="G1523" s="68">
        <f>★仕訳帳!E1487</f>
        <v>0</v>
      </c>
      <c r="H1523" s="68">
        <f>★仕訳帳!F1487</f>
        <v>0</v>
      </c>
      <c r="I1523" s="67">
        <f>IF($E1523&lt;&gt;"",IF(OR(AND($E1523&gt;=200,$E1523&lt;300),AND($E1523&gt;=400,$E1523&lt;600)),-SUBTOTAL(9,K$4:K1523),SUBTOTAL(9,K$4:K1523)),0)</f>
        <v>0</v>
      </c>
      <c r="J1523" s="32"/>
      <c r="K1523" s="33">
        <f t="shared" si="51"/>
        <v>0</v>
      </c>
    </row>
    <row r="1524" spans="1:11" x14ac:dyDescent="0.4">
      <c r="A1524" s="17" t="str">
        <f>IF(E1524&lt;&gt;"",VLOOKUP(E1524,科目一覧!$A$4:$G$76,7,FALSE),"")</f>
        <v/>
      </c>
      <c r="B1524" s="18">
        <f>★仕訳帳!A1488</f>
        <v>1485</v>
      </c>
      <c r="C1524" s="64" t="str">
        <f>IF(★仕訳帳!B1488&lt;&gt;"",★仕訳帳!B1488,"")</f>
        <v/>
      </c>
      <c r="D1524" s="65" t="str">
        <f>IF(★仕訳帳!C1488&lt;&gt;"",★仕訳帳!C1488,"")</f>
        <v/>
      </c>
      <c r="E1524" s="66" t="str">
        <f>IF(★仕訳帳!D1488&lt;&gt;"",★仕訳帳!D1488,"")</f>
        <v/>
      </c>
      <c r="F1524" s="30" t="str">
        <f t="shared" si="50"/>
        <v/>
      </c>
      <c r="G1524" s="68">
        <f>★仕訳帳!E1488</f>
        <v>0</v>
      </c>
      <c r="H1524" s="68">
        <f>★仕訳帳!F1488</f>
        <v>0</v>
      </c>
      <c r="I1524" s="67">
        <f>IF($E1524&lt;&gt;"",IF(OR(AND($E1524&gt;=200,$E1524&lt;300),AND($E1524&gt;=400,$E1524&lt;600)),-SUBTOTAL(9,K$4:K1524),SUBTOTAL(9,K$4:K1524)),0)</f>
        <v>0</v>
      </c>
      <c r="J1524" s="32"/>
      <c r="K1524" s="33">
        <f t="shared" si="51"/>
        <v>0</v>
      </c>
    </row>
    <row r="1525" spans="1:11" x14ac:dyDescent="0.4">
      <c r="A1525" s="17" t="str">
        <f>IF(E1525&lt;&gt;"",VLOOKUP(E1525,科目一覧!$A$4:$G$76,7,FALSE),"")</f>
        <v/>
      </c>
      <c r="B1525" s="18">
        <f>★仕訳帳!A1489</f>
        <v>1486</v>
      </c>
      <c r="C1525" s="64" t="str">
        <f>IF(★仕訳帳!B1489&lt;&gt;"",★仕訳帳!B1489,"")</f>
        <v/>
      </c>
      <c r="D1525" s="65" t="str">
        <f>IF(★仕訳帳!C1489&lt;&gt;"",★仕訳帳!C1489,"")</f>
        <v/>
      </c>
      <c r="E1525" s="66" t="str">
        <f>IF(★仕訳帳!D1489&lt;&gt;"",★仕訳帳!D1489,"")</f>
        <v/>
      </c>
      <c r="F1525" s="30" t="str">
        <f t="shared" si="50"/>
        <v/>
      </c>
      <c r="G1525" s="68">
        <f>★仕訳帳!E1489</f>
        <v>0</v>
      </c>
      <c r="H1525" s="68">
        <f>★仕訳帳!F1489</f>
        <v>0</v>
      </c>
      <c r="I1525" s="67">
        <f>IF($E1525&lt;&gt;"",IF(OR(AND($E1525&gt;=200,$E1525&lt;300),AND($E1525&gt;=400,$E1525&lt;600)),-SUBTOTAL(9,K$4:K1525),SUBTOTAL(9,K$4:K1525)),0)</f>
        <v>0</v>
      </c>
      <c r="J1525" s="32"/>
      <c r="K1525" s="33">
        <f t="shared" si="51"/>
        <v>0</v>
      </c>
    </row>
    <row r="1526" spans="1:11" x14ac:dyDescent="0.4">
      <c r="A1526" s="17" t="str">
        <f>IF(E1526&lt;&gt;"",VLOOKUP(E1526,科目一覧!$A$4:$G$76,7,FALSE),"")</f>
        <v/>
      </c>
      <c r="B1526" s="18">
        <f>★仕訳帳!A1490</f>
        <v>1487</v>
      </c>
      <c r="C1526" s="64" t="str">
        <f>IF(★仕訳帳!B1490&lt;&gt;"",★仕訳帳!B1490,"")</f>
        <v/>
      </c>
      <c r="D1526" s="65" t="str">
        <f>IF(★仕訳帳!C1490&lt;&gt;"",★仕訳帳!C1490,"")</f>
        <v/>
      </c>
      <c r="E1526" s="66" t="str">
        <f>IF(★仕訳帳!D1490&lt;&gt;"",★仕訳帳!D1490,"")</f>
        <v/>
      </c>
      <c r="F1526" s="30" t="str">
        <f t="shared" si="50"/>
        <v/>
      </c>
      <c r="G1526" s="68">
        <f>★仕訳帳!E1490</f>
        <v>0</v>
      </c>
      <c r="H1526" s="68">
        <f>★仕訳帳!F1490</f>
        <v>0</v>
      </c>
      <c r="I1526" s="67">
        <f>IF($E1526&lt;&gt;"",IF(OR(AND($E1526&gt;=200,$E1526&lt;300),AND($E1526&gt;=400,$E1526&lt;600)),-SUBTOTAL(9,K$4:K1526),SUBTOTAL(9,K$4:K1526)),0)</f>
        <v>0</v>
      </c>
      <c r="J1526" s="32"/>
      <c r="K1526" s="33">
        <f t="shared" si="51"/>
        <v>0</v>
      </c>
    </row>
    <row r="1527" spans="1:11" x14ac:dyDescent="0.4">
      <c r="A1527" s="17" t="str">
        <f>IF(E1527&lt;&gt;"",VLOOKUP(E1527,科目一覧!$A$4:$G$76,7,FALSE),"")</f>
        <v/>
      </c>
      <c r="B1527" s="18">
        <f>★仕訳帳!A1491</f>
        <v>1488</v>
      </c>
      <c r="C1527" s="64" t="str">
        <f>IF(★仕訳帳!B1491&lt;&gt;"",★仕訳帳!B1491,"")</f>
        <v/>
      </c>
      <c r="D1527" s="65" t="str">
        <f>IF(★仕訳帳!C1491&lt;&gt;"",★仕訳帳!C1491,"")</f>
        <v/>
      </c>
      <c r="E1527" s="66" t="str">
        <f>IF(★仕訳帳!D1491&lt;&gt;"",★仕訳帳!D1491,"")</f>
        <v/>
      </c>
      <c r="F1527" s="30" t="str">
        <f t="shared" si="50"/>
        <v/>
      </c>
      <c r="G1527" s="68">
        <f>★仕訳帳!E1491</f>
        <v>0</v>
      </c>
      <c r="H1527" s="68">
        <f>★仕訳帳!F1491</f>
        <v>0</v>
      </c>
      <c r="I1527" s="67">
        <f>IF($E1527&lt;&gt;"",IF(OR(AND($E1527&gt;=200,$E1527&lt;300),AND($E1527&gt;=400,$E1527&lt;600)),-SUBTOTAL(9,K$4:K1527),SUBTOTAL(9,K$4:K1527)),0)</f>
        <v>0</v>
      </c>
      <c r="J1527" s="32"/>
      <c r="K1527" s="33">
        <f t="shared" si="51"/>
        <v>0</v>
      </c>
    </row>
    <row r="1528" spans="1:11" x14ac:dyDescent="0.4">
      <c r="A1528" s="17" t="str">
        <f>IF(E1528&lt;&gt;"",VLOOKUP(E1528,科目一覧!$A$4:$G$76,7,FALSE),"")</f>
        <v/>
      </c>
      <c r="B1528" s="18">
        <f>★仕訳帳!A1492</f>
        <v>1489</v>
      </c>
      <c r="C1528" s="64" t="str">
        <f>IF(★仕訳帳!B1492&lt;&gt;"",★仕訳帳!B1492,"")</f>
        <v/>
      </c>
      <c r="D1528" s="65" t="str">
        <f>IF(★仕訳帳!C1492&lt;&gt;"",★仕訳帳!C1492,"")</f>
        <v/>
      </c>
      <c r="E1528" s="66" t="str">
        <f>IF(★仕訳帳!D1492&lt;&gt;"",★仕訳帳!D1492,"")</f>
        <v/>
      </c>
      <c r="F1528" s="30" t="str">
        <f t="shared" si="50"/>
        <v/>
      </c>
      <c r="G1528" s="68">
        <f>★仕訳帳!E1492</f>
        <v>0</v>
      </c>
      <c r="H1528" s="68">
        <f>★仕訳帳!F1492</f>
        <v>0</v>
      </c>
      <c r="I1528" s="67">
        <f>IF($E1528&lt;&gt;"",IF(OR(AND($E1528&gt;=200,$E1528&lt;300),AND($E1528&gt;=400,$E1528&lt;600)),-SUBTOTAL(9,K$4:K1528),SUBTOTAL(9,K$4:K1528)),0)</f>
        <v>0</v>
      </c>
      <c r="J1528" s="32"/>
      <c r="K1528" s="33">
        <f t="shared" si="51"/>
        <v>0</v>
      </c>
    </row>
    <row r="1529" spans="1:11" x14ac:dyDescent="0.4">
      <c r="A1529" s="17" t="str">
        <f>IF(E1529&lt;&gt;"",VLOOKUP(E1529,科目一覧!$A$4:$G$76,7,FALSE),"")</f>
        <v/>
      </c>
      <c r="B1529" s="18">
        <f>★仕訳帳!A1493</f>
        <v>1490</v>
      </c>
      <c r="C1529" s="64" t="str">
        <f>IF(★仕訳帳!B1493&lt;&gt;"",★仕訳帳!B1493,"")</f>
        <v/>
      </c>
      <c r="D1529" s="65" t="str">
        <f>IF(★仕訳帳!C1493&lt;&gt;"",★仕訳帳!C1493,"")</f>
        <v/>
      </c>
      <c r="E1529" s="66" t="str">
        <f>IF(★仕訳帳!D1493&lt;&gt;"",★仕訳帳!D1493,"")</f>
        <v/>
      </c>
      <c r="F1529" s="30" t="str">
        <f t="shared" si="50"/>
        <v/>
      </c>
      <c r="G1529" s="68">
        <f>★仕訳帳!E1493</f>
        <v>0</v>
      </c>
      <c r="H1529" s="68">
        <f>★仕訳帳!F1493</f>
        <v>0</v>
      </c>
      <c r="I1529" s="67">
        <f>IF($E1529&lt;&gt;"",IF(OR(AND($E1529&gt;=200,$E1529&lt;300),AND($E1529&gt;=400,$E1529&lt;600)),-SUBTOTAL(9,K$4:K1529),SUBTOTAL(9,K$4:K1529)),0)</f>
        <v>0</v>
      </c>
      <c r="J1529" s="32"/>
      <c r="K1529" s="33">
        <f t="shared" si="51"/>
        <v>0</v>
      </c>
    </row>
    <row r="1530" spans="1:11" x14ac:dyDescent="0.4">
      <c r="A1530" s="17" t="str">
        <f>IF(E1530&lt;&gt;"",VLOOKUP(E1530,科目一覧!$A$4:$G$76,7,FALSE),"")</f>
        <v/>
      </c>
      <c r="B1530" s="18">
        <f>★仕訳帳!A1494</f>
        <v>1491</v>
      </c>
      <c r="C1530" s="64" t="str">
        <f>IF(★仕訳帳!B1494&lt;&gt;"",★仕訳帳!B1494,"")</f>
        <v/>
      </c>
      <c r="D1530" s="65" t="str">
        <f>IF(★仕訳帳!C1494&lt;&gt;"",★仕訳帳!C1494,"")</f>
        <v/>
      </c>
      <c r="E1530" s="66" t="str">
        <f>IF(★仕訳帳!D1494&lt;&gt;"",★仕訳帳!D1494,"")</f>
        <v/>
      </c>
      <c r="F1530" s="30" t="str">
        <f t="shared" si="50"/>
        <v/>
      </c>
      <c r="G1530" s="68">
        <f>★仕訳帳!E1494</f>
        <v>0</v>
      </c>
      <c r="H1530" s="68">
        <f>★仕訳帳!F1494</f>
        <v>0</v>
      </c>
      <c r="I1530" s="67">
        <f>IF($E1530&lt;&gt;"",IF(OR(AND($E1530&gt;=200,$E1530&lt;300),AND($E1530&gt;=400,$E1530&lt;600)),-SUBTOTAL(9,K$4:K1530),SUBTOTAL(9,K$4:K1530)),0)</f>
        <v>0</v>
      </c>
      <c r="J1530" s="32"/>
      <c r="K1530" s="33">
        <f t="shared" si="51"/>
        <v>0</v>
      </c>
    </row>
    <row r="1531" spans="1:11" x14ac:dyDescent="0.4">
      <c r="A1531" s="17" t="str">
        <f>IF(E1531&lt;&gt;"",VLOOKUP(E1531,科目一覧!$A$4:$G$76,7,FALSE),"")</f>
        <v/>
      </c>
      <c r="B1531" s="18">
        <f>★仕訳帳!A1495</f>
        <v>1492</v>
      </c>
      <c r="C1531" s="64" t="str">
        <f>IF(★仕訳帳!B1495&lt;&gt;"",★仕訳帳!B1495,"")</f>
        <v/>
      </c>
      <c r="D1531" s="65" t="str">
        <f>IF(★仕訳帳!C1495&lt;&gt;"",★仕訳帳!C1495,"")</f>
        <v/>
      </c>
      <c r="E1531" s="66" t="str">
        <f>IF(★仕訳帳!D1495&lt;&gt;"",★仕訳帳!D1495,"")</f>
        <v/>
      </c>
      <c r="F1531" s="30" t="str">
        <f t="shared" si="50"/>
        <v/>
      </c>
      <c r="G1531" s="68">
        <f>★仕訳帳!E1495</f>
        <v>0</v>
      </c>
      <c r="H1531" s="68">
        <f>★仕訳帳!F1495</f>
        <v>0</v>
      </c>
      <c r="I1531" s="67">
        <f>IF($E1531&lt;&gt;"",IF(OR(AND($E1531&gt;=200,$E1531&lt;300),AND($E1531&gt;=400,$E1531&lt;600)),-SUBTOTAL(9,K$4:K1531),SUBTOTAL(9,K$4:K1531)),0)</f>
        <v>0</v>
      </c>
      <c r="J1531" s="32"/>
      <c r="K1531" s="33">
        <f t="shared" si="51"/>
        <v>0</v>
      </c>
    </row>
    <row r="1532" spans="1:11" x14ac:dyDescent="0.4">
      <c r="A1532" s="17" t="str">
        <f>IF(E1532&lt;&gt;"",VLOOKUP(E1532,科目一覧!$A$4:$G$76,7,FALSE),"")</f>
        <v/>
      </c>
      <c r="B1532" s="18">
        <f>★仕訳帳!A1496</f>
        <v>1493</v>
      </c>
      <c r="C1532" s="64" t="str">
        <f>IF(★仕訳帳!B1496&lt;&gt;"",★仕訳帳!B1496,"")</f>
        <v/>
      </c>
      <c r="D1532" s="65" t="str">
        <f>IF(★仕訳帳!C1496&lt;&gt;"",★仕訳帳!C1496,"")</f>
        <v/>
      </c>
      <c r="E1532" s="66" t="str">
        <f>IF(★仕訳帳!D1496&lt;&gt;"",★仕訳帳!D1496,"")</f>
        <v/>
      </c>
      <c r="F1532" s="30" t="str">
        <f t="shared" si="50"/>
        <v/>
      </c>
      <c r="G1532" s="68">
        <f>★仕訳帳!E1496</f>
        <v>0</v>
      </c>
      <c r="H1532" s="68">
        <f>★仕訳帳!F1496</f>
        <v>0</v>
      </c>
      <c r="I1532" s="67">
        <f>IF($E1532&lt;&gt;"",IF(OR(AND($E1532&gt;=200,$E1532&lt;300),AND($E1532&gt;=400,$E1532&lt;600)),-SUBTOTAL(9,K$4:K1532),SUBTOTAL(9,K$4:K1532)),0)</f>
        <v>0</v>
      </c>
      <c r="J1532" s="32"/>
      <c r="K1532" s="33">
        <f t="shared" si="51"/>
        <v>0</v>
      </c>
    </row>
    <row r="1533" spans="1:11" x14ac:dyDescent="0.4">
      <c r="A1533" s="17" t="str">
        <f>IF(E1533&lt;&gt;"",VLOOKUP(E1533,科目一覧!$A$4:$G$76,7,FALSE),"")</f>
        <v/>
      </c>
      <c r="B1533" s="18">
        <f>★仕訳帳!A1497</f>
        <v>1494</v>
      </c>
      <c r="C1533" s="64" t="str">
        <f>IF(★仕訳帳!B1497&lt;&gt;"",★仕訳帳!B1497,"")</f>
        <v/>
      </c>
      <c r="D1533" s="65" t="str">
        <f>IF(★仕訳帳!C1497&lt;&gt;"",★仕訳帳!C1497,"")</f>
        <v/>
      </c>
      <c r="E1533" s="66" t="str">
        <f>IF(★仕訳帳!D1497&lt;&gt;"",★仕訳帳!D1497,"")</f>
        <v/>
      </c>
      <c r="F1533" s="30" t="str">
        <f t="shared" si="50"/>
        <v/>
      </c>
      <c r="G1533" s="68">
        <f>★仕訳帳!E1497</f>
        <v>0</v>
      </c>
      <c r="H1533" s="68">
        <f>★仕訳帳!F1497</f>
        <v>0</v>
      </c>
      <c r="I1533" s="67">
        <f>IF($E1533&lt;&gt;"",IF(OR(AND($E1533&gt;=200,$E1533&lt;300),AND($E1533&gt;=400,$E1533&lt;600)),-SUBTOTAL(9,K$4:K1533),SUBTOTAL(9,K$4:K1533)),0)</f>
        <v>0</v>
      </c>
      <c r="J1533" s="32"/>
      <c r="K1533" s="33">
        <f t="shared" si="51"/>
        <v>0</v>
      </c>
    </row>
    <row r="1534" spans="1:11" x14ac:dyDescent="0.4">
      <c r="A1534" s="17" t="str">
        <f>IF(E1534&lt;&gt;"",VLOOKUP(E1534,科目一覧!$A$4:$G$76,7,FALSE),"")</f>
        <v/>
      </c>
      <c r="B1534" s="18">
        <f>★仕訳帳!A1498</f>
        <v>1495</v>
      </c>
      <c r="C1534" s="64" t="str">
        <f>IF(★仕訳帳!B1498&lt;&gt;"",★仕訳帳!B1498,"")</f>
        <v/>
      </c>
      <c r="D1534" s="65" t="str">
        <f>IF(★仕訳帳!C1498&lt;&gt;"",★仕訳帳!C1498,"")</f>
        <v/>
      </c>
      <c r="E1534" s="66" t="str">
        <f>IF(★仕訳帳!D1498&lt;&gt;"",★仕訳帳!D1498,"")</f>
        <v/>
      </c>
      <c r="F1534" s="30" t="str">
        <f t="shared" si="50"/>
        <v/>
      </c>
      <c r="G1534" s="68">
        <f>★仕訳帳!E1498</f>
        <v>0</v>
      </c>
      <c r="H1534" s="68">
        <f>★仕訳帳!F1498</f>
        <v>0</v>
      </c>
      <c r="I1534" s="67">
        <f>IF($E1534&lt;&gt;"",IF(OR(AND($E1534&gt;=200,$E1534&lt;300),AND($E1534&gt;=400,$E1534&lt;600)),-SUBTOTAL(9,K$4:K1534),SUBTOTAL(9,K$4:K1534)),0)</f>
        <v>0</v>
      </c>
      <c r="J1534" s="32"/>
      <c r="K1534" s="33">
        <f t="shared" si="51"/>
        <v>0</v>
      </c>
    </row>
    <row r="1535" spans="1:11" x14ac:dyDescent="0.4">
      <c r="A1535" s="17" t="str">
        <f>IF(E1535&lt;&gt;"",VLOOKUP(E1535,科目一覧!$A$4:$G$76,7,FALSE),"")</f>
        <v/>
      </c>
      <c r="B1535" s="18">
        <f>★仕訳帳!A1499</f>
        <v>1496</v>
      </c>
      <c r="C1535" s="64" t="str">
        <f>IF(★仕訳帳!B1499&lt;&gt;"",★仕訳帳!B1499,"")</f>
        <v/>
      </c>
      <c r="D1535" s="65" t="str">
        <f>IF(★仕訳帳!C1499&lt;&gt;"",★仕訳帳!C1499,"")</f>
        <v/>
      </c>
      <c r="E1535" s="66" t="str">
        <f>IF(★仕訳帳!D1499&lt;&gt;"",★仕訳帳!D1499,"")</f>
        <v/>
      </c>
      <c r="F1535" s="30" t="str">
        <f t="shared" si="50"/>
        <v/>
      </c>
      <c r="G1535" s="68">
        <f>★仕訳帳!E1499</f>
        <v>0</v>
      </c>
      <c r="H1535" s="68">
        <f>★仕訳帳!F1499</f>
        <v>0</v>
      </c>
      <c r="I1535" s="67">
        <f>IF($E1535&lt;&gt;"",IF(OR(AND($E1535&gt;=200,$E1535&lt;300),AND($E1535&gt;=400,$E1535&lt;600)),-SUBTOTAL(9,K$4:K1535),SUBTOTAL(9,K$4:K1535)),0)</f>
        <v>0</v>
      </c>
      <c r="J1535" s="32"/>
      <c r="K1535" s="33">
        <f t="shared" si="51"/>
        <v>0</v>
      </c>
    </row>
    <row r="1536" spans="1:11" x14ac:dyDescent="0.4">
      <c r="A1536" s="17" t="str">
        <f>IF(E1536&lt;&gt;"",VLOOKUP(E1536,科目一覧!$A$4:$G$76,7,FALSE),"")</f>
        <v/>
      </c>
      <c r="B1536" s="18">
        <f>★仕訳帳!A1500</f>
        <v>1497</v>
      </c>
      <c r="C1536" s="64" t="str">
        <f>IF(★仕訳帳!B1500&lt;&gt;"",★仕訳帳!B1500,"")</f>
        <v/>
      </c>
      <c r="D1536" s="65" t="str">
        <f>IF(★仕訳帳!C1500&lt;&gt;"",★仕訳帳!C1500,"")</f>
        <v/>
      </c>
      <c r="E1536" s="66" t="str">
        <f>IF(★仕訳帳!D1500&lt;&gt;"",★仕訳帳!D1500,"")</f>
        <v/>
      </c>
      <c r="F1536" s="30" t="str">
        <f t="shared" si="50"/>
        <v/>
      </c>
      <c r="G1536" s="68">
        <f>★仕訳帳!E1500</f>
        <v>0</v>
      </c>
      <c r="H1536" s="68">
        <f>★仕訳帳!F1500</f>
        <v>0</v>
      </c>
      <c r="I1536" s="67">
        <f>IF($E1536&lt;&gt;"",IF(OR(AND($E1536&gt;=200,$E1536&lt;300),AND($E1536&gt;=400,$E1536&lt;600)),-SUBTOTAL(9,K$4:K1536),SUBTOTAL(9,K$4:K1536)),0)</f>
        <v>0</v>
      </c>
      <c r="J1536" s="32"/>
      <c r="K1536" s="33">
        <f t="shared" si="51"/>
        <v>0</v>
      </c>
    </row>
    <row r="1537" spans="1:11" x14ac:dyDescent="0.4">
      <c r="A1537" s="17" t="str">
        <f>IF(E1537&lt;&gt;"",VLOOKUP(E1537,科目一覧!$A$4:$G$76,7,FALSE),"")</f>
        <v/>
      </c>
      <c r="B1537" s="18">
        <f>★仕訳帳!A1501</f>
        <v>1498</v>
      </c>
      <c r="C1537" s="64" t="str">
        <f>IF(★仕訳帳!B1501&lt;&gt;"",★仕訳帳!B1501,"")</f>
        <v/>
      </c>
      <c r="D1537" s="65" t="str">
        <f>IF(★仕訳帳!C1501&lt;&gt;"",★仕訳帳!C1501,"")</f>
        <v/>
      </c>
      <c r="E1537" s="66" t="str">
        <f>IF(★仕訳帳!D1501&lt;&gt;"",★仕訳帳!D1501,"")</f>
        <v/>
      </c>
      <c r="F1537" s="30" t="str">
        <f t="shared" si="50"/>
        <v/>
      </c>
      <c r="G1537" s="68">
        <f>★仕訳帳!E1501</f>
        <v>0</v>
      </c>
      <c r="H1537" s="68">
        <f>★仕訳帳!F1501</f>
        <v>0</v>
      </c>
      <c r="I1537" s="67">
        <f>IF($E1537&lt;&gt;"",IF(OR(AND($E1537&gt;=200,$E1537&lt;300),AND($E1537&gt;=400,$E1537&lt;600)),-SUBTOTAL(9,K$4:K1537),SUBTOTAL(9,K$4:K1537)),0)</f>
        <v>0</v>
      </c>
      <c r="J1537" s="32"/>
      <c r="K1537" s="33">
        <f t="shared" si="51"/>
        <v>0</v>
      </c>
    </row>
    <row r="1538" spans="1:11" x14ac:dyDescent="0.4">
      <c r="A1538" s="17" t="str">
        <f>IF(E1538&lt;&gt;"",VLOOKUP(E1538,科目一覧!$A$4:$G$76,7,FALSE),"")</f>
        <v/>
      </c>
      <c r="B1538" s="18">
        <f>★仕訳帳!A1502</f>
        <v>1499</v>
      </c>
      <c r="C1538" s="64" t="str">
        <f>IF(★仕訳帳!B1502&lt;&gt;"",★仕訳帳!B1502,"")</f>
        <v/>
      </c>
      <c r="D1538" s="65" t="str">
        <f>IF(★仕訳帳!C1502&lt;&gt;"",★仕訳帳!C1502,"")</f>
        <v/>
      </c>
      <c r="E1538" s="66" t="str">
        <f>IF(★仕訳帳!D1502&lt;&gt;"",★仕訳帳!D1502,"")</f>
        <v/>
      </c>
      <c r="F1538" s="30" t="str">
        <f t="shared" si="50"/>
        <v/>
      </c>
      <c r="G1538" s="68">
        <f>★仕訳帳!E1502</f>
        <v>0</v>
      </c>
      <c r="H1538" s="68">
        <f>★仕訳帳!F1502</f>
        <v>0</v>
      </c>
      <c r="I1538" s="67">
        <f>IF($E1538&lt;&gt;"",IF(OR(AND($E1538&gt;=200,$E1538&lt;300),AND($E1538&gt;=400,$E1538&lt;600)),-SUBTOTAL(9,K$4:K1538),SUBTOTAL(9,K$4:K1538)),0)</f>
        <v>0</v>
      </c>
      <c r="J1538" s="32"/>
      <c r="K1538" s="33">
        <f t="shared" si="51"/>
        <v>0</v>
      </c>
    </row>
    <row r="1539" spans="1:11" x14ac:dyDescent="0.4">
      <c r="A1539" s="17" t="str">
        <f>IF(E1539&lt;&gt;"",VLOOKUP(E1539,科目一覧!$A$4:$G$76,7,FALSE),"")</f>
        <v/>
      </c>
      <c r="B1539" s="18">
        <f>★仕訳帳!A1503</f>
        <v>1500</v>
      </c>
      <c r="C1539" s="64" t="str">
        <f>IF(★仕訳帳!B1503&lt;&gt;"",★仕訳帳!B1503,"")</f>
        <v/>
      </c>
      <c r="D1539" s="65" t="str">
        <f>IF(★仕訳帳!C1503&lt;&gt;"",★仕訳帳!C1503,"")</f>
        <v/>
      </c>
      <c r="E1539" s="66" t="str">
        <f>IF(★仕訳帳!D1503&lt;&gt;"",★仕訳帳!D1503,"")</f>
        <v/>
      </c>
      <c r="F1539" s="30" t="str">
        <f t="shared" si="50"/>
        <v/>
      </c>
      <c r="G1539" s="68">
        <f>★仕訳帳!E1503</f>
        <v>0</v>
      </c>
      <c r="H1539" s="68">
        <f>★仕訳帳!F1503</f>
        <v>0</v>
      </c>
      <c r="I1539" s="67">
        <f>IF($E1539&lt;&gt;"",IF(OR(AND($E1539&gt;=200,$E1539&lt;300),AND($E1539&gt;=400,$E1539&lt;600)),-SUBTOTAL(9,K$4:K1539),SUBTOTAL(9,K$4:K1539)),0)</f>
        <v>0</v>
      </c>
      <c r="J1539" s="32"/>
      <c r="K1539" s="33">
        <f t="shared" si="51"/>
        <v>0</v>
      </c>
    </row>
    <row r="1540" spans="1:11" x14ac:dyDescent="0.4">
      <c r="A1540" s="17" t="str">
        <f>IF(E1540&lt;&gt;"",VLOOKUP(E1540,科目一覧!$A$4:$G$76,7,FALSE),"")</f>
        <v/>
      </c>
      <c r="B1540" s="18">
        <f>★仕訳帳!A1504</f>
        <v>1501</v>
      </c>
      <c r="C1540" s="64" t="str">
        <f>IF(★仕訳帳!B1504&lt;&gt;"",★仕訳帳!B1504,"")</f>
        <v/>
      </c>
      <c r="D1540" s="65" t="str">
        <f>IF(★仕訳帳!C1504&lt;&gt;"",★仕訳帳!C1504,"")</f>
        <v/>
      </c>
      <c r="E1540" s="66" t="str">
        <f>IF(★仕訳帳!D1504&lt;&gt;"",★仕訳帳!D1504,"")</f>
        <v/>
      </c>
      <c r="F1540" s="30" t="str">
        <f t="shared" si="50"/>
        <v/>
      </c>
      <c r="G1540" s="68">
        <f>★仕訳帳!E1504</f>
        <v>0</v>
      </c>
      <c r="H1540" s="68">
        <f>★仕訳帳!F1504</f>
        <v>0</v>
      </c>
      <c r="I1540" s="67">
        <f>IF($E1540&lt;&gt;"",IF(OR(AND($E1540&gt;=200,$E1540&lt;300),AND($E1540&gt;=400,$E1540&lt;600)),-SUBTOTAL(9,K$4:K1540),SUBTOTAL(9,K$4:K1540)),0)</f>
        <v>0</v>
      </c>
      <c r="J1540" s="32"/>
      <c r="K1540" s="33">
        <f t="shared" si="51"/>
        <v>0</v>
      </c>
    </row>
    <row r="1541" spans="1:11" x14ac:dyDescent="0.4">
      <c r="A1541" s="17" t="str">
        <f>IF(E1541&lt;&gt;"",VLOOKUP(E1541,科目一覧!$A$4:$G$76,7,FALSE),"")</f>
        <v/>
      </c>
      <c r="B1541" s="18">
        <f>★仕訳帳!A1505</f>
        <v>1502</v>
      </c>
      <c r="C1541" s="64" t="str">
        <f>IF(★仕訳帳!B1505&lt;&gt;"",★仕訳帳!B1505,"")</f>
        <v/>
      </c>
      <c r="D1541" s="65" t="str">
        <f>IF(★仕訳帳!C1505&lt;&gt;"",★仕訳帳!C1505,"")</f>
        <v/>
      </c>
      <c r="E1541" s="66" t="str">
        <f>IF(★仕訳帳!D1505&lt;&gt;"",★仕訳帳!D1505,"")</f>
        <v/>
      </c>
      <c r="F1541" s="30" t="str">
        <f t="shared" ref="F1541:F1604" si="52">IF(C1541&lt;&gt;"",MONTH(C1541)&amp;"_"&amp;E1541,"")</f>
        <v/>
      </c>
      <c r="G1541" s="68">
        <f>★仕訳帳!E1505</f>
        <v>0</v>
      </c>
      <c r="H1541" s="68">
        <f>★仕訳帳!F1505</f>
        <v>0</v>
      </c>
      <c r="I1541" s="67">
        <f>IF($E1541&lt;&gt;"",IF(OR(AND($E1541&gt;=200,$E1541&lt;300),AND($E1541&gt;=400,$E1541&lt;600)),-SUBTOTAL(9,K$4:K1541),SUBTOTAL(9,K$4:K1541)),0)</f>
        <v>0</v>
      </c>
      <c r="J1541" s="32"/>
      <c r="K1541" s="33">
        <f t="shared" si="51"/>
        <v>0</v>
      </c>
    </row>
    <row r="1542" spans="1:11" x14ac:dyDescent="0.4">
      <c r="A1542" s="17" t="str">
        <f>IF(E1542&lt;&gt;"",VLOOKUP(E1542,科目一覧!$A$4:$G$76,7,FALSE),"")</f>
        <v/>
      </c>
      <c r="B1542" s="18">
        <f>★仕訳帳!A1506</f>
        <v>1503</v>
      </c>
      <c r="C1542" s="64" t="str">
        <f>IF(★仕訳帳!B1506&lt;&gt;"",★仕訳帳!B1506,"")</f>
        <v/>
      </c>
      <c r="D1542" s="65" t="str">
        <f>IF(★仕訳帳!C1506&lt;&gt;"",★仕訳帳!C1506,"")</f>
        <v/>
      </c>
      <c r="E1542" s="66" t="str">
        <f>IF(★仕訳帳!D1506&lt;&gt;"",★仕訳帳!D1506,"")</f>
        <v/>
      </c>
      <c r="F1542" s="30" t="str">
        <f t="shared" si="52"/>
        <v/>
      </c>
      <c r="G1542" s="68">
        <f>★仕訳帳!E1506</f>
        <v>0</v>
      </c>
      <c r="H1542" s="68">
        <f>★仕訳帳!F1506</f>
        <v>0</v>
      </c>
      <c r="I1542" s="67">
        <f>IF($E1542&lt;&gt;"",IF(OR(AND($E1542&gt;=200,$E1542&lt;300),AND($E1542&gt;=400,$E1542&lt;600)),-SUBTOTAL(9,K$4:K1542),SUBTOTAL(9,K$4:K1542)),0)</f>
        <v>0</v>
      </c>
      <c r="J1542" s="32"/>
      <c r="K1542" s="33">
        <f t="shared" si="51"/>
        <v>0</v>
      </c>
    </row>
    <row r="1543" spans="1:11" x14ac:dyDescent="0.4">
      <c r="A1543" s="17" t="str">
        <f>IF(E1543&lt;&gt;"",VLOOKUP(E1543,科目一覧!$A$4:$G$76,7,FALSE),"")</f>
        <v/>
      </c>
      <c r="B1543" s="18">
        <f>★仕訳帳!A1507</f>
        <v>1504</v>
      </c>
      <c r="C1543" s="64" t="str">
        <f>IF(★仕訳帳!B1507&lt;&gt;"",★仕訳帳!B1507,"")</f>
        <v/>
      </c>
      <c r="D1543" s="65" t="str">
        <f>IF(★仕訳帳!C1507&lt;&gt;"",★仕訳帳!C1507,"")</f>
        <v/>
      </c>
      <c r="E1543" s="66" t="str">
        <f>IF(★仕訳帳!D1507&lt;&gt;"",★仕訳帳!D1507,"")</f>
        <v/>
      </c>
      <c r="F1543" s="30" t="str">
        <f t="shared" si="52"/>
        <v/>
      </c>
      <c r="G1543" s="68">
        <f>★仕訳帳!E1507</f>
        <v>0</v>
      </c>
      <c r="H1543" s="68">
        <f>★仕訳帳!F1507</f>
        <v>0</v>
      </c>
      <c r="I1543" s="67">
        <f>IF($E1543&lt;&gt;"",IF(OR(AND($E1543&gt;=200,$E1543&lt;300),AND($E1543&gt;=400,$E1543&lt;600)),-SUBTOTAL(9,K$4:K1543),SUBTOTAL(9,K$4:K1543)),0)</f>
        <v>0</v>
      </c>
      <c r="J1543" s="32"/>
      <c r="K1543" s="33">
        <f t="shared" si="51"/>
        <v>0</v>
      </c>
    </row>
    <row r="1544" spans="1:11" x14ac:dyDescent="0.4">
      <c r="A1544" s="17" t="str">
        <f>IF(E1544&lt;&gt;"",VLOOKUP(E1544,科目一覧!$A$4:$G$76,7,FALSE),"")</f>
        <v/>
      </c>
      <c r="B1544" s="18">
        <f>★仕訳帳!A1508</f>
        <v>1505</v>
      </c>
      <c r="C1544" s="64" t="str">
        <f>IF(★仕訳帳!B1508&lt;&gt;"",★仕訳帳!B1508,"")</f>
        <v/>
      </c>
      <c r="D1544" s="65" t="str">
        <f>IF(★仕訳帳!C1508&lt;&gt;"",★仕訳帳!C1508,"")</f>
        <v/>
      </c>
      <c r="E1544" s="66" t="str">
        <f>IF(★仕訳帳!D1508&lt;&gt;"",★仕訳帳!D1508,"")</f>
        <v/>
      </c>
      <c r="F1544" s="30" t="str">
        <f t="shared" si="52"/>
        <v/>
      </c>
      <c r="G1544" s="68">
        <f>★仕訳帳!E1508</f>
        <v>0</v>
      </c>
      <c r="H1544" s="68">
        <f>★仕訳帳!F1508</f>
        <v>0</v>
      </c>
      <c r="I1544" s="67">
        <f>IF($E1544&lt;&gt;"",IF(OR(AND($E1544&gt;=200,$E1544&lt;300),AND($E1544&gt;=400,$E1544&lt;600)),-SUBTOTAL(9,K$4:K1544),SUBTOTAL(9,K$4:K1544)),0)</f>
        <v>0</v>
      </c>
      <c r="J1544" s="32"/>
      <c r="K1544" s="33">
        <f t="shared" si="51"/>
        <v>0</v>
      </c>
    </row>
    <row r="1545" spans="1:11" x14ac:dyDescent="0.4">
      <c r="A1545" s="17" t="str">
        <f>IF(E1545&lt;&gt;"",VLOOKUP(E1545,科目一覧!$A$4:$G$76,7,FALSE),"")</f>
        <v/>
      </c>
      <c r="B1545" s="18">
        <f>★仕訳帳!A1509</f>
        <v>1506</v>
      </c>
      <c r="C1545" s="64" t="str">
        <f>IF(★仕訳帳!B1509&lt;&gt;"",★仕訳帳!B1509,"")</f>
        <v/>
      </c>
      <c r="D1545" s="65" t="str">
        <f>IF(★仕訳帳!C1509&lt;&gt;"",★仕訳帳!C1509,"")</f>
        <v/>
      </c>
      <c r="E1545" s="66" t="str">
        <f>IF(★仕訳帳!D1509&lt;&gt;"",★仕訳帳!D1509,"")</f>
        <v/>
      </c>
      <c r="F1545" s="30" t="str">
        <f t="shared" si="52"/>
        <v/>
      </c>
      <c r="G1545" s="68">
        <f>★仕訳帳!E1509</f>
        <v>0</v>
      </c>
      <c r="H1545" s="68">
        <f>★仕訳帳!F1509</f>
        <v>0</v>
      </c>
      <c r="I1545" s="67">
        <f>IF($E1545&lt;&gt;"",IF(OR(AND($E1545&gt;=200,$E1545&lt;300),AND($E1545&gt;=400,$E1545&lt;600)),-SUBTOTAL(9,K$4:K1545),SUBTOTAL(9,K$4:K1545)),0)</f>
        <v>0</v>
      </c>
      <c r="J1545" s="32"/>
      <c r="K1545" s="33">
        <f t="shared" si="51"/>
        <v>0</v>
      </c>
    </row>
    <row r="1546" spans="1:11" x14ac:dyDescent="0.4">
      <c r="A1546" s="17" t="str">
        <f>IF(E1546&lt;&gt;"",VLOOKUP(E1546,科目一覧!$A$4:$G$76,7,FALSE),"")</f>
        <v/>
      </c>
      <c r="B1546" s="18">
        <f>★仕訳帳!A1510</f>
        <v>1507</v>
      </c>
      <c r="C1546" s="64" t="str">
        <f>IF(★仕訳帳!B1510&lt;&gt;"",★仕訳帳!B1510,"")</f>
        <v/>
      </c>
      <c r="D1546" s="65" t="str">
        <f>IF(★仕訳帳!C1510&lt;&gt;"",★仕訳帳!C1510,"")</f>
        <v/>
      </c>
      <c r="E1546" s="66" t="str">
        <f>IF(★仕訳帳!D1510&lt;&gt;"",★仕訳帳!D1510,"")</f>
        <v/>
      </c>
      <c r="F1546" s="30" t="str">
        <f t="shared" si="52"/>
        <v/>
      </c>
      <c r="G1546" s="68">
        <f>★仕訳帳!E1510</f>
        <v>0</v>
      </c>
      <c r="H1546" s="68">
        <f>★仕訳帳!F1510</f>
        <v>0</v>
      </c>
      <c r="I1546" s="67">
        <f>IF($E1546&lt;&gt;"",IF(OR(AND($E1546&gt;=200,$E1546&lt;300),AND($E1546&gt;=400,$E1546&lt;600)),-SUBTOTAL(9,K$4:K1546),SUBTOTAL(9,K$4:K1546)),0)</f>
        <v>0</v>
      </c>
      <c r="J1546" s="32"/>
      <c r="K1546" s="33">
        <f t="shared" si="51"/>
        <v>0</v>
      </c>
    </row>
    <row r="1547" spans="1:11" x14ac:dyDescent="0.4">
      <c r="A1547" s="17" t="str">
        <f>IF(E1547&lt;&gt;"",VLOOKUP(E1547,科目一覧!$A$4:$G$76,7,FALSE),"")</f>
        <v/>
      </c>
      <c r="B1547" s="18">
        <f>★仕訳帳!A1511</f>
        <v>1508</v>
      </c>
      <c r="C1547" s="64" t="str">
        <f>IF(★仕訳帳!B1511&lt;&gt;"",★仕訳帳!B1511,"")</f>
        <v/>
      </c>
      <c r="D1547" s="65" t="str">
        <f>IF(★仕訳帳!C1511&lt;&gt;"",★仕訳帳!C1511,"")</f>
        <v/>
      </c>
      <c r="E1547" s="66" t="str">
        <f>IF(★仕訳帳!D1511&lt;&gt;"",★仕訳帳!D1511,"")</f>
        <v/>
      </c>
      <c r="F1547" s="30" t="str">
        <f t="shared" si="52"/>
        <v/>
      </c>
      <c r="G1547" s="68">
        <f>★仕訳帳!E1511</f>
        <v>0</v>
      </c>
      <c r="H1547" s="68">
        <f>★仕訳帳!F1511</f>
        <v>0</v>
      </c>
      <c r="I1547" s="67">
        <f>IF($E1547&lt;&gt;"",IF(OR(AND($E1547&gt;=200,$E1547&lt;300),AND($E1547&gt;=400,$E1547&lt;600)),-SUBTOTAL(9,K$4:K1547),SUBTOTAL(9,K$4:K1547)),0)</f>
        <v>0</v>
      </c>
      <c r="J1547" s="32"/>
      <c r="K1547" s="33">
        <f t="shared" si="51"/>
        <v>0</v>
      </c>
    </row>
    <row r="1548" spans="1:11" x14ac:dyDescent="0.4">
      <c r="A1548" s="17" t="str">
        <f>IF(E1548&lt;&gt;"",VLOOKUP(E1548,科目一覧!$A$4:$G$76,7,FALSE),"")</f>
        <v/>
      </c>
      <c r="B1548" s="18">
        <f>★仕訳帳!A1512</f>
        <v>1509</v>
      </c>
      <c r="C1548" s="64" t="str">
        <f>IF(★仕訳帳!B1512&lt;&gt;"",★仕訳帳!B1512,"")</f>
        <v/>
      </c>
      <c r="D1548" s="65" t="str">
        <f>IF(★仕訳帳!C1512&lt;&gt;"",★仕訳帳!C1512,"")</f>
        <v/>
      </c>
      <c r="E1548" s="66" t="str">
        <f>IF(★仕訳帳!D1512&lt;&gt;"",★仕訳帳!D1512,"")</f>
        <v/>
      </c>
      <c r="F1548" s="30" t="str">
        <f t="shared" si="52"/>
        <v/>
      </c>
      <c r="G1548" s="68">
        <f>★仕訳帳!E1512</f>
        <v>0</v>
      </c>
      <c r="H1548" s="68">
        <f>★仕訳帳!F1512</f>
        <v>0</v>
      </c>
      <c r="I1548" s="67">
        <f>IF($E1548&lt;&gt;"",IF(OR(AND($E1548&gt;=200,$E1548&lt;300),AND($E1548&gt;=400,$E1548&lt;600)),-SUBTOTAL(9,K$4:K1548),SUBTOTAL(9,K$4:K1548)),0)</f>
        <v>0</v>
      </c>
      <c r="J1548" s="32"/>
      <c r="K1548" s="33">
        <f t="shared" si="51"/>
        <v>0</v>
      </c>
    </row>
    <row r="1549" spans="1:11" x14ac:dyDescent="0.4">
      <c r="A1549" s="17" t="str">
        <f>IF(E1549&lt;&gt;"",VLOOKUP(E1549,科目一覧!$A$4:$G$76,7,FALSE),"")</f>
        <v/>
      </c>
      <c r="B1549" s="18">
        <f>★仕訳帳!A1513</f>
        <v>1510</v>
      </c>
      <c r="C1549" s="64" t="str">
        <f>IF(★仕訳帳!B1513&lt;&gt;"",★仕訳帳!B1513,"")</f>
        <v/>
      </c>
      <c r="D1549" s="65" t="str">
        <f>IF(★仕訳帳!C1513&lt;&gt;"",★仕訳帳!C1513,"")</f>
        <v/>
      </c>
      <c r="E1549" s="66" t="str">
        <f>IF(★仕訳帳!D1513&lt;&gt;"",★仕訳帳!D1513,"")</f>
        <v/>
      </c>
      <c r="F1549" s="30" t="str">
        <f t="shared" si="52"/>
        <v/>
      </c>
      <c r="G1549" s="68">
        <f>★仕訳帳!E1513</f>
        <v>0</v>
      </c>
      <c r="H1549" s="68">
        <f>★仕訳帳!F1513</f>
        <v>0</v>
      </c>
      <c r="I1549" s="67">
        <f>IF($E1549&lt;&gt;"",IF(OR(AND($E1549&gt;=200,$E1549&lt;300),AND($E1549&gt;=400,$E1549&lt;600)),-SUBTOTAL(9,K$4:K1549),SUBTOTAL(9,K$4:K1549)),0)</f>
        <v>0</v>
      </c>
      <c r="J1549" s="32"/>
      <c r="K1549" s="33">
        <f t="shared" si="51"/>
        <v>0</v>
      </c>
    </row>
    <row r="1550" spans="1:11" x14ac:dyDescent="0.4">
      <c r="A1550" s="17" t="str">
        <f>IF(E1550&lt;&gt;"",VLOOKUP(E1550,科目一覧!$A$4:$G$76,7,FALSE),"")</f>
        <v/>
      </c>
      <c r="B1550" s="18">
        <f>★仕訳帳!A1514</f>
        <v>1511</v>
      </c>
      <c r="C1550" s="64" t="str">
        <f>IF(★仕訳帳!B1514&lt;&gt;"",★仕訳帳!B1514,"")</f>
        <v/>
      </c>
      <c r="D1550" s="65" t="str">
        <f>IF(★仕訳帳!C1514&lt;&gt;"",★仕訳帳!C1514,"")</f>
        <v/>
      </c>
      <c r="E1550" s="66" t="str">
        <f>IF(★仕訳帳!D1514&lt;&gt;"",★仕訳帳!D1514,"")</f>
        <v/>
      </c>
      <c r="F1550" s="30" t="str">
        <f t="shared" si="52"/>
        <v/>
      </c>
      <c r="G1550" s="68">
        <f>★仕訳帳!E1514</f>
        <v>0</v>
      </c>
      <c r="H1550" s="68">
        <f>★仕訳帳!F1514</f>
        <v>0</v>
      </c>
      <c r="I1550" s="67">
        <f>IF($E1550&lt;&gt;"",IF(OR(AND($E1550&gt;=200,$E1550&lt;300),AND($E1550&gt;=400,$E1550&lt;600)),-SUBTOTAL(9,K$4:K1550),SUBTOTAL(9,K$4:K1550)),0)</f>
        <v>0</v>
      </c>
      <c r="J1550" s="32"/>
      <c r="K1550" s="33">
        <f t="shared" si="51"/>
        <v>0</v>
      </c>
    </row>
    <row r="1551" spans="1:11" x14ac:dyDescent="0.4">
      <c r="A1551" s="17" t="str">
        <f>IF(E1551&lt;&gt;"",VLOOKUP(E1551,科目一覧!$A$4:$G$76,7,FALSE),"")</f>
        <v/>
      </c>
      <c r="B1551" s="18">
        <f>★仕訳帳!A1515</f>
        <v>1512</v>
      </c>
      <c r="C1551" s="64" t="str">
        <f>IF(★仕訳帳!B1515&lt;&gt;"",★仕訳帳!B1515,"")</f>
        <v/>
      </c>
      <c r="D1551" s="65" t="str">
        <f>IF(★仕訳帳!C1515&lt;&gt;"",★仕訳帳!C1515,"")</f>
        <v/>
      </c>
      <c r="E1551" s="66" t="str">
        <f>IF(★仕訳帳!D1515&lt;&gt;"",★仕訳帳!D1515,"")</f>
        <v/>
      </c>
      <c r="F1551" s="30" t="str">
        <f t="shared" si="52"/>
        <v/>
      </c>
      <c r="G1551" s="68">
        <f>★仕訳帳!E1515</f>
        <v>0</v>
      </c>
      <c r="H1551" s="68">
        <f>★仕訳帳!F1515</f>
        <v>0</v>
      </c>
      <c r="I1551" s="67">
        <f>IF($E1551&lt;&gt;"",IF(OR(AND($E1551&gt;=200,$E1551&lt;300),AND($E1551&gt;=400,$E1551&lt;600)),-SUBTOTAL(9,K$4:K1551),SUBTOTAL(9,K$4:K1551)),0)</f>
        <v>0</v>
      </c>
      <c r="J1551" s="32"/>
      <c r="K1551" s="33">
        <f t="shared" si="51"/>
        <v>0</v>
      </c>
    </row>
    <row r="1552" spans="1:11" x14ac:dyDescent="0.4">
      <c r="A1552" s="17" t="str">
        <f>IF(E1552&lt;&gt;"",VLOOKUP(E1552,科目一覧!$A$4:$G$76,7,FALSE),"")</f>
        <v/>
      </c>
      <c r="B1552" s="18">
        <f>★仕訳帳!A1516</f>
        <v>1513</v>
      </c>
      <c r="C1552" s="64" t="str">
        <f>IF(★仕訳帳!B1516&lt;&gt;"",★仕訳帳!B1516,"")</f>
        <v/>
      </c>
      <c r="D1552" s="65" t="str">
        <f>IF(★仕訳帳!C1516&lt;&gt;"",★仕訳帳!C1516,"")</f>
        <v/>
      </c>
      <c r="E1552" s="66" t="str">
        <f>IF(★仕訳帳!D1516&lt;&gt;"",★仕訳帳!D1516,"")</f>
        <v/>
      </c>
      <c r="F1552" s="30" t="str">
        <f t="shared" si="52"/>
        <v/>
      </c>
      <c r="G1552" s="68">
        <f>★仕訳帳!E1516</f>
        <v>0</v>
      </c>
      <c r="H1552" s="68">
        <f>★仕訳帳!F1516</f>
        <v>0</v>
      </c>
      <c r="I1552" s="67">
        <f>IF($E1552&lt;&gt;"",IF(OR(AND($E1552&gt;=200,$E1552&lt;300),AND($E1552&gt;=400,$E1552&lt;600)),-SUBTOTAL(9,K$4:K1552),SUBTOTAL(9,K$4:K1552)),0)</f>
        <v>0</v>
      </c>
      <c r="J1552" s="32"/>
      <c r="K1552" s="33">
        <f t="shared" si="51"/>
        <v>0</v>
      </c>
    </row>
    <row r="1553" spans="1:11" x14ac:dyDescent="0.4">
      <c r="A1553" s="17" t="str">
        <f>IF(E1553&lt;&gt;"",VLOOKUP(E1553,科目一覧!$A$4:$G$76,7,FALSE),"")</f>
        <v/>
      </c>
      <c r="B1553" s="18">
        <f>★仕訳帳!A1517</f>
        <v>1514</v>
      </c>
      <c r="C1553" s="64" t="str">
        <f>IF(★仕訳帳!B1517&lt;&gt;"",★仕訳帳!B1517,"")</f>
        <v/>
      </c>
      <c r="D1553" s="65" t="str">
        <f>IF(★仕訳帳!C1517&lt;&gt;"",★仕訳帳!C1517,"")</f>
        <v/>
      </c>
      <c r="E1553" s="66" t="str">
        <f>IF(★仕訳帳!D1517&lt;&gt;"",★仕訳帳!D1517,"")</f>
        <v/>
      </c>
      <c r="F1553" s="30" t="str">
        <f t="shared" si="52"/>
        <v/>
      </c>
      <c r="G1553" s="68">
        <f>★仕訳帳!E1517</f>
        <v>0</v>
      </c>
      <c r="H1553" s="68">
        <f>★仕訳帳!F1517</f>
        <v>0</v>
      </c>
      <c r="I1553" s="67">
        <f>IF($E1553&lt;&gt;"",IF(OR(AND($E1553&gt;=200,$E1553&lt;300),AND($E1553&gt;=400,$E1553&lt;600)),-SUBTOTAL(9,K$4:K1553),SUBTOTAL(9,K$4:K1553)),0)</f>
        <v>0</v>
      </c>
      <c r="J1553" s="32"/>
      <c r="K1553" s="33">
        <f t="shared" si="51"/>
        <v>0</v>
      </c>
    </row>
    <row r="1554" spans="1:11" x14ac:dyDescent="0.4">
      <c r="A1554" s="17" t="str">
        <f>IF(E1554&lt;&gt;"",VLOOKUP(E1554,科目一覧!$A$4:$G$76,7,FALSE),"")</f>
        <v/>
      </c>
      <c r="B1554" s="18">
        <f>★仕訳帳!A1518</f>
        <v>1515</v>
      </c>
      <c r="C1554" s="64" t="str">
        <f>IF(★仕訳帳!B1518&lt;&gt;"",★仕訳帳!B1518,"")</f>
        <v/>
      </c>
      <c r="D1554" s="65" t="str">
        <f>IF(★仕訳帳!C1518&lt;&gt;"",★仕訳帳!C1518,"")</f>
        <v/>
      </c>
      <c r="E1554" s="66" t="str">
        <f>IF(★仕訳帳!D1518&lt;&gt;"",★仕訳帳!D1518,"")</f>
        <v/>
      </c>
      <c r="F1554" s="30" t="str">
        <f t="shared" si="52"/>
        <v/>
      </c>
      <c r="G1554" s="68">
        <f>★仕訳帳!E1518</f>
        <v>0</v>
      </c>
      <c r="H1554" s="68">
        <f>★仕訳帳!F1518</f>
        <v>0</v>
      </c>
      <c r="I1554" s="67">
        <f>IF($E1554&lt;&gt;"",IF(OR(AND($E1554&gt;=200,$E1554&lt;300),AND($E1554&gt;=400,$E1554&lt;600)),-SUBTOTAL(9,K$4:K1554),SUBTOTAL(9,K$4:K1554)),0)</f>
        <v>0</v>
      </c>
      <c r="J1554" s="32"/>
      <c r="K1554" s="33">
        <f t="shared" si="51"/>
        <v>0</v>
      </c>
    </row>
    <row r="1555" spans="1:11" x14ac:dyDescent="0.4">
      <c r="A1555" s="17" t="str">
        <f>IF(E1555&lt;&gt;"",VLOOKUP(E1555,科目一覧!$A$4:$G$76,7,FALSE),"")</f>
        <v/>
      </c>
      <c r="B1555" s="18">
        <f>★仕訳帳!A1519</f>
        <v>1516</v>
      </c>
      <c r="C1555" s="64" t="str">
        <f>IF(★仕訳帳!B1519&lt;&gt;"",★仕訳帳!B1519,"")</f>
        <v/>
      </c>
      <c r="D1555" s="65" t="str">
        <f>IF(★仕訳帳!C1519&lt;&gt;"",★仕訳帳!C1519,"")</f>
        <v/>
      </c>
      <c r="E1555" s="66" t="str">
        <f>IF(★仕訳帳!D1519&lt;&gt;"",★仕訳帳!D1519,"")</f>
        <v/>
      </c>
      <c r="F1555" s="30" t="str">
        <f t="shared" si="52"/>
        <v/>
      </c>
      <c r="G1555" s="68">
        <f>★仕訳帳!E1519</f>
        <v>0</v>
      </c>
      <c r="H1555" s="68">
        <f>★仕訳帳!F1519</f>
        <v>0</v>
      </c>
      <c r="I1555" s="67">
        <f>IF($E1555&lt;&gt;"",IF(OR(AND($E1555&gt;=200,$E1555&lt;300),AND($E1555&gt;=400,$E1555&lt;600)),-SUBTOTAL(9,K$4:K1555),SUBTOTAL(9,K$4:K1555)),0)</f>
        <v>0</v>
      </c>
      <c r="J1555" s="32"/>
      <c r="K1555" s="33">
        <f t="shared" si="51"/>
        <v>0</v>
      </c>
    </row>
    <row r="1556" spans="1:11" x14ac:dyDescent="0.4">
      <c r="A1556" s="17" t="str">
        <f>IF(E1556&lt;&gt;"",VLOOKUP(E1556,科目一覧!$A$4:$G$76,7,FALSE),"")</f>
        <v/>
      </c>
      <c r="B1556" s="18">
        <f>★仕訳帳!A1520</f>
        <v>1517</v>
      </c>
      <c r="C1556" s="64" t="str">
        <f>IF(★仕訳帳!B1520&lt;&gt;"",★仕訳帳!B1520,"")</f>
        <v/>
      </c>
      <c r="D1556" s="65" t="str">
        <f>IF(★仕訳帳!C1520&lt;&gt;"",★仕訳帳!C1520,"")</f>
        <v/>
      </c>
      <c r="E1556" s="66" t="str">
        <f>IF(★仕訳帳!D1520&lt;&gt;"",★仕訳帳!D1520,"")</f>
        <v/>
      </c>
      <c r="F1556" s="30" t="str">
        <f t="shared" si="52"/>
        <v/>
      </c>
      <c r="G1556" s="68">
        <f>★仕訳帳!E1520</f>
        <v>0</v>
      </c>
      <c r="H1556" s="68">
        <f>★仕訳帳!F1520</f>
        <v>0</v>
      </c>
      <c r="I1556" s="67">
        <f>IF($E1556&lt;&gt;"",IF(OR(AND($E1556&gt;=200,$E1556&lt;300),AND($E1556&gt;=400,$E1556&lt;600)),-SUBTOTAL(9,K$4:K1556),SUBTOTAL(9,K$4:K1556)),0)</f>
        <v>0</v>
      </c>
      <c r="J1556" s="32"/>
      <c r="K1556" s="33">
        <f t="shared" si="51"/>
        <v>0</v>
      </c>
    </row>
    <row r="1557" spans="1:11" x14ac:dyDescent="0.4">
      <c r="A1557" s="17" t="str">
        <f>IF(E1557&lt;&gt;"",VLOOKUP(E1557,科目一覧!$A$4:$G$76,7,FALSE),"")</f>
        <v/>
      </c>
      <c r="B1557" s="18">
        <f>★仕訳帳!A1521</f>
        <v>1518</v>
      </c>
      <c r="C1557" s="64" t="str">
        <f>IF(★仕訳帳!B1521&lt;&gt;"",★仕訳帳!B1521,"")</f>
        <v/>
      </c>
      <c r="D1557" s="65" t="str">
        <f>IF(★仕訳帳!C1521&lt;&gt;"",★仕訳帳!C1521,"")</f>
        <v/>
      </c>
      <c r="E1557" s="66" t="str">
        <f>IF(★仕訳帳!D1521&lt;&gt;"",★仕訳帳!D1521,"")</f>
        <v/>
      </c>
      <c r="F1557" s="30" t="str">
        <f t="shared" si="52"/>
        <v/>
      </c>
      <c r="G1557" s="68">
        <f>★仕訳帳!E1521</f>
        <v>0</v>
      </c>
      <c r="H1557" s="68">
        <f>★仕訳帳!F1521</f>
        <v>0</v>
      </c>
      <c r="I1557" s="67">
        <f>IF($E1557&lt;&gt;"",IF(OR(AND($E1557&gt;=200,$E1557&lt;300),AND($E1557&gt;=400,$E1557&lt;600)),-SUBTOTAL(9,K$4:K1557),SUBTOTAL(9,K$4:K1557)),0)</f>
        <v>0</v>
      </c>
      <c r="J1557" s="32"/>
      <c r="K1557" s="33">
        <f t="shared" si="51"/>
        <v>0</v>
      </c>
    </row>
    <row r="1558" spans="1:11" x14ac:dyDescent="0.4">
      <c r="A1558" s="17" t="str">
        <f>IF(E1558&lt;&gt;"",VLOOKUP(E1558,科目一覧!$A$4:$G$76,7,FALSE),"")</f>
        <v/>
      </c>
      <c r="B1558" s="18">
        <f>★仕訳帳!A1522</f>
        <v>1519</v>
      </c>
      <c r="C1558" s="64" t="str">
        <f>IF(★仕訳帳!B1522&lt;&gt;"",★仕訳帳!B1522,"")</f>
        <v/>
      </c>
      <c r="D1558" s="65" t="str">
        <f>IF(★仕訳帳!C1522&lt;&gt;"",★仕訳帳!C1522,"")</f>
        <v/>
      </c>
      <c r="E1558" s="66" t="str">
        <f>IF(★仕訳帳!D1522&lt;&gt;"",★仕訳帳!D1522,"")</f>
        <v/>
      </c>
      <c r="F1558" s="30" t="str">
        <f t="shared" si="52"/>
        <v/>
      </c>
      <c r="G1558" s="68">
        <f>★仕訳帳!E1522</f>
        <v>0</v>
      </c>
      <c r="H1558" s="68">
        <f>★仕訳帳!F1522</f>
        <v>0</v>
      </c>
      <c r="I1558" s="67">
        <f>IF($E1558&lt;&gt;"",IF(OR(AND($E1558&gt;=200,$E1558&lt;300),AND($E1558&gt;=400,$E1558&lt;600)),-SUBTOTAL(9,K$4:K1558),SUBTOTAL(9,K$4:K1558)),0)</f>
        <v>0</v>
      </c>
      <c r="J1558" s="32"/>
      <c r="K1558" s="33">
        <f t="shared" si="51"/>
        <v>0</v>
      </c>
    </row>
    <row r="1559" spans="1:11" x14ac:dyDescent="0.4">
      <c r="A1559" s="17" t="str">
        <f>IF(E1559&lt;&gt;"",VLOOKUP(E1559,科目一覧!$A$4:$G$76,7,FALSE),"")</f>
        <v/>
      </c>
      <c r="B1559" s="18">
        <f>★仕訳帳!A1523</f>
        <v>1520</v>
      </c>
      <c r="C1559" s="64" t="str">
        <f>IF(★仕訳帳!B1523&lt;&gt;"",★仕訳帳!B1523,"")</f>
        <v/>
      </c>
      <c r="D1559" s="65" t="str">
        <f>IF(★仕訳帳!C1523&lt;&gt;"",★仕訳帳!C1523,"")</f>
        <v/>
      </c>
      <c r="E1559" s="66" t="str">
        <f>IF(★仕訳帳!D1523&lt;&gt;"",★仕訳帳!D1523,"")</f>
        <v/>
      </c>
      <c r="F1559" s="30" t="str">
        <f t="shared" si="52"/>
        <v/>
      </c>
      <c r="G1559" s="68">
        <f>★仕訳帳!E1523</f>
        <v>0</v>
      </c>
      <c r="H1559" s="68">
        <f>★仕訳帳!F1523</f>
        <v>0</v>
      </c>
      <c r="I1559" s="67">
        <f>IF($E1559&lt;&gt;"",IF(OR(AND($E1559&gt;=200,$E1559&lt;300),AND($E1559&gt;=400,$E1559&lt;600)),-SUBTOTAL(9,K$4:K1559),SUBTOTAL(9,K$4:K1559)),0)</f>
        <v>0</v>
      </c>
      <c r="J1559" s="32"/>
      <c r="K1559" s="33">
        <f t="shared" si="51"/>
        <v>0</v>
      </c>
    </row>
    <row r="1560" spans="1:11" x14ac:dyDescent="0.4">
      <c r="A1560" s="17" t="str">
        <f>IF(E1560&lt;&gt;"",VLOOKUP(E1560,科目一覧!$A$4:$G$76,7,FALSE),"")</f>
        <v/>
      </c>
      <c r="B1560" s="18">
        <f>★仕訳帳!A1524</f>
        <v>1521</v>
      </c>
      <c r="C1560" s="64" t="str">
        <f>IF(★仕訳帳!B1524&lt;&gt;"",★仕訳帳!B1524,"")</f>
        <v/>
      </c>
      <c r="D1560" s="65" t="str">
        <f>IF(★仕訳帳!C1524&lt;&gt;"",★仕訳帳!C1524,"")</f>
        <v/>
      </c>
      <c r="E1560" s="66" t="str">
        <f>IF(★仕訳帳!D1524&lt;&gt;"",★仕訳帳!D1524,"")</f>
        <v/>
      </c>
      <c r="F1560" s="30" t="str">
        <f t="shared" si="52"/>
        <v/>
      </c>
      <c r="G1560" s="68">
        <f>★仕訳帳!E1524</f>
        <v>0</v>
      </c>
      <c r="H1560" s="68">
        <f>★仕訳帳!F1524</f>
        <v>0</v>
      </c>
      <c r="I1560" s="67">
        <f>IF($E1560&lt;&gt;"",IF(OR(AND($E1560&gt;=200,$E1560&lt;300),AND($E1560&gt;=400,$E1560&lt;600)),-SUBTOTAL(9,K$4:K1560),SUBTOTAL(9,K$4:K1560)),0)</f>
        <v>0</v>
      </c>
      <c r="J1560" s="32"/>
      <c r="K1560" s="33">
        <f t="shared" si="51"/>
        <v>0</v>
      </c>
    </row>
    <row r="1561" spans="1:11" x14ac:dyDescent="0.4">
      <c r="A1561" s="17" t="str">
        <f>IF(E1561&lt;&gt;"",VLOOKUP(E1561,科目一覧!$A$4:$G$76,7,FALSE),"")</f>
        <v/>
      </c>
      <c r="B1561" s="18">
        <f>★仕訳帳!A1525</f>
        <v>1522</v>
      </c>
      <c r="C1561" s="64" t="str">
        <f>IF(★仕訳帳!B1525&lt;&gt;"",★仕訳帳!B1525,"")</f>
        <v/>
      </c>
      <c r="D1561" s="65" t="str">
        <f>IF(★仕訳帳!C1525&lt;&gt;"",★仕訳帳!C1525,"")</f>
        <v/>
      </c>
      <c r="E1561" s="66" t="str">
        <f>IF(★仕訳帳!D1525&lt;&gt;"",★仕訳帳!D1525,"")</f>
        <v/>
      </c>
      <c r="F1561" s="30" t="str">
        <f t="shared" si="52"/>
        <v/>
      </c>
      <c r="G1561" s="68">
        <f>★仕訳帳!E1525</f>
        <v>0</v>
      </c>
      <c r="H1561" s="68">
        <f>★仕訳帳!F1525</f>
        <v>0</v>
      </c>
      <c r="I1561" s="67">
        <f>IF($E1561&lt;&gt;"",IF(OR(AND($E1561&gt;=200,$E1561&lt;300),AND($E1561&gt;=400,$E1561&lt;600)),-SUBTOTAL(9,K$4:K1561),SUBTOTAL(9,K$4:K1561)),0)</f>
        <v>0</v>
      </c>
      <c r="J1561" s="32"/>
      <c r="K1561" s="33">
        <f t="shared" si="51"/>
        <v>0</v>
      </c>
    </row>
    <row r="1562" spans="1:11" x14ac:dyDescent="0.4">
      <c r="A1562" s="17" t="str">
        <f>IF(E1562&lt;&gt;"",VLOOKUP(E1562,科目一覧!$A$4:$G$76,7,FALSE),"")</f>
        <v/>
      </c>
      <c r="B1562" s="18">
        <f>★仕訳帳!A1526</f>
        <v>1523</v>
      </c>
      <c r="C1562" s="64" t="str">
        <f>IF(★仕訳帳!B1526&lt;&gt;"",★仕訳帳!B1526,"")</f>
        <v/>
      </c>
      <c r="D1562" s="65" t="str">
        <f>IF(★仕訳帳!C1526&lt;&gt;"",★仕訳帳!C1526,"")</f>
        <v/>
      </c>
      <c r="E1562" s="66" t="str">
        <f>IF(★仕訳帳!D1526&lt;&gt;"",★仕訳帳!D1526,"")</f>
        <v/>
      </c>
      <c r="F1562" s="30" t="str">
        <f t="shared" si="52"/>
        <v/>
      </c>
      <c r="G1562" s="68">
        <f>★仕訳帳!E1526</f>
        <v>0</v>
      </c>
      <c r="H1562" s="68">
        <f>★仕訳帳!F1526</f>
        <v>0</v>
      </c>
      <c r="I1562" s="67">
        <f>IF($E1562&lt;&gt;"",IF(OR(AND($E1562&gt;=200,$E1562&lt;300),AND($E1562&gt;=400,$E1562&lt;600)),-SUBTOTAL(9,K$4:K1562),SUBTOTAL(9,K$4:K1562)),0)</f>
        <v>0</v>
      </c>
      <c r="J1562" s="32"/>
      <c r="K1562" s="33">
        <f t="shared" si="51"/>
        <v>0</v>
      </c>
    </row>
    <row r="1563" spans="1:11" x14ac:dyDescent="0.4">
      <c r="A1563" s="17" t="str">
        <f>IF(E1563&lt;&gt;"",VLOOKUP(E1563,科目一覧!$A$4:$G$76,7,FALSE),"")</f>
        <v/>
      </c>
      <c r="B1563" s="18">
        <f>★仕訳帳!A1527</f>
        <v>1524</v>
      </c>
      <c r="C1563" s="64" t="str">
        <f>IF(★仕訳帳!B1527&lt;&gt;"",★仕訳帳!B1527,"")</f>
        <v/>
      </c>
      <c r="D1563" s="65" t="str">
        <f>IF(★仕訳帳!C1527&lt;&gt;"",★仕訳帳!C1527,"")</f>
        <v/>
      </c>
      <c r="E1563" s="66" t="str">
        <f>IF(★仕訳帳!D1527&lt;&gt;"",★仕訳帳!D1527,"")</f>
        <v/>
      </c>
      <c r="F1563" s="30" t="str">
        <f t="shared" si="52"/>
        <v/>
      </c>
      <c r="G1563" s="68">
        <f>★仕訳帳!E1527</f>
        <v>0</v>
      </c>
      <c r="H1563" s="68">
        <f>★仕訳帳!F1527</f>
        <v>0</v>
      </c>
      <c r="I1563" s="67">
        <f>IF($E1563&lt;&gt;"",IF(OR(AND($E1563&gt;=200,$E1563&lt;300),AND($E1563&gt;=400,$E1563&lt;600)),-SUBTOTAL(9,K$4:K1563),SUBTOTAL(9,K$4:K1563)),0)</f>
        <v>0</v>
      </c>
      <c r="J1563" s="32"/>
      <c r="K1563" s="33">
        <f t="shared" si="51"/>
        <v>0</v>
      </c>
    </row>
    <row r="1564" spans="1:11" x14ac:dyDescent="0.4">
      <c r="A1564" s="17" t="str">
        <f>IF(E1564&lt;&gt;"",VLOOKUP(E1564,科目一覧!$A$4:$G$76,7,FALSE),"")</f>
        <v/>
      </c>
      <c r="B1564" s="18">
        <f>★仕訳帳!A1528</f>
        <v>1525</v>
      </c>
      <c r="C1564" s="64" t="str">
        <f>IF(★仕訳帳!B1528&lt;&gt;"",★仕訳帳!B1528,"")</f>
        <v/>
      </c>
      <c r="D1564" s="65" t="str">
        <f>IF(★仕訳帳!C1528&lt;&gt;"",★仕訳帳!C1528,"")</f>
        <v/>
      </c>
      <c r="E1564" s="66" t="str">
        <f>IF(★仕訳帳!D1528&lt;&gt;"",★仕訳帳!D1528,"")</f>
        <v/>
      </c>
      <c r="F1564" s="30" t="str">
        <f t="shared" si="52"/>
        <v/>
      </c>
      <c r="G1564" s="68">
        <f>★仕訳帳!E1528</f>
        <v>0</v>
      </c>
      <c r="H1564" s="68">
        <f>★仕訳帳!F1528</f>
        <v>0</v>
      </c>
      <c r="I1564" s="67">
        <f>IF($E1564&lt;&gt;"",IF(OR(AND($E1564&gt;=200,$E1564&lt;300),AND($E1564&gt;=400,$E1564&lt;600)),-SUBTOTAL(9,K$4:K1564),SUBTOTAL(9,K$4:K1564)),0)</f>
        <v>0</v>
      </c>
      <c r="J1564" s="32"/>
      <c r="K1564" s="33">
        <f t="shared" si="51"/>
        <v>0</v>
      </c>
    </row>
    <row r="1565" spans="1:11" x14ac:dyDescent="0.4">
      <c r="A1565" s="17" t="str">
        <f>IF(E1565&lt;&gt;"",VLOOKUP(E1565,科目一覧!$A$4:$G$76,7,FALSE),"")</f>
        <v/>
      </c>
      <c r="B1565" s="18">
        <f>★仕訳帳!A1529</f>
        <v>1526</v>
      </c>
      <c r="C1565" s="64" t="str">
        <f>IF(★仕訳帳!B1529&lt;&gt;"",★仕訳帳!B1529,"")</f>
        <v/>
      </c>
      <c r="D1565" s="65" t="str">
        <f>IF(★仕訳帳!C1529&lt;&gt;"",★仕訳帳!C1529,"")</f>
        <v/>
      </c>
      <c r="E1565" s="66" t="str">
        <f>IF(★仕訳帳!D1529&lt;&gt;"",★仕訳帳!D1529,"")</f>
        <v/>
      </c>
      <c r="F1565" s="30" t="str">
        <f t="shared" si="52"/>
        <v/>
      </c>
      <c r="G1565" s="68">
        <f>★仕訳帳!E1529</f>
        <v>0</v>
      </c>
      <c r="H1565" s="68">
        <f>★仕訳帳!F1529</f>
        <v>0</v>
      </c>
      <c r="I1565" s="67">
        <f>IF($E1565&lt;&gt;"",IF(OR(AND($E1565&gt;=200,$E1565&lt;300),AND($E1565&gt;=400,$E1565&lt;600)),-SUBTOTAL(9,K$4:K1565),SUBTOTAL(9,K$4:K1565)),0)</f>
        <v>0</v>
      </c>
      <c r="J1565" s="32"/>
      <c r="K1565" s="33">
        <f t="shared" si="51"/>
        <v>0</v>
      </c>
    </row>
    <row r="1566" spans="1:11" x14ac:dyDescent="0.4">
      <c r="A1566" s="17" t="str">
        <f>IF(E1566&lt;&gt;"",VLOOKUP(E1566,科目一覧!$A$4:$G$76,7,FALSE),"")</f>
        <v/>
      </c>
      <c r="B1566" s="18">
        <f>★仕訳帳!A1530</f>
        <v>1527</v>
      </c>
      <c r="C1566" s="64" t="str">
        <f>IF(★仕訳帳!B1530&lt;&gt;"",★仕訳帳!B1530,"")</f>
        <v/>
      </c>
      <c r="D1566" s="65" t="str">
        <f>IF(★仕訳帳!C1530&lt;&gt;"",★仕訳帳!C1530,"")</f>
        <v/>
      </c>
      <c r="E1566" s="66" t="str">
        <f>IF(★仕訳帳!D1530&lt;&gt;"",★仕訳帳!D1530,"")</f>
        <v/>
      </c>
      <c r="F1566" s="30" t="str">
        <f t="shared" si="52"/>
        <v/>
      </c>
      <c r="G1566" s="68">
        <f>★仕訳帳!E1530</f>
        <v>0</v>
      </c>
      <c r="H1566" s="68">
        <f>★仕訳帳!F1530</f>
        <v>0</v>
      </c>
      <c r="I1566" s="67">
        <f>IF($E1566&lt;&gt;"",IF(OR(AND($E1566&gt;=200,$E1566&lt;300),AND($E1566&gt;=400,$E1566&lt;600)),-SUBTOTAL(9,K$4:K1566),SUBTOTAL(9,K$4:K1566)),0)</f>
        <v>0</v>
      </c>
      <c r="J1566" s="32"/>
      <c r="K1566" s="33">
        <f t="shared" si="51"/>
        <v>0</v>
      </c>
    </row>
    <row r="1567" spans="1:11" x14ac:dyDescent="0.4">
      <c r="A1567" s="17" t="str">
        <f>IF(E1567&lt;&gt;"",VLOOKUP(E1567,科目一覧!$A$4:$G$76,7,FALSE),"")</f>
        <v/>
      </c>
      <c r="B1567" s="18">
        <f>★仕訳帳!A1531</f>
        <v>1528</v>
      </c>
      <c r="C1567" s="64" t="str">
        <f>IF(★仕訳帳!B1531&lt;&gt;"",★仕訳帳!B1531,"")</f>
        <v/>
      </c>
      <c r="D1567" s="65" t="str">
        <f>IF(★仕訳帳!C1531&lt;&gt;"",★仕訳帳!C1531,"")</f>
        <v/>
      </c>
      <c r="E1567" s="66" t="str">
        <f>IF(★仕訳帳!D1531&lt;&gt;"",★仕訳帳!D1531,"")</f>
        <v/>
      </c>
      <c r="F1567" s="30" t="str">
        <f t="shared" si="52"/>
        <v/>
      </c>
      <c r="G1567" s="68">
        <f>★仕訳帳!E1531</f>
        <v>0</v>
      </c>
      <c r="H1567" s="68">
        <f>★仕訳帳!F1531</f>
        <v>0</v>
      </c>
      <c r="I1567" s="67">
        <f>IF($E1567&lt;&gt;"",IF(OR(AND($E1567&gt;=200,$E1567&lt;300),AND($E1567&gt;=400,$E1567&lt;600)),-SUBTOTAL(9,K$4:K1567),SUBTOTAL(9,K$4:K1567)),0)</f>
        <v>0</v>
      </c>
      <c r="J1567" s="32"/>
      <c r="K1567" s="33">
        <f t="shared" si="51"/>
        <v>0</v>
      </c>
    </row>
    <row r="1568" spans="1:11" x14ac:dyDescent="0.4">
      <c r="A1568" s="17" t="str">
        <f>IF(E1568&lt;&gt;"",VLOOKUP(E1568,科目一覧!$A$4:$G$76,7,FALSE),"")</f>
        <v/>
      </c>
      <c r="B1568" s="18">
        <f>★仕訳帳!A1532</f>
        <v>1529</v>
      </c>
      <c r="C1568" s="64" t="str">
        <f>IF(★仕訳帳!B1532&lt;&gt;"",★仕訳帳!B1532,"")</f>
        <v/>
      </c>
      <c r="D1568" s="65" t="str">
        <f>IF(★仕訳帳!C1532&lt;&gt;"",★仕訳帳!C1532,"")</f>
        <v/>
      </c>
      <c r="E1568" s="66" t="str">
        <f>IF(★仕訳帳!D1532&lt;&gt;"",★仕訳帳!D1532,"")</f>
        <v/>
      </c>
      <c r="F1568" s="30" t="str">
        <f t="shared" si="52"/>
        <v/>
      </c>
      <c r="G1568" s="68">
        <f>★仕訳帳!E1532</f>
        <v>0</v>
      </c>
      <c r="H1568" s="68">
        <f>★仕訳帳!F1532</f>
        <v>0</v>
      </c>
      <c r="I1568" s="67">
        <f>IF($E1568&lt;&gt;"",IF(OR(AND($E1568&gt;=200,$E1568&lt;300),AND($E1568&gt;=400,$E1568&lt;600)),-SUBTOTAL(9,K$4:K1568),SUBTOTAL(9,K$4:K1568)),0)</f>
        <v>0</v>
      </c>
      <c r="J1568" s="32"/>
      <c r="K1568" s="33">
        <f t="shared" si="51"/>
        <v>0</v>
      </c>
    </row>
    <row r="1569" spans="1:11" x14ac:dyDescent="0.4">
      <c r="A1569" s="17" t="str">
        <f>IF(E1569&lt;&gt;"",VLOOKUP(E1569,科目一覧!$A$4:$G$76,7,FALSE),"")</f>
        <v/>
      </c>
      <c r="B1569" s="18">
        <f>★仕訳帳!A1533</f>
        <v>1530</v>
      </c>
      <c r="C1569" s="64" t="str">
        <f>IF(★仕訳帳!B1533&lt;&gt;"",★仕訳帳!B1533,"")</f>
        <v/>
      </c>
      <c r="D1569" s="65" t="str">
        <f>IF(★仕訳帳!C1533&lt;&gt;"",★仕訳帳!C1533,"")</f>
        <v/>
      </c>
      <c r="E1569" s="66" t="str">
        <f>IF(★仕訳帳!D1533&lt;&gt;"",★仕訳帳!D1533,"")</f>
        <v/>
      </c>
      <c r="F1569" s="30" t="str">
        <f t="shared" si="52"/>
        <v/>
      </c>
      <c r="G1569" s="68">
        <f>★仕訳帳!E1533</f>
        <v>0</v>
      </c>
      <c r="H1569" s="68">
        <f>★仕訳帳!F1533</f>
        <v>0</v>
      </c>
      <c r="I1569" s="67">
        <f>IF($E1569&lt;&gt;"",IF(OR(AND($E1569&gt;=200,$E1569&lt;300),AND($E1569&gt;=400,$E1569&lt;600)),-SUBTOTAL(9,K$4:K1569),SUBTOTAL(9,K$4:K1569)),0)</f>
        <v>0</v>
      </c>
      <c r="J1569" s="32"/>
      <c r="K1569" s="33">
        <f t="shared" si="51"/>
        <v>0</v>
      </c>
    </row>
    <row r="1570" spans="1:11" x14ac:dyDescent="0.4">
      <c r="A1570" s="17" t="str">
        <f>IF(E1570&lt;&gt;"",VLOOKUP(E1570,科目一覧!$A$4:$G$76,7,FALSE),"")</f>
        <v/>
      </c>
      <c r="B1570" s="18">
        <f>★仕訳帳!A1534</f>
        <v>1531</v>
      </c>
      <c r="C1570" s="64" t="str">
        <f>IF(★仕訳帳!B1534&lt;&gt;"",★仕訳帳!B1534,"")</f>
        <v/>
      </c>
      <c r="D1570" s="65" t="str">
        <f>IF(★仕訳帳!C1534&lt;&gt;"",★仕訳帳!C1534,"")</f>
        <v/>
      </c>
      <c r="E1570" s="66" t="str">
        <f>IF(★仕訳帳!D1534&lt;&gt;"",★仕訳帳!D1534,"")</f>
        <v/>
      </c>
      <c r="F1570" s="30" t="str">
        <f t="shared" si="52"/>
        <v/>
      </c>
      <c r="G1570" s="68">
        <f>★仕訳帳!E1534</f>
        <v>0</v>
      </c>
      <c r="H1570" s="68">
        <f>★仕訳帳!F1534</f>
        <v>0</v>
      </c>
      <c r="I1570" s="67">
        <f>IF($E1570&lt;&gt;"",IF(OR(AND($E1570&gt;=200,$E1570&lt;300),AND($E1570&gt;=400,$E1570&lt;600)),-SUBTOTAL(9,K$4:K1570),SUBTOTAL(9,K$4:K1570)),0)</f>
        <v>0</v>
      </c>
      <c r="J1570" s="32"/>
      <c r="K1570" s="33">
        <f t="shared" si="51"/>
        <v>0</v>
      </c>
    </row>
    <row r="1571" spans="1:11" x14ac:dyDescent="0.4">
      <c r="A1571" s="17" t="str">
        <f>IF(E1571&lt;&gt;"",VLOOKUP(E1571,科目一覧!$A$4:$G$76,7,FALSE),"")</f>
        <v/>
      </c>
      <c r="B1571" s="18">
        <f>★仕訳帳!A1535</f>
        <v>1532</v>
      </c>
      <c r="C1571" s="64" t="str">
        <f>IF(★仕訳帳!B1535&lt;&gt;"",★仕訳帳!B1535,"")</f>
        <v/>
      </c>
      <c r="D1571" s="65" t="str">
        <f>IF(★仕訳帳!C1535&lt;&gt;"",★仕訳帳!C1535,"")</f>
        <v/>
      </c>
      <c r="E1571" s="66" t="str">
        <f>IF(★仕訳帳!D1535&lt;&gt;"",★仕訳帳!D1535,"")</f>
        <v/>
      </c>
      <c r="F1571" s="30" t="str">
        <f t="shared" si="52"/>
        <v/>
      </c>
      <c r="G1571" s="68">
        <f>★仕訳帳!E1535</f>
        <v>0</v>
      </c>
      <c r="H1571" s="68">
        <f>★仕訳帳!F1535</f>
        <v>0</v>
      </c>
      <c r="I1571" s="67">
        <f>IF($E1571&lt;&gt;"",IF(OR(AND($E1571&gt;=200,$E1571&lt;300),AND($E1571&gt;=400,$E1571&lt;600)),-SUBTOTAL(9,K$4:K1571),SUBTOTAL(9,K$4:K1571)),0)</f>
        <v>0</v>
      </c>
      <c r="J1571" s="32"/>
      <c r="K1571" s="33">
        <f t="shared" si="51"/>
        <v>0</v>
      </c>
    </row>
    <row r="1572" spans="1:11" x14ac:dyDescent="0.4">
      <c r="A1572" s="17" t="str">
        <f>IF(E1572&lt;&gt;"",VLOOKUP(E1572,科目一覧!$A$4:$G$76,7,FALSE),"")</f>
        <v/>
      </c>
      <c r="B1572" s="18">
        <f>★仕訳帳!A1536</f>
        <v>1533</v>
      </c>
      <c r="C1572" s="64" t="str">
        <f>IF(★仕訳帳!B1536&lt;&gt;"",★仕訳帳!B1536,"")</f>
        <v/>
      </c>
      <c r="D1572" s="65" t="str">
        <f>IF(★仕訳帳!C1536&lt;&gt;"",★仕訳帳!C1536,"")</f>
        <v/>
      </c>
      <c r="E1572" s="66" t="str">
        <f>IF(★仕訳帳!D1536&lt;&gt;"",★仕訳帳!D1536,"")</f>
        <v/>
      </c>
      <c r="F1572" s="30" t="str">
        <f t="shared" si="52"/>
        <v/>
      </c>
      <c r="G1572" s="68">
        <f>★仕訳帳!E1536</f>
        <v>0</v>
      </c>
      <c r="H1572" s="68">
        <f>★仕訳帳!F1536</f>
        <v>0</v>
      </c>
      <c r="I1572" s="67">
        <f>IF($E1572&lt;&gt;"",IF(OR(AND($E1572&gt;=200,$E1572&lt;300),AND($E1572&gt;=400,$E1572&lt;600)),-SUBTOTAL(9,K$4:K1572),SUBTOTAL(9,K$4:K1572)),0)</f>
        <v>0</v>
      </c>
      <c r="J1572" s="32"/>
      <c r="K1572" s="33">
        <f t="shared" si="51"/>
        <v>0</v>
      </c>
    </row>
    <row r="1573" spans="1:11" x14ac:dyDescent="0.4">
      <c r="A1573" s="17" t="str">
        <f>IF(E1573&lt;&gt;"",VLOOKUP(E1573,科目一覧!$A$4:$G$76,7,FALSE),"")</f>
        <v/>
      </c>
      <c r="B1573" s="18">
        <f>★仕訳帳!A1537</f>
        <v>1534</v>
      </c>
      <c r="C1573" s="64" t="str">
        <f>IF(★仕訳帳!B1537&lt;&gt;"",★仕訳帳!B1537,"")</f>
        <v/>
      </c>
      <c r="D1573" s="65" t="str">
        <f>IF(★仕訳帳!C1537&lt;&gt;"",★仕訳帳!C1537,"")</f>
        <v/>
      </c>
      <c r="E1573" s="66" t="str">
        <f>IF(★仕訳帳!D1537&lt;&gt;"",★仕訳帳!D1537,"")</f>
        <v/>
      </c>
      <c r="F1573" s="30" t="str">
        <f t="shared" si="52"/>
        <v/>
      </c>
      <c r="G1573" s="68">
        <f>★仕訳帳!E1537</f>
        <v>0</v>
      </c>
      <c r="H1573" s="68">
        <f>★仕訳帳!F1537</f>
        <v>0</v>
      </c>
      <c r="I1573" s="67">
        <f>IF($E1573&lt;&gt;"",IF(OR(AND($E1573&gt;=200,$E1573&lt;300),AND($E1573&gt;=400,$E1573&lt;600)),-SUBTOTAL(9,K$4:K1573),SUBTOTAL(9,K$4:K1573)),0)</f>
        <v>0</v>
      </c>
      <c r="J1573" s="32"/>
      <c r="K1573" s="33">
        <f t="shared" si="51"/>
        <v>0</v>
      </c>
    </row>
    <row r="1574" spans="1:11" x14ac:dyDescent="0.4">
      <c r="A1574" s="17" t="str">
        <f>IF(E1574&lt;&gt;"",VLOOKUP(E1574,科目一覧!$A$4:$G$76,7,FALSE),"")</f>
        <v/>
      </c>
      <c r="B1574" s="18">
        <f>★仕訳帳!A1538</f>
        <v>1535</v>
      </c>
      <c r="C1574" s="64" t="str">
        <f>IF(★仕訳帳!B1538&lt;&gt;"",★仕訳帳!B1538,"")</f>
        <v/>
      </c>
      <c r="D1574" s="65" t="str">
        <f>IF(★仕訳帳!C1538&lt;&gt;"",★仕訳帳!C1538,"")</f>
        <v/>
      </c>
      <c r="E1574" s="66" t="str">
        <f>IF(★仕訳帳!D1538&lt;&gt;"",★仕訳帳!D1538,"")</f>
        <v/>
      </c>
      <c r="F1574" s="30" t="str">
        <f t="shared" si="52"/>
        <v/>
      </c>
      <c r="G1574" s="68">
        <f>★仕訳帳!E1538</f>
        <v>0</v>
      </c>
      <c r="H1574" s="68">
        <f>★仕訳帳!F1538</f>
        <v>0</v>
      </c>
      <c r="I1574" s="67">
        <f>IF($E1574&lt;&gt;"",IF(OR(AND($E1574&gt;=200,$E1574&lt;300),AND($E1574&gt;=400,$E1574&lt;600)),-SUBTOTAL(9,K$4:K1574),SUBTOTAL(9,K$4:K1574)),0)</f>
        <v>0</v>
      </c>
      <c r="J1574" s="32"/>
      <c r="K1574" s="33">
        <f t="shared" si="51"/>
        <v>0</v>
      </c>
    </row>
    <row r="1575" spans="1:11" x14ac:dyDescent="0.4">
      <c r="A1575" s="17" t="str">
        <f>IF(E1575&lt;&gt;"",VLOOKUP(E1575,科目一覧!$A$4:$G$76,7,FALSE),"")</f>
        <v/>
      </c>
      <c r="B1575" s="18">
        <f>★仕訳帳!A1539</f>
        <v>1536</v>
      </c>
      <c r="C1575" s="64" t="str">
        <f>IF(★仕訳帳!B1539&lt;&gt;"",★仕訳帳!B1539,"")</f>
        <v/>
      </c>
      <c r="D1575" s="65" t="str">
        <f>IF(★仕訳帳!C1539&lt;&gt;"",★仕訳帳!C1539,"")</f>
        <v/>
      </c>
      <c r="E1575" s="66" t="str">
        <f>IF(★仕訳帳!D1539&lt;&gt;"",★仕訳帳!D1539,"")</f>
        <v/>
      </c>
      <c r="F1575" s="30" t="str">
        <f t="shared" si="52"/>
        <v/>
      </c>
      <c r="G1575" s="68">
        <f>★仕訳帳!E1539</f>
        <v>0</v>
      </c>
      <c r="H1575" s="68">
        <f>★仕訳帳!F1539</f>
        <v>0</v>
      </c>
      <c r="I1575" s="67">
        <f>IF($E1575&lt;&gt;"",IF(OR(AND($E1575&gt;=200,$E1575&lt;300),AND($E1575&gt;=400,$E1575&lt;600)),-SUBTOTAL(9,K$4:K1575),SUBTOTAL(9,K$4:K1575)),0)</f>
        <v>0</v>
      </c>
      <c r="J1575" s="32"/>
      <c r="K1575" s="33">
        <f t="shared" si="51"/>
        <v>0</v>
      </c>
    </row>
    <row r="1576" spans="1:11" x14ac:dyDescent="0.4">
      <c r="A1576" s="17" t="str">
        <f>IF(E1576&lt;&gt;"",VLOOKUP(E1576,科目一覧!$A$4:$G$76,7,FALSE),"")</f>
        <v/>
      </c>
      <c r="B1576" s="18">
        <f>★仕訳帳!A1540</f>
        <v>1537</v>
      </c>
      <c r="C1576" s="64" t="str">
        <f>IF(★仕訳帳!B1540&lt;&gt;"",★仕訳帳!B1540,"")</f>
        <v/>
      </c>
      <c r="D1576" s="65" t="str">
        <f>IF(★仕訳帳!C1540&lt;&gt;"",★仕訳帳!C1540,"")</f>
        <v/>
      </c>
      <c r="E1576" s="66" t="str">
        <f>IF(★仕訳帳!D1540&lt;&gt;"",★仕訳帳!D1540,"")</f>
        <v/>
      </c>
      <c r="F1576" s="30" t="str">
        <f t="shared" si="52"/>
        <v/>
      </c>
      <c r="G1576" s="68">
        <f>★仕訳帳!E1540</f>
        <v>0</v>
      </c>
      <c r="H1576" s="68">
        <f>★仕訳帳!F1540</f>
        <v>0</v>
      </c>
      <c r="I1576" s="67">
        <f>IF($E1576&lt;&gt;"",IF(OR(AND($E1576&gt;=200,$E1576&lt;300),AND($E1576&gt;=400,$E1576&lt;600)),-SUBTOTAL(9,K$4:K1576),SUBTOTAL(9,K$4:K1576)),0)</f>
        <v>0</v>
      </c>
      <c r="J1576" s="32"/>
      <c r="K1576" s="33">
        <f t="shared" si="51"/>
        <v>0</v>
      </c>
    </row>
    <row r="1577" spans="1:11" x14ac:dyDescent="0.4">
      <c r="A1577" s="17" t="str">
        <f>IF(E1577&lt;&gt;"",VLOOKUP(E1577,科目一覧!$A$4:$G$76,7,FALSE),"")</f>
        <v/>
      </c>
      <c r="B1577" s="18">
        <f>★仕訳帳!A1541</f>
        <v>1538</v>
      </c>
      <c r="C1577" s="64" t="str">
        <f>IF(★仕訳帳!B1541&lt;&gt;"",★仕訳帳!B1541,"")</f>
        <v/>
      </c>
      <c r="D1577" s="65" t="str">
        <f>IF(★仕訳帳!C1541&lt;&gt;"",★仕訳帳!C1541,"")</f>
        <v/>
      </c>
      <c r="E1577" s="66" t="str">
        <f>IF(★仕訳帳!D1541&lt;&gt;"",★仕訳帳!D1541,"")</f>
        <v/>
      </c>
      <c r="F1577" s="30" t="str">
        <f t="shared" si="52"/>
        <v/>
      </c>
      <c r="G1577" s="68">
        <f>★仕訳帳!E1541</f>
        <v>0</v>
      </c>
      <c r="H1577" s="68">
        <f>★仕訳帳!F1541</f>
        <v>0</v>
      </c>
      <c r="I1577" s="67">
        <f>IF($E1577&lt;&gt;"",IF(OR(AND($E1577&gt;=200,$E1577&lt;300),AND($E1577&gt;=400,$E1577&lt;600)),-SUBTOTAL(9,K$4:K1577),SUBTOTAL(9,K$4:K1577)),0)</f>
        <v>0</v>
      </c>
      <c r="J1577" s="32"/>
      <c r="K1577" s="33">
        <f t="shared" si="51"/>
        <v>0</v>
      </c>
    </row>
    <row r="1578" spans="1:11" x14ac:dyDescent="0.4">
      <c r="A1578" s="17" t="str">
        <f>IF(E1578&lt;&gt;"",VLOOKUP(E1578,科目一覧!$A$4:$G$76,7,FALSE),"")</f>
        <v/>
      </c>
      <c r="B1578" s="18">
        <f>★仕訳帳!A1542</f>
        <v>1539</v>
      </c>
      <c r="C1578" s="64" t="str">
        <f>IF(★仕訳帳!B1542&lt;&gt;"",★仕訳帳!B1542,"")</f>
        <v/>
      </c>
      <c r="D1578" s="65" t="str">
        <f>IF(★仕訳帳!C1542&lt;&gt;"",★仕訳帳!C1542,"")</f>
        <v/>
      </c>
      <c r="E1578" s="66" t="str">
        <f>IF(★仕訳帳!D1542&lt;&gt;"",★仕訳帳!D1542,"")</f>
        <v/>
      </c>
      <c r="F1578" s="30" t="str">
        <f t="shared" si="52"/>
        <v/>
      </c>
      <c r="G1578" s="68">
        <f>★仕訳帳!E1542</f>
        <v>0</v>
      </c>
      <c r="H1578" s="68">
        <f>★仕訳帳!F1542</f>
        <v>0</v>
      </c>
      <c r="I1578" s="67">
        <f>IF($E1578&lt;&gt;"",IF(OR(AND($E1578&gt;=200,$E1578&lt;300),AND($E1578&gt;=400,$E1578&lt;600)),-SUBTOTAL(9,K$4:K1578),SUBTOTAL(9,K$4:K1578)),0)</f>
        <v>0</v>
      </c>
      <c r="J1578" s="32"/>
      <c r="K1578" s="33">
        <f t="shared" si="51"/>
        <v>0</v>
      </c>
    </row>
    <row r="1579" spans="1:11" x14ac:dyDescent="0.4">
      <c r="A1579" s="17" t="str">
        <f>IF(E1579&lt;&gt;"",VLOOKUP(E1579,科目一覧!$A$4:$G$76,7,FALSE),"")</f>
        <v/>
      </c>
      <c r="B1579" s="18">
        <f>★仕訳帳!A1543</f>
        <v>1540</v>
      </c>
      <c r="C1579" s="64" t="str">
        <f>IF(★仕訳帳!B1543&lt;&gt;"",★仕訳帳!B1543,"")</f>
        <v/>
      </c>
      <c r="D1579" s="65" t="str">
        <f>IF(★仕訳帳!C1543&lt;&gt;"",★仕訳帳!C1543,"")</f>
        <v/>
      </c>
      <c r="E1579" s="66" t="str">
        <f>IF(★仕訳帳!D1543&lt;&gt;"",★仕訳帳!D1543,"")</f>
        <v/>
      </c>
      <c r="F1579" s="30" t="str">
        <f t="shared" si="52"/>
        <v/>
      </c>
      <c r="G1579" s="68">
        <f>★仕訳帳!E1543</f>
        <v>0</v>
      </c>
      <c r="H1579" s="68">
        <f>★仕訳帳!F1543</f>
        <v>0</v>
      </c>
      <c r="I1579" s="67">
        <f>IF($E1579&lt;&gt;"",IF(OR(AND($E1579&gt;=200,$E1579&lt;300),AND($E1579&gt;=400,$E1579&lt;600)),-SUBTOTAL(9,K$4:K1579),SUBTOTAL(9,K$4:K1579)),0)</f>
        <v>0</v>
      </c>
      <c r="J1579" s="32"/>
      <c r="K1579" s="33">
        <f t="shared" si="51"/>
        <v>0</v>
      </c>
    </row>
    <row r="1580" spans="1:11" x14ac:dyDescent="0.4">
      <c r="A1580" s="17" t="str">
        <f>IF(E1580&lt;&gt;"",VLOOKUP(E1580,科目一覧!$A$4:$G$76,7,FALSE),"")</f>
        <v/>
      </c>
      <c r="B1580" s="18">
        <f>★仕訳帳!A1544</f>
        <v>1541</v>
      </c>
      <c r="C1580" s="64" t="str">
        <f>IF(★仕訳帳!B1544&lt;&gt;"",★仕訳帳!B1544,"")</f>
        <v/>
      </c>
      <c r="D1580" s="65" t="str">
        <f>IF(★仕訳帳!C1544&lt;&gt;"",★仕訳帳!C1544,"")</f>
        <v/>
      </c>
      <c r="E1580" s="66" t="str">
        <f>IF(★仕訳帳!D1544&lt;&gt;"",★仕訳帳!D1544,"")</f>
        <v/>
      </c>
      <c r="F1580" s="30" t="str">
        <f t="shared" si="52"/>
        <v/>
      </c>
      <c r="G1580" s="68">
        <f>★仕訳帳!E1544</f>
        <v>0</v>
      </c>
      <c r="H1580" s="68">
        <f>★仕訳帳!F1544</f>
        <v>0</v>
      </c>
      <c r="I1580" s="67">
        <f>IF($E1580&lt;&gt;"",IF(OR(AND($E1580&gt;=200,$E1580&lt;300),AND($E1580&gt;=400,$E1580&lt;600)),-SUBTOTAL(9,K$4:K1580),SUBTOTAL(9,K$4:K1580)),0)</f>
        <v>0</v>
      </c>
      <c r="J1580" s="32"/>
      <c r="K1580" s="33">
        <f t="shared" si="51"/>
        <v>0</v>
      </c>
    </row>
    <row r="1581" spans="1:11" x14ac:dyDescent="0.4">
      <c r="A1581" s="17" t="str">
        <f>IF(E1581&lt;&gt;"",VLOOKUP(E1581,科目一覧!$A$4:$G$76,7,FALSE),"")</f>
        <v/>
      </c>
      <c r="B1581" s="18">
        <f>★仕訳帳!A1545</f>
        <v>1542</v>
      </c>
      <c r="C1581" s="64" t="str">
        <f>IF(★仕訳帳!B1545&lt;&gt;"",★仕訳帳!B1545,"")</f>
        <v/>
      </c>
      <c r="D1581" s="65" t="str">
        <f>IF(★仕訳帳!C1545&lt;&gt;"",★仕訳帳!C1545,"")</f>
        <v/>
      </c>
      <c r="E1581" s="66" t="str">
        <f>IF(★仕訳帳!D1545&lt;&gt;"",★仕訳帳!D1545,"")</f>
        <v/>
      </c>
      <c r="F1581" s="30" t="str">
        <f t="shared" si="52"/>
        <v/>
      </c>
      <c r="G1581" s="68">
        <f>★仕訳帳!E1545</f>
        <v>0</v>
      </c>
      <c r="H1581" s="68">
        <f>★仕訳帳!F1545</f>
        <v>0</v>
      </c>
      <c r="I1581" s="67">
        <f>IF($E1581&lt;&gt;"",IF(OR(AND($E1581&gt;=200,$E1581&lt;300),AND($E1581&gt;=400,$E1581&lt;600)),-SUBTOTAL(9,K$4:K1581),SUBTOTAL(9,K$4:K1581)),0)</f>
        <v>0</v>
      </c>
      <c r="J1581" s="32"/>
      <c r="K1581" s="33">
        <f t="shared" si="51"/>
        <v>0</v>
      </c>
    </row>
    <row r="1582" spans="1:11" x14ac:dyDescent="0.4">
      <c r="A1582" s="17" t="str">
        <f>IF(E1582&lt;&gt;"",VLOOKUP(E1582,科目一覧!$A$4:$G$76,7,FALSE),"")</f>
        <v/>
      </c>
      <c r="B1582" s="18">
        <f>★仕訳帳!A1546</f>
        <v>1543</v>
      </c>
      <c r="C1582" s="64" t="str">
        <f>IF(★仕訳帳!B1546&lt;&gt;"",★仕訳帳!B1546,"")</f>
        <v/>
      </c>
      <c r="D1582" s="65" t="str">
        <f>IF(★仕訳帳!C1546&lt;&gt;"",★仕訳帳!C1546,"")</f>
        <v/>
      </c>
      <c r="E1582" s="66" t="str">
        <f>IF(★仕訳帳!D1546&lt;&gt;"",★仕訳帳!D1546,"")</f>
        <v/>
      </c>
      <c r="F1582" s="30" t="str">
        <f t="shared" si="52"/>
        <v/>
      </c>
      <c r="G1582" s="68">
        <f>★仕訳帳!E1546</f>
        <v>0</v>
      </c>
      <c r="H1582" s="68">
        <f>★仕訳帳!F1546</f>
        <v>0</v>
      </c>
      <c r="I1582" s="67">
        <f>IF($E1582&lt;&gt;"",IF(OR(AND($E1582&gt;=200,$E1582&lt;300),AND($E1582&gt;=400,$E1582&lt;600)),-SUBTOTAL(9,K$4:K1582),SUBTOTAL(9,K$4:K1582)),0)</f>
        <v>0</v>
      </c>
      <c r="J1582" s="32"/>
      <c r="K1582" s="33">
        <f t="shared" si="51"/>
        <v>0</v>
      </c>
    </row>
    <row r="1583" spans="1:11" x14ac:dyDescent="0.4">
      <c r="A1583" s="17" t="str">
        <f>IF(E1583&lt;&gt;"",VLOOKUP(E1583,科目一覧!$A$4:$G$76,7,FALSE),"")</f>
        <v/>
      </c>
      <c r="B1583" s="18">
        <f>★仕訳帳!A1547</f>
        <v>1544</v>
      </c>
      <c r="C1583" s="64" t="str">
        <f>IF(★仕訳帳!B1547&lt;&gt;"",★仕訳帳!B1547,"")</f>
        <v/>
      </c>
      <c r="D1583" s="65" t="str">
        <f>IF(★仕訳帳!C1547&lt;&gt;"",★仕訳帳!C1547,"")</f>
        <v/>
      </c>
      <c r="E1583" s="66" t="str">
        <f>IF(★仕訳帳!D1547&lt;&gt;"",★仕訳帳!D1547,"")</f>
        <v/>
      </c>
      <c r="F1583" s="30" t="str">
        <f t="shared" si="52"/>
        <v/>
      </c>
      <c r="G1583" s="68">
        <f>★仕訳帳!E1547</f>
        <v>0</v>
      </c>
      <c r="H1583" s="68">
        <f>★仕訳帳!F1547</f>
        <v>0</v>
      </c>
      <c r="I1583" s="67">
        <f>IF($E1583&lt;&gt;"",IF(OR(AND($E1583&gt;=200,$E1583&lt;300),AND($E1583&gt;=400,$E1583&lt;600)),-SUBTOTAL(9,K$4:K1583),SUBTOTAL(9,K$4:K1583)),0)</f>
        <v>0</v>
      </c>
      <c r="J1583" s="32"/>
      <c r="K1583" s="33">
        <f t="shared" ref="K1583:K1646" si="53">IF(OR(E1583=301,E1583=401),0,G1583-H1583)</f>
        <v>0</v>
      </c>
    </row>
    <row r="1584" spans="1:11" x14ac:dyDescent="0.4">
      <c r="A1584" s="17" t="str">
        <f>IF(E1584&lt;&gt;"",VLOOKUP(E1584,科目一覧!$A$4:$G$76,7,FALSE),"")</f>
        <v/>
      </c>
      <c r="B1584" s="18">
        <f>★仕訳帳!A1548</f>
        <v>1545</v>
      </c>
      <c r="C1584" s="64" t="str">
        <f>IF(★仕訳帳!B1548&lt;&gt;"",★仕訳帳!B1548,"")</f>
        <v/>
      </c>
      <c r="D1584" s="65" t="str">
        <f>IF(★仕訳帳!C1548&lt;&gt;"",★仕訳帳!C1548,"")</f>
        <v/>
      </c>
      <c r="E1584" s="66" t="str">
        <f>IF(★仕訳帳!D1548&lt;&gt;"",★仕訳帳!D1548,"")</f>
        <v/>
      </c>
      <c r="F1584" s="30" t="str">
        <f t="shared" si="52"/>
        <v/>
      </c>
      <c r="G1584" s="68">
        <f>★仕訳帳!E1548</f>
        <v>0</v>
      </c>
      <c r="H1584" s="68">
        <f>★仕訳帳!F1548</f>
        <v>0</v>
      </c>
      <c r="I1584" s="67">
        <f>IF($E1584&lt;&gt;"",IF(OR(AND($E1584&gt;=200,$E1584&lt;300),AND($E1584&gt;=400,$E1584&lt;600)),-SUBTOTAL(9,K$4:K1584),SUBTOTAL(9,K$4:K1584)),0)</f>
        <v>0</v>
      </c>
      <c r="J1584" s="32"/>
      <c r="K1584" s="33">
        <f t="shared" si="53"/>
        <v>0</v>
      </c>
    </row>
    <row r="1585" spans="1:11" x14ac:dyDescent="0.4">
      <c r="A1585" s="17" t="str">
        <f>IF(E1585&lt;&gt;"",VLOOKUP(E1585,科目一覧!$A$4:$G$76,7,FALSE),"")</f>
        <v/>
      </c>
      <c r="B1585" s="18">
        <f>★仕訳帳!A1549</f>
        <v>1546</v>
      </c>
      <c r="C1585" s="64" t="str">
        <f>IF(★仕訳帳!B1549&lt;&gt;"",★仕訳帳!B1549,"")</f>
        <v/>
      </c>
      <c r="D1585" s="65" t="str">
        <f>IF(★仕訳帳!C1549&lt;&gt;"",★仕訳帳!C1549,"")</f>
        <v/>
      </c>
      <c r="E1585" s="66" t="str">
        <f>IF(★仕訳帳!D1549&lt;&gt;"",★仕訳帳!D1549,"")</f>
        <v/>
      </c>
      <c r="F1585" s="30" t="str">
        <f t="shared" si="52"/>
        <v/>
      </c>
      <c r="G1585" s="68">
        <f>★仕訳帳!E1549</f>
        <v>0</v>
      </c>
      <c r="H1585" s="68">
        <f>★仕訳帳!F1549</f>
        <v>0</v>
      </c>
      <c r="I1585" s="67">
        <f>IF($E1585&lt;&gt;"",IF(OR(AND($E1585&gt;=200,$E1585&lt;300),AND($E1585&gt;=400,$E1585&lt;600)),-SUBTOTAL(9,K$4:K1585),SUBTOTAL(9,K$4:K1585)),0)</f>
        <v>0</v>
      </c>
      <c r="J1585" s="32"/>
      <c r="K1585" s="33">
        <f t="shared" si="53"/>
        <v>0</v>
      </c>
    </row>
    <row r="1586" spans="1:11" x14ac:dyDescent="0.4">
      <c r="A1586" s="17" t="str">
        <f>IF(E1586&lt;&gt;"",VLOOKUP(E1586,科目一覧!$A$4:$G$76,7,FALSE),"")</f>
        <v/>
      </c>
      <c r="B1586" s="18">
        <f>★仕訳帳!A1550</f>
        <v>1547</v>
      </c>
      <c r="C1586" s="64" t="str">
        <f>IF(★仕訳帳!B1550&lt;&gt;"",★仕訳帳!B1550,"")</f>
        <v/>
      </c>
      <c r="D1586" s="65" t="str">
        <f>IF(★仕訳帳!C1550&lt;&gt;"",★仕訳帳!C1550,"")</f>
        <v/>
      </c>
      <c r="E1586" s="66" t="str">
        <f>IF(★仕訳帳!D1550&lt;&gt;"",★仕訳帳!D1550,"")</f>
        <v/>
      </c>
      <c r="F1586" s="30" t="str">
        <f t="shared" si="52"/>
        <v/>
      </c>
      <c r="G1586" s="68">
        <f>★仕訳帳!E1550</f>
        <v>0</v>
      </c>
      <c r="H1586" s="68">
        <f>★仕訳帳!F1550</f>
        <v>0</v>
      </c>
      <c r="I1586" s="67">
        <f>IF($E1586&lt;&gt;"",IF(OR(AND($E1586&gt;=200,$E1586&lt;300),AND($E1586&gt;=400,$E1586&lt;600)),-SUBTOTAL(9,K$4:K1586),SUBTOTAL(9,K$4:K1586)),0)</f>
        <v>0</v>
      </c>
      <c r="J1586" s="32"/>
      <c r="K1586" s="33">
        <f t="shared" si="53"/>
        <v>0</v>
      </c>
    </row>
    <row r="1587" spans="1:11" x14ac:dyDescent="0.4">
      <c r="A1587" s="17" t="str">
        <f>IF(E1587&lt;&gt;"",VLOOKUP(E1587,科目一覧!$A$4:$G$76,7,FALSE),"")</f>
        <v/>
      </c>
      <c r="B1587" s="18">
        <f>★仕訳帳!A1551</f>
        <v>1548</v>
      </c>
      <c r="C1587" s="64" t="str">
        <f>IF(★仕訳帳!B1551&lt;&gt;"",★仕訳帳!B1551,"")</f>
        <v/>
      </c>
      <c r="D1587" s="65" t="str">
        <f>IF(★仕訳帳!C1551&lt;&gt;"",★仕訳帳!C1551,"")</f>
        <v/>
      </c>
      <c r="E1587" s="66" t="str">
        <f>IF(★仕訳帳!D1551&lt;&gt;"",★仕訳帳!D1551,"")</f>
        <v/>
      </c>
      <c r="F1587" s="30" t="str">
        <f t="shared" si="52"/>
        <v/>
      </c>
      <c r="G1587" s="68">
        <f>★仕訳帳!E1551</f>
        <v>0</v>
      </c>
      <c r="H1587" s="68">
        <f>★仕訳帳!F1551</f>
        <v>0</v>
      </c>
      <c r="I1587" s="67">
        <f>IF($E1587&lt;&gt;"",IF(OR(AND($E1587&gt;=200,$E1587&lt;300),AND($E1587&gt;=400,$E1587&lt;600)),-SUBTOTAL(9,K$4:K1587),SUBTOTAL(9,K$4:K1587)),0)</f>
        <v>0</v>
      </c>
      <c r="J1587" s="32"/>
      <c r="K1587" s="33">
        <f t="shared" si="53"/>
        <v>0</v>
      </c>
    </row>
    <row r="1588" spans="1:11" x14ac:dyDescent="0.4">
      <c r="A1588" s="17" t="str">
        <f>IF(E1588&lt;&gt;"",VLOOKUP(E1588,科目一覧!$A$4:$G$76,7,FALSE),"")</f>
        <v/>
      </c>
      <c r="B1588" s="18">
        <f>★仕訳帳!A1552</f>
        <v>1549</v>
      </c>
      <c r="C1588" s="64" t="str">
        <f>IF(★仕訳帳!B1552&lt;&gt;"",★仕訳帳!B1552,"")</f>
        <v/>
      </c>
      <c r="D1588" s="65" t="str">
        <f>IF(★仕訳帳!C1552&lt;&gt;"",★仕訳帳!C1552,"")</f>
        <v/>
      </c>
      <c r="E1588" s="66" t="str">
        <f>IF(★仕訳帳!D1552&lt;&gt;"",★仕訳帳!D1552,"")</f>
        <v/>
      </c>
      <c r="F1588" s="30" t="str">
        <f t="shared" si="52"/>
        <v/>
      </c>
      <c r="G1588" s="68">
        <f>★仕訳帳!E1552</f>
        <v>0</v>
      </c>
      <c r="H1588" s="68">
        <f>★仕訳帳!F1552</f>
        <v>0</v>
      </c>
      <c r="I1588" s="67">
        <f>IF($E1588&lt;&gt;"",IF(OR(AND($E1588&gt;=200,$E1588&lt;300),AND($E1588&gt;=400,$E1588&lt;600)),-SUBTOTAL(9,K$4:K1588),SUBTOTAL(9,K$4:K1588)),0)</f>
        <v>0</v>
      </c>
      <c r="J1588" s="32"/>
      <c r="K1588" s="33">
        <f t="shared" si="53"/>
        <v>0</v>
      </c>
    </row>
    <row r="1589" spans="1:11" x14ac:dyDescent="0.4">
      <c r="A1589" s="17" t="str">
        <f>IF(E1589&lt;&gt;"",VLOOKUP(E1589,科目一覧!$A$4:$G$76,7,FALSE),"")</f>
        <v/>
      </c>
      <c r="B1589" s="18">
        <f>★仕訳帳!A1553</f>
        <v>1550</v>
      </c>
      <c r="C1589" s="64" t="str">
        <f>IF(★仕訳帳!B1553&lt;&gt;"",★仕訳帳!B1553,"")</f>
        <v/>
      </c>
      <c r="D1589" s="65" t="str">
        <f>IF(★仕訳帳!C1553&lt;&gt;"",★仕訳帳!C1553,"")</f>
        <v/>
      </c>
      <c r="E1589" s="66" t="str">
        <f>IF(★仕訳帳!D1553&lt;&gt;"",★仕訳帳!D1553,"")</f>
        <v/>
      </c>
      <c r="F1589" s="30" t="str">
        <f t="shared" si="52"/>
        <v/>
      </c>
      <c r="G1589" s="68">
        <f>★仕訳帳!E1553</f>
        <v>0</v>
      </c>
      <c r="H1589" s="68">
        <f>★仕訳帳!F1553</f>
        <v>0</v>
      </c>
      <c r="I1589" s="67">
        <f>IF($E1589&lt;&gt;"",IF(OR(AND($E1589&gt;=200,$E1589&lt;300),AND($E1589&gt;=400,$E1589&lt;600)),-SUBTOTAL(9,K$4:K1589),SUBTOTAL(9,K$4:K1589)),0)</f>
        <v>0</v>
      </c>
      <c r="J1589" s="32"/>
      <c r="K1589" s="33">
        <f t="shared" si="53"/>
        <v>0</v>
      </c>
    </row>
    <row r="1590" spans="1:11" x14ac:dyDescent="0.4">
      <c r="A1590" s="17" t="str">
        <f>IF(E1590&lt;&gt;"",VLOOKUP(E1590,科目一覧!$A$4:$G$76,7,FALSE),"")</f>
        <v/>
      </c>
      <c r="B1590" s="18">
        <f>★仕訳帳!A1554</f>
        <v>1551</v>
      </c>
      <c r="C1590" s="64" t="str">
        <f>IF(★仕訳帳!B1554&lt;&gt;"",★仕訳帳!B1554,"")</f>
        <v/>
      </c>
      <c r="D1590" s="65" t="str">
        <f>IF(★仕訳帳!C1554&lt;&gt;"",★仕訳帳!C1554,"")</f>
        <v/>
      </c>
      <c r="E1590" s="66" t="str">
        <f>IF(★仕訳帳!D1554&lt;&gt;"",★仕訳帳!D1554,"")</f>
        <v/>
      </c>
      <c r="F1590" s="30" t="str">
        <f t="shared" si="52"/>
        <v/>
      </c>
      <c r="G1590" s="68">
        <f>★仕訳帳!E1554</f>
        <v>0</v>
      </c>
      <c r="H1590" s="68">
        <f>★仕訳帳!F1554</f>
        <v>0</v>
      </c>
      <c r="I1590" s="67">
        <f>IF($E1590&lt;&gt;"",IF(OR(AND($E1590&gt;=200,$E1590&lt;300),AND($E1590&gt;=400,$E1590&lt;600)),-SUBTOTAL(9,K$4:K1590),SUBTOTAL(9,K$4:K1590)),0)</f>
        <v>0</v>
      </c>
      <c r="J1590" s="32"/>
      <c r="K1590" s="33">
        <f t="shared" si="53"/>
        <v>0</v>
      </c>
    </row>
    <row r="1591" spans="1:11" x14ac:dyDescent="0.4">
      <c r="A1591" s="17" t="str">
        <f>IF(E1591&lt;&gt;"",VLOOKUP(E1591,科目一覧!$A$4:$G$76,7,FALSE),"")</f>
        <v/>
      </c>
      <c r="B1591" s="18">
        <f>★仕訳帳!A1555</f>
        <v>1552</v>
      </c>
      <c r="C1591" s="64" t="str">
        <f>IF(★仕訳帳!B1555&lt;&gt;"",★仕訳帳!B1555,"")</f>
        <v/>
      </c>
      <c r="D1591" s="65" t="str">
        <f>IF(★仕訳帳!C1555&lt;&gt;"",★仕訳帳!C1555,"")</f>
        <v/>
      </c>
      <c r="E1591" s="66" t="str">
        <f>IF(★仕訳帳!D1555&lt;&gt;"",★仕訳帳!D1555,"")</f>
        <v/>
      </c>
      <c r="F1591" s="30" t="str">
        <f t="shared" si="52"/>
        <v/>
      </c>
      <c r="G1591" s="68">
        <f>★仕訳帳!E1555</f>
        <v>0</v>
      </c>
      <c r="H1591" s="68">
        <f>★仕訳帳!F1555</f>
        <v>0</v>
      </c>
      <c r="I1591" s="67">
        <f>IF($E1591&lt;&gt;"",IF(OR(AND($E1591&gt;=200,$E1591&lt;300),AND($E1591&gt;=400,$E1591&lt;600)),-SUBTOTAL(9,K$4:K1591),SUBTOTAL(9,K$4:K1591)),0)</f>
        <v>0</v>
      </c>
      <c r="J1591" s="32"/>
      <c r="K1591" s="33">
        <f t="shared" si="53"/>
        <v>0</v>
      </c>
    </row>
    <row r="1592" spans="1:11" x14ac:dyDescent="0.4">
      <c r="A1592" s="17" t="str">
        <f>IF(E1592&lt;&gt;"",VLOOKUP(E1592,科目一覧!$A$4:$G$76,7,FALSE),"")</f>
        <v/>
      </c>
      <c r="B1592" s="18">
        <f>★仕訳帳!A1556</f>
        <v>1553</v>
      </c>
      <c r="C1592" s="64" t="str">
        <f>IF(★仕訳帳!B1556&lt;&gt;"",★仕訳帳!B1556,"")</f>
        <v/>
      </c>
      <c r="D1592" s="65" t="str">
        <f>IF(★仕訳帳!C1556&lt;&gt;"",★仕訳帳!C1556,"")</f>
        <v/>
      </c>
      <c r="E1592" s="66" t="str">
        <f>IF(★仕訳帳!D1556&lt;&gt;"",★仕訳帳!D1556,"")</f>
        <v/>
      </c>
      <c r="F1592" s="30" t="str">
        <f t="shared" si="52"/>
        <v/>
      </c>
      <c r="G1592" s="68">
        <f>★仕訳帳!E1556</f>
        <v>0</v>
      </c>
      <c r="H1592" s="68">
        <f>★仕訳帳!F1556</f>
        <v>0</v>
      </c>
      <c r="I1592" s="67">
        <f>IF($E1592&lt;&gt;"",IF(OR(AND($E1592&gt;=200,$E1592&lt;300),AND($E1592&gt;=400,$E1592&lt;600)),-SUBTOTAL(9,K$4:K1592),SUBTOTAL(9,K$4:K1592)),0)</f>
        <v>0</v>
      </c>
      <c r="J1592" s="32"/>
      <c r="K1592" s="33">
        <f t="shared" si="53"/>
        <v>0</v>
      </c>
    </row>
    <row r="1593" spans="1:11" x14ac:dyDescent="0.4">
      <c r="A1593" s="17" t="str">
        <f>IF(E1593&lt;&gt;"",VLOOKUP(E1593,科目一覧!$A$4:$G$76,7,FALSE),"")</f>
        <v/>
      </c>
      <c r="B1593" s="18">
        <f>★仕訳帳!A1557</f>
        <v>1554</v>
      </c>
      <c r="C1593" s="64" t="str">
        <f>IF(★仕訳帳!B1557&lt;&gt;"",★仕訳帳!B1557,"")</f>
        <v/>
      </c>
      <c r="D1593" s="65" t="str">
        <f>IF(★仕訳帳!C1557&lt;&gt;"",★仕訳帳!C1557,"")</f>
        <v/>
      </c>
      <c r="E1593" s="66" t="str">
        <f>IF(★仕訳帳!D1557&lt;&gt;"",★仕訳帳!D1557,"")</f>
        <v/>
      </c>
      <c r="F1593" s="30" t="str">
        <f t="shared" si="52"/>
        <v/>
      </c>
      <c r="G1593" s="68">
        <f>★仕訳帳!E1557</f>
        <v>0</v>
      </c>
      <c r="H1593" s="68">
        <f>★仕訳帳!F1557</f>
        <v>0</v>
      </c>
      <c r="I1593" s="67">
        <f>IF($E1593&lt;&gt;"",IF(OR(AND($E1593&gt;=200,$E1593&lt;300),AND($E1593&gt;=400,$E1593&lt;600)),-SUBTOTAL(9,K$4:K1593),SUBTOTAL(9,K$4:K1593)),0)</f>
        <v>0</v>
      </c>
      <c r="J1593" s="32"/>
      <c r="K1593" s="33">
        <f t="shared" si="53"/>
        <v>0</v>
      </c>
    </row>
    <row r="1594" spans="1:11" x14ac:dyDescent="0.4">
      <c r="A1594" s="17" t="str">
        <f>IF(E1594&lt;&gt;"",VLOOKUP(E1594,科目一覧!$A$4:$G$76,7,FALSE),"")</f>
        <v/>
      </c>
      <c r="B1594" s="18">
        <f>★仕訳帳!A1558</f>
        <v>1555</v>
      </c>
      <c r="C1594" s="64" t="str">
        <f>IF(★仕訳帳!B1558&lt;&gt;"",★仕訳帳!B1558,"")</f>
        <v/>
      </c>
      <c r="D1594" s="65" t="str">
        <f>IF(★仕訳帳!C1558&lt;&gt;"",★仕訳帳!C1558,"")</f>
        <v/>
      </c>
      <c r="E1594" s="66" t="str">
        <f>IF(★仕訳帳!D1558&lt;&gt;"",★仕訳帳!D1558,"")</f>
        <v/>
      </c>
      <c r="F1594" s="30" t="str">
        <f t="shared" si="52"/>
        <v/>
      </c>
      <c r="G1594" s="68">
        <f>★仕訳帳!E1558</f>
        <v>0</v>
      </c>
      <c r="H1594" s="68">
        <f>★仕訳帳!F1558</f>
        <v>0</v>
      </c>
      <c r="I1594" s="67">
        <f>IF($E1594&lt;&gt;"",IF(OR(AND($E1594&gt;=200,$E1594&lt;300),AND($E1594&gt;=400,$E1594&lt;600)),-SUBTOTAL(9,K$4:K1594),SUBTOTAL(9,K$4:K1594)),0)</f>
        <v>0</v>
      </c>
      <c r="J1594" s="32"/>
      <c r="K1594" s="33">
        <f t="shared" si="53"/>
        <v>0</v>
      </c>
    </row>
    <row r="1595" spans="1:11" x14ac:dyDescent="0.4">
      <c r="A1595" s="17" t="str">
        <f>IF(E1595&lt;&gt;"",VLOOKUP(E1595,科目一覧!$A$4:$G$76,7,FALSE),"")</f>
        <v/>
      </c>
      <c r="B1595" s="18">
        <f>★仕訳帳!A1559</f>
        <v>1556</v>
      </c>
      <c r="C1595" s="64" t="str">
        <f>IF(★仕訳帳!B1559&lt;&gt;"",★仕訳帳!B1559,"")</f>
        <v/>
      </c>
      <c r="D1595" s="65" t="str">
        <f>IF(★仕訳帳!C1559&lt;&gt;"",★仕訳帳!C1559,"")</f>
        <v/>
      </c>
      <c r="E1595" s="66" t="str">
        <f>IF(★仕訳帳!D1559&lt;&gt;"",★仕訳帳!D1559,"")</f>
        <v/>
      </c>
      <c r="F1595" s="30" t="str">
        <f t="shared" si="52"/>
        <v/>
      </c>
      <c r="G1595" s="68">
        <f>★仕訳帳!E1559</f>
        <v>0</v>
      </c>
      <c r="H1595" s="68">
        <f>★仕訳帳!F1559</f>
        <v>0</v>
      </c>
      <c r="I1595" s="67">
        <f>IF($E1595&lt;&gt;"",IF(OR(AND($E1595&gt;=200,$E1595&lt;300),AND($E1595&gt;=400,$E1595&lt;600)),-SUBTOTAL(9,K$4:K1595),SUBTOTAL(9,K$4:K1595)),0)</f>
        <v>0</v>
      </c>
      <c r="J1595" s="32"/>
      <c r="K1595" s="33">
        <f t="shared" si="53"/>
        <v>0</v>
      </c>
    </row>
    <row r="1596" spans="1:11" x14ac:dyDescent="0.4">
      <c r="A1596" s="17" t="str">
        <f>IF(E1596&lt;&gt;"",VLOOKUP(E1596,科目一覧!$A$4:$G$76,7,FALSE),"")</f>
        <v/>
      </c>
      <c r="B1596" s="18">
        <f>★仕訳帳!A1560</f>
        <v>1557</v>
      </c>
      <c r="C1596" s="64" t="str">
        <f>IF(★仕訳帳!B1560&lt;&gt;"",★仕訳帳!B1560,"")</f>
        <v/>
      </c>
      <c r="D1596" s="65" t="str">
        <f>IF(★仕訳帳!C1560&lt;&gt;"",★仕訳帳!C1560,"")</f>
        <v/>
      </c>
      <c r="E1596" s="66" t="str">
        <f>IF(★仕訳帳!D1560&lt;&gt;"",★仕訳帳!D1560,"")</f>
        <v/>
      </c>
      <c r="F1596" s="30" t="str">
        <f t="shared" si="52"/>
        <v/>
      </c>
      <c r="G1596" s="68">
        <f>★仕訳帳!E1560</f>
        <v>0</v>
      </c>
      <c r="H1596" s="68">
        <f>★仕訳帳!F1560</f>
        <v>0</v>
      </c>
      <c r="I1596" s="67">
        <f>IF($E1596&lt;&gt;"",IF(OR(AND($E1596&gt;=200,$E1596&lt;300),AND($E1596&gt;=400,$E1596&lt;600)),-SUBTOTAL(9,K$4:K1596),SUBTOTAL(9,K$4:K1596)),0)</f>
        <v>0</v>
      </c>
      <c r="J1596" s="32"/>
      <c r="K1596" s="33">
        <f t="shared" si="53"/>
        <v>0</v>
      </c>
    </row>
    <row r="1597" spans="1:11" x14ac:dyDescent="0.4">
      <c r="A1597" s="17" t="str">
        <f>IF(E1597&lt;&gt;"",VLOOKUP(E1597,科目一覧!$A$4:$G$76,7,FALSE),"")</f>
        <v/>
      </c>
      <c r="B1597" s="18">
        <f>★仕訳帳!A1561</f>
        <v>1558</v>
      </c>
      <c r="C1597" s="64" t="str">
        <f>IF(★仕訳帳!B1561&lt;&gt;"",★仕訳帳!B1561,"")</f>
        <v/>
      </c>
      <c r="D1597" s="65" t="str">
        <f>IF(★仕訳帳!C1561&lt;&gt;"",★仕訳帳!C1561,"")</f>
        <v/>
      </c>
      <c r="E1597" s="66" t="str">
        <f>IF(★仕訳帳!D1561&lt;&gt;"",★仕訳帳!D1561,"")</f>
        <v/>
      </c>
      <c r="F1597" s="30" t="str">
        <f t="shared" si="52"/>
        <v/>
      </c>
      <c r="G1597" s="68">
        <f>★仕訳帳!E1561</f>
        <v>0</v>
      </c>
      <c r="H1597" s="68">
        <f>★仕訳帳!F1561</f>
        <v>0</v>
      </c>
      <c r="I1597" s="67">
        <f>IF($E1597&lt;&gt;"",IF(OR(AND($E1597&gt;=200,$E1597&lt;300),AND($E1597&gt;=400,$E1597&lt;600)),-SUBTOTAL(9,K$4:K1597),SUBTOTAL(9,K$4:K1597)),0)</f>
        <v>0</v>
      </c>
      <c r="J1597" s="32"/>
      <c r="K1597" s="33">
        <f t="shared" si="53"/>
        <v>0</v>
      </c>
    </row>
    <row r="1598" spans="1:11" x14ac:dyDescent="0.4">
      <c r="A1598" s="17" t="str">
        <f>IF(E1598&lt;&gt;"",VLOOKUP(E1598,科目一覧!$A$4:$G$76,7,FALSE),"")</f>
        <v/>
      </c>
      <c r="B1598" s="18">
        <f>★仕訳帳!A1562</f>
        <v>1559</v>
      </c>
      <c r="C1598" s="64" t="str">
        <f>IF(★仕訳帳!B1562&lt;&gt;"",★仕訳帳!B1562,"")</f>
        <v/>
      </c>
      <c r="D1598" s="65" t="str">
        <f>IF(★仕訳帳!C1562&lt;&gt;"",★仕訳帳!C1562,"")</f>
        <v/>
      </c>
      <c r="E1598" s="66" t="str">
        <f>IF(★仕訳帳!D1562&lt;&gt;"",★仕訳帳!D1562,"")</f>
        <v/>
      </c>
      <c r="F1598" s="30" t="str">
        <f t="shared" si="52"/>
        <v/>
      </c>
      <c r="G1598" s="68">
        <f>★仕訳帳!E1562</f>
        <v>0</v>
      </c>
      <c r="H1598" s="68">
        <f>★仕訳帳!F1562</f>
        <v>0</v>
      </c>
      <c r="I1598" s="67">
        <f>IF($E1598&lt;&gt;"",IF(OR(AND($E1598&gt;=200,$E1598&lt;300),AND($E1598&gt;=400,$E1598&lt;600)),-SUBTOTAL(9,K$4:K1598),SUBTOTAL(9,K$4:K1598)),0)</f>
        <v>0</v>
      </c>
      <c r="J1598" s="32"/>
      <c r="K1598" s="33">
        <f t="shared" si="53"/>
        <v>0</v>
      </c>
    </row>
    <row r="1599" spans="1:11" x14ac:dyDescent="0.4">
      <c r="A1599" s="17" t="str">
        <f>IF(E1599&lt;&gt;"",VLOOKUP(E1599,科目一覧!$A$4:$G$76,7,FALSE),"")</f>
        <v/>
      </c>
      <c r="B1599" s="18">
        <f>★仕訳帳!A1563</f>
        <v>1560</v>
      </c>
      <c r="C1599" s="64" t="str">
        <f>IF(★仕訳帳!B1563&lt;&gt;"",★仕訳帳!B1563,"")</f>
        <v/>
      </c>
      <c r="D1599" s="65" t="str">
        <f>IF(★仕訳帳!C1563&lt;&gt;"",★仕訳帳!C1563,"")</f>
        <v/>
      </c>
      <c r="E1599" s="66" t="str">
        <f>IF(★仕訳帳!D1563&lt;&gt;"",★仕訳帳!D1563,"")</f>
        <v/>
      </c>
      <c r="F1599" s="30" t="str">
        <f t="shared" si="52"/>
        <v/>
      </c>
      <c r="G1599" s="68">
        <f>★仕訳帳!E1563</f>
        <v>0</v>
      </c>
      <c r="H1599" s="68">
        <f>★仕訳帳!F1563</f>
        <v>0</v>
      </c>
      <c r="I1599" s="67">
        <f>IF($E1599&lt;&gt;"",IF(OR(AND($E1599&gt;=200,$E1599&lt;300),AND($E1599&gt;=400,$E1599&lt;600)),-SUBTOTAL(9,K$4:K1599),SUBTOTAL(9,K$4:K1599)),0)</f>
        <v>0</v>
      </c>
      <c r="J1599" s="32"/>
      <c r="K1599" s="33">
        <f t="shared" si="53"/>
        <v>0</v>
      </c>
    </row>
    <row r="1600" spans="1:11" x14ac:dyDescent="0.4">
      <c r="A1600" s="17" t="str">
        <f>IF(E1600&lt;&gt;"",VLOOKUP(E1600,科目一覧!$A$4:$G$76,7,FALSE),"")</f>
        <v/>
      </c>
      <c r="B1600" s="18">
        <f>★仕訳帳!A1564</f>
        <v>1561</v>
      </c>
      <c r="C1600" s="64" t="str">
        <f>IF(★仕訳帳!B1564&lt;&gt;"",★仕訳帳!B1564,"")</f>
        <v/>
      </c>
      <c r="D1600" s="65" t="str">
        <f>IF(★仕訳帳!C1564&lt;&gt;"",★仕訳帳!C1564,"")</f>
        <v/>
      </c>
      <c r="E1600" s="66" t="str">
        <f>IF(★仕訳帳!D1564&lt;&gt;"",★仕訳帳!D1564,"")</f>
        <v/>
      </c>
      <c r="F1600" s="30" t="str">
        <f t="shared" si="52"/>
        <v/>
      </c>
      <c r="G1600" s="68">
        <f>★仕訳帳!E1564</f>
        <v>0</v>
      </c>
      <c r="H1600" s="68">
        <f>★仕訳帳!F1564</f>
        <v>0</v>
      </c>
      <c r="I1600" s="67">
        <f>IF($E1600&lt;&gt;"",IF(OR(AND($E1600&gt;=200,$E1600&lt;300),AND($E1600&gt;=400,$E1600&lt;600)),-SUBTOTAL(9,K$4:K1600),SUBTOTAL(9,K$4:K1600)),0)</f>
        <v>0</v>
      </c>
      <c r="J1600" s="32"/>
      <c r="K1600" s="33">
        <f t="shared" si="53"/>
        <v>0</v>
      </c>
    </row>
    <row r="1601" spans="1:11" x14ac:dyDescent="0.4">
      <c r="A1601" s="17" t="str">
        <f>IF(E1601&lt;&gt;"",VLOOKUP(E1601,科目一覧!$A$4:$G$76,7,FALSE),"")</f>
        <v/>
      </c>
      <c r="B1601" s="18">
        <f>★仕訳帳!A1565</f>
        <v>1562</v>
      </c>
      <c r="C1601" s="64" t="str">
        <f>IF(★仕訳帳!B1565&lt;&gt;"",★仕訳帳!B1565,"")</f>
        <v/>
      </c>
      <c r="D1601" s="65" t="str">
        <f>IF(★仕訳帳!C1565&lt;&gt;"",★仕訳帳!C1565,"")</f>
        <v/>
      </c>
      <c r="E1601" s="66" t="str">
        <f>IF(★仕訳帳!D1565&lt;&gt;"",★仕訳帳!D1565,"")</f>
        <v/>
      </c>
      <c r="F1601" s="30" t="str">
        <f t="shared" si="52"/>
        <v/>
      </c>
      <c r="G1601" s="68">
        <f>★仕訳帳!E1565</f>
        <v>0</v>
      </c>
      <c r="H1601" s="68">
        <f>★仕訳帳!F1565</f>
        <v>0</v>
      </c>
      <c r="I1601" s="67">
        <f>IF($E1601&lt;&gt;"",IF(OR(AND($E1601&gt;=200,$E1601&lt;300),AND($E1601&gt;=400,$E1601&lt;600)),-SUBTOTAL(9,K$4:K1601),SUBTOTAL(9,K$4:K1601)),0)</f>
        <v>0</v>
      </c>
      <c r="J1601" s="32"/>
      <c r="K1601" s="33">
        <f t="shared" si="53"/>
        <v>0</v>
      </c>
    </row>
    <row r="1602" spans="1:11" x14ac:dyDescent="0.4">
      <c r="A1602" s="17" t="str">
        <f>IF(E1602&lt;&gt;"",VLOOKUP(E1602,科目一覧!$A$4:$G$76,7,FALSE),"")</f>
        <v/>
      </c>
      <c r="B1602" s="18">
        <f>★仕訳帳!A1566</f>
        <v>1563</v>
      </c>
      <c r="C1602" s="64" t="str">
        <f>IF(★仕訳帳!B1566&lt;&gt;"",★仕訳帳!B1566,"")</f>
        <v/>
      </c>
      <c r="D1602" s="65" t="str">
        <f>IF(★仕訳帳!C1566&lt;&gt;"",★仕訳帳!C1566,"")</f>
        <v/>
      </c>
      <c r="E1602" s="66" t="str">
        <f>IF(★仕訳帳!D1566&lt;&gt;"",★仕訳帳!D1566,"")</f>
        <v/>
      </c>
      <c r="F1602" s="30" t="str">
        <f t="shared" si="52"/>
        <v/>
      </c>
      <c r="G1602" s="68">
        <f>★仕訳帳!E1566</f>
        <v>0</v>
      </c>
      <c r="H1602" s="68">
        <f>★仕訳帳!F1566</f>
        <v>0</v>
      </c>
      <c r="I1602" s="67">
        <f>IF($E1602&lt;&gt;"",IF(OR(AND($E1602&gt;=200,$E1602&lt;300),AND($E1602&gt;=400,$E1602&lt;600)),-SUBTOTAL(9,K$4:K1602),SUBTOTAL(9,K$4:K1602)),0)</f>
        <v>0</v>
      </c>
      <c r="J1602" s="32"/>
      <c r="K1602" s="33">
        <f t="shared" si="53"/>
        <v>0</v>
      </c>
    </row>
    <row r="1603" spans="1:11" x14ac:dyDescent="0.4">
      <c r="A1603" s="17" t="str">
        <f>IF(E1603&lt;&gt;"",VLOOKUP(E1603,科目一覧!$A$4:$G$76,7,FALSE),"")</f>
        <v/>
      </c>
      <c r="B1603" s="18">
        <f>★仕訳帳!A1567</f>
        <v>1564</v>
      </c>
      <c r="C1603" s="64" t="str">
        <f>IF(★仕訳帳!B1567&lt;&gt;"",★仕訳帳!B1567,"")</f>
        <v/>
      </c>
      <c r="D1603" s="65" t="str">
        <f>IF(★仕訳帳!C1567&lt;&gt;"",★仕訳帳!C1567,"")</f>
        <v/>
      </c>
      <c r="E1603" s="66" t="str">
        <f>IF(★仕訳帳!D1567&lt;&gt;"",★仕訳帳!D1567,"")</f>
        <v/>
      </c>
      <c r="F1603" s="30" t="str">
        <f t="shared" si="52"/>
        <v/>
      </c>
      <c r="G1603" s="68">
        <f>★仕訳帳!E1567</f>
        <v>0</v>
      </c>
      <c r="H1603" s="68">
        <f>★仕訳帳!F1567</f>
        <v>0</v>
      </c>
      <c r="I1603" s="67">
        <f>IF($E1603&lt;&gt;"",IF(OR(AND($E1603&gt;=200,$E1603&lt;300),AND($E1603&gt;=400,$E1603&lt;600)),-SUBTOTAL(9,K$4:K1603),SUBTOTAL(9,K$4:K1603)),0)</f>
        <v>0</v>
      </c>
      <c r="J1603" s="32"/>
      <c r="K1603" s="33">
        <f t="shared" si="53"/>
        <v>0</v>
      </c>
    </row>
    <row r="1604" spans="1:11" x14ac:dyDescent="0.4">
      <c r="A1604" s="17" t="str">
        <f>IF(E1604&lt;&gt;"",VLOOKUP(E1604,科目一覧!$A$4:$G$76,7,FALSE),"")</f>
        <v/>
      </c>
      <c r="B1604" s="18">
        <f>★仕訳帳!A1568</f>
        <v>1565</v>
      </c>
      <c r="C1604" s="64" t="str">
        <f>IF(★仕訳帳!B1568&lt;&gt;"",★仕訳帳!B1568,"")</f>
        <v/>
      </c>
      <c r="D1604" s="65" t="str">
        <f>IF(★仕訳帳!C1568&lt;&gt;"",★仕訳帳!C1568,"")</f>
        <v/>
      </c>
      <c r="E1604" s="66" t="str">
        <f>IF(★仕訳帳!D1568&lt;&gt;"",★仕訳帳!D1568,"")</f>
        <v/>
      </c>
      <c r="F1604" s="30" t="str">
        <f t="shared" si="52"/>
        <v/>
      </c>
      <c r="G1604" s="68">
        <f>★仕訳帳!E1568</f>
        <v>0</v>
      </c>
      <c r="H1604" s="68">
        <f>★仕訳帳!F1568</f>
        <v>0</v>
      </c>
      <c r="I1604" s="67">
        <f>IF($E1604&lt;&gt;"",IF(OR(AND($E1604&gt;=200,$E1604&lt;300),AND($E1604&gt;=400,$E1604&lt;600)),-SUBTOTAL(9,K$4:K1604),SUBTOTAL(9,K$4:K1604)),0)</f>
        <v>0</v>
      </c>
      <c r="J1604" s="32"/>
      <c r="K1604" s="33">
        <f t="shared" si="53"/>
        <v>0</v>
      </c>
    </row>
    <row r="1605" spans="1:11" x14ac:dyDescent="0.4">
      <c r="A1605" s="17" t="str">
        <f>IF(E1605&lt;&gt;"",VLOOKUP(E1605,科目一覧!$A$4:$G$76,7,FALSE),"")</f>
        <v/>
      </c>
      <c r="B1605" s="18">
        <f>★仕訳帳!A1569</f>
        <v>1566</v>
      </c>
      <c r="C1605" s="64" t="str">
        <f>IF(★仕訳帳!B1569&lt;&gt;"",★仕訳帳!B1569,"")</f>
        <v/>
      </c>
      <c r="D1605" s="65" t="str">
        <f>IF(★仕訳帳!C1569&lt;&gt;"",★仕訳帳!C1569,"")</f>
        <v/>
      </c>
      <c r="E1605" s="66" t="str">
        <f>IF(★仕訳帳!D1569&lt;&gt;"",★仕訳帳!D1569,"")</f>
        <v/>
      </c>
      <c r="F1605" s="30" t="str">
        <f t="shared" ref="F1605:F1668" si="54">IF(C1605&lt;&gt;"",MONTH(C1605)&amp;"_"&amp;E1605,"")</f>
        <v/>
      </c>
      <c r="G1605" s="68">
        <f>★仕訳帳!E1569</f>
        <v>0</v>
      </c>
      <c r="H1605" s="68">
        <f>★仕訳帳!F1569</f>
        <v>0</v>
      </c>
      <c r="I1605" s="67">
        <f>IF($E1605&lt;&gt;"",IF(OR(AND($E1605&gt;=200,$E1605&lt;300),AND($E1605&gt;=400,$E1605&lt;600)),-SUBTOTAL(9,K$4:K1605),SUBTOTAL(9,K$4:K1605)),0)</f>
        <v>0</v>
      </c>
      <c r="J1605" s="32"/>
      <c r="K1605" s="33">
        <f t="shared" si="53"/>
        <v>0</v>
      </c>
    </row>
    <row r="1606" spans="1:11" x14ac:dyDescent="0.4">
      <c r="A1606" s="17" t="str">
        <f>IF(E1606&lt;&gt;"",VLOOKUP(E1606,科目一覧!$A$4:$G$76,7,FALSE),"")</f>
        <v/>
      </c>
      <c r="B1606" s="18">
        <f>★仕訳帳!A1570</f>
        <v>1567</v>
      </c>
      <c r="C1606" s="64" t="str">
        <f>IF(★仕訳帳!B1570&lt;&gt;"",★仕訳帳!B1570,"")</f>
        <v/>
      </c>
      <c r="D1606" s="65" t="str">
        <f>IF(★仕訳帳!C1570&lt;&gt;"",★仕訳帳!C1570,"")</f>
        <v/>
      </c>
      <c r="E1606" s="66" t="str">
        <f>IF(★仕訳帳!D1570&lt;&gt;"",★仕訳帳!D1570,"")</f>
        <v/>
      </c>
      <c r="F1606" s="30" t="str">
        <f t="shared" si="54"/>
        <v/>
      </c>
      <c r="G1606" s="68">
        <f>★仕訳帳!E1570</f>
        <v>0</v>
      </c>
      <c r="H1606" s="68">
        <f>★仕訳帳!F1570</f>
        <v>0</v>
      </c>
      <c r="I1606" s="67">
        <f>IF($E1606&lt;&gt;"",IF(OR(AND($E1606&gt;=200,$E1606&lt;300),AND($E1606&gt;=400,$E1606&lt;600)),-SUBTOTAL(9,K$4:K1606),SUBTOTAL(9,K$4:K1606)),0)</f>
        <v>0</v>
      </c>
      <c r="J1606" s="32"/>
      <c r="K1606" s="33">
        <f t="shared" si="53"/>
        <v>0</v>
      </c>
    </row>
    <row r="1607" spans="1:11" x14ac:dyDescent="0.4">
      <c r="A1607" s="17" t="str">
        <f>IF(E1607&lt;&gt;"",VLOOKUP(E1607,科目一覧!$A$4:$G$76,7,FALSE),"")</f>
        <v/>
      </c>
      <c r="B1607" s="18">
        <f>★仕訳帳!A1571</f>
        <v>1568</v>
      </c>
      <c r="C1607" s="64" t="str">
        <f>IF(★仕訳帳!B1571&lt;&gt;"",★仕訳帳!B1571,"")</f>
        <v/>
      </c>
      <c r="D1607" s="65" t="str">
        <f>IF(★仕訳帳!C1571&lt;&gt;"",★仕訳帳!C1571,"")</f>
        <v/>
      </c>
      <c r="E1607" s="66" t="str">
        <f>IF(★仕訳帳!D1571&lt;&gt;"",★仕訳帳!D1571,"")</f>
        <v/>
      </c>
      <c r="F1607" s="30" t="str">
        <f t="shared" si="54"/>
        <v/>
      </c>
      <c r="G1607" s="68">
        <f>★仕訳帳!E1571</f>
        <v>0</v>
      </c>
      <c r="H1607" s="68">
        <f>★仕訳帳!F1571</f>
        <v>0</v>
      </c>
      <c r="I1607" s="67">
        <f>IF($E1607&lt;&gt;"",IF(OR(AND($E1607&gt;=200,$E1607&lt;300),AND($E1607&gt;=400,$E1607&lt;600)),-SUBTOTAL(9,K$4:K1607),SUBTOTAL(9,K$4:K1607)),0)</f>
        <v>0</v>
      </c>
      <c r="J1607" s="32"/>
      <c r="K1607" s="33">
        <f t="shared" si="53"/>
        <v>0</v>
      </c>
    </row>
    <row r="1608" spans="1:11" x14ac:dyDescent="0.4">
      <c r="A1608" s="17" t="str">
        <f>IF(E1608&lt;&gt;"",VLOOKUP(E1608,科目一覧!$A$4:$G$76,7,FALSE),"")</f>
        <v/>
      </c>
      <c r="B1608" s="18">
        <f>★仕訳帳!A1572</f>
        <v>1569</v>
      </c>
      <c r="C1608" s="64" t="str">
        <f>IF(★仕訳帳!B1572&lt;&gt;"",★仕訳帳!B1572,"")</f>
        <v/>
      </c>
      <c r="D1608" s="65" t="str">
        <f>IF(★仕訳帳!C1572&lt;&gt;"",★仕訳帳!C1572,"")</f>
        <v/>
      </c>
      <c r="E1608" s="66" t="str">
        <f>IF(★仕訳帳!D1572&lt;&gt;"",★仕訳帳!D1572,"")</f>
        <v/>
      </c>
      <c r="F1608" s="30" t="str">
        <f t="shared" si="54"/>
        <v/>
      </c>
      <c r="G1608" s="68">
        <f>★仕訳帳!E1572</f>
        <v>0</v>
      </c>
      <c r="H1608" s="68">
        <f>★仕訳帳!F1572</f>
        <v>0</v>
      </c>
      <c r="I1608" s="67">
        <f>IF($E1608&lt;&gt;"",IF(OR(AND($E1608&gt;=200,$E1608&lt;300),AND($E1608&gt;=400,$E1608&lt;600)),-SUBTOTAL(9,K$4:K1608),SUBTOTAL(9,K$4:K1608)),0)</f>
        <v>0</v>
      </c>
      <c r="J1608" s="32"/>
      <c r="K1608" s="33">
        <f t="shared" si="53"/>
        <v>0</v>
      </c>
    </row>
    <row r="1609" spans="1:11" x14ac:dyDescent="0.4">
      <c r="A1609" s="17" t="str">
        <f>IF(E1609&lt;&gt;"",VLOOKUP(E1609,科目一覧!$A$4:$G$76,7,FALSE),"")</f>
        <v/>
      </c>
      <c r="B1609" s="18">
        <f>★仕訳帳!A1573</f>
        <v>1570</v>
      </c>
      <c r="C1609" s="64" t="str">
        <f>IF(★仕訳帳!B1573&lt;&gt;"",★仕訳帳!B1573,"")</f>
        <v/>
      </c>
      <c r="D1609" s="65" t="str">
        <f>IF(★仕訳帳!C1573&lt;&gt;"",★仕訳帳!C1573,"")</f>
        <v/>
      </c>
      <c r="E1609" s="66" t="str">
        <f>IF(★仕訳帳!D1573&lt;&gt;"",★仕訳帳!D1573,"")</f>
        <v/>
      </c>
      <c r="F1609" s="30" t="str">
        <f t="shared" si="54"/>
        <v/>
      </c>
      <c r="G1609" s="68">
        <f>★仕訳帳!E1573</f>
        <v>0</v>
      </c>
      <c r="H1609" s="68">
        <f>★仕訳帳!F1573</f>
        <v>0</v>
      </c>
      <c r="I1609" s="67">
        <f>IF($E1609&lt;&gt;"",IF(OR(AND($E1609&gt;=200,$E1609&lt;300),AND($E1609&gt;=400,$E1609&lt;600)),-SUBTOTAL(9,K$4:K1609),SUBTOTAL(9,K$4:K1609)),0)</f>
        <v>0</v>
      </c>
      <c r="J1609" s="32"/>
      <c r="K1609" s="33">
        <f t="shared" si="53"/>
        <v>0</v>
      </c>
    </row>
    <row r="1610" spans="1:11" x14ac:dyDescent="0.4">
      <c r="A1610" s="17" t="str">
        <f>IF(E1610&lt;&gt;"",VLOOKUP(E1610,科目一覧!$A$4:$G$76,7,FALSE),"")</f>
        <v/>
      </c>
      <c r="B1610" s="18">
        <f>★仕訳帳!A1574</f>
        <v>1571</v>
      </c>
      <c r="C1610" s="64" t="str">
        <f>IF(★仕訳帳!B1574&lt;&gt;"",★仕訳帳!B1574,"")</f>
        <v/>
      </c>
      <c r="D1610" s="65" t="str">
        <f>IF(★仕訳帳!C1574&lt;&gt;"",★仕訳帳!C1574,"")</f>
        <v/>
      </c>
      <c r="E1610" s="66" t="str">
        <f>IF(★仕訳帳!D1574&lt;&gt;"",★仕訳帳!D1574,"")</f>
        <v/>
      </c>
      <c r="F1610" s="30" t="str">
        <f t="shared" si="54"/>
        <v/>
      </c>
      <c r="G1610" s="68">
        <f>★仕訳帳!E1574</f>
        <v>0</v>
      </c>
      <c r="H1610" s="68">
        <f>★仕訳帳!F1574</f>
        <v>0</v>
      </c>
      <c r="I1610" s="67">
        <f>IF($E1610&lt;&gt;"",IF(OR(AND($E1610&gt;=200,$E1610&lt;300),AND($E1610&gt;=400,$E1610&lt;600)),-SUBTOTAL(9,K$4:K1610),SUBTOTAL(9,K$4:K1610)),0)</f>
        <v>0</v>
      </c>
      <c r="J1610" s="32"/>
      <c r="K1610" s="33">
        <f t="shared" si="53"/>
        <v>0</v>
      </c>
    </row>
    <row r="1611" spans="1:11" x14ac:dyDescent="0.4">
      <c r="A1611" s="17" t="str">
        <f>IF(E1611&lt;&gt;"",VLOOKUP(E1611,科目一覧!$A$4:$G$76,7,FALSE),"")</f>
        <v/>
      </c>
      <c r="B1611" s="18">
        <f>★仕訳帳!A1575</f>
        <v>1572</v>
      </c>
      <c r="C1611" s="64" t="str">
        <f>IF(★仕訳帳!B1575&lt;&gt;"",★仕訳帳!B1575,"")</f>
        <v/>
      </c>
      <c r="D1611" s="65" t="str">
        <f>IF(★仕訳帳!C1575&lt;&gt;"",★仕訳帳!C1575,"")</f>
        <v/>
      </c>
      <c r="E1611" s="66" t="str">
        <f>IF(★仕訳帳!D1575&lt;&gt;"",★仕訳帳!D1575,"")</f>
        <v/>
      </c>
      <c r="F1611" s="30" t="str">
        <f t="shared" si="54"/>
        <v/>
      </c>
      <c r="G1611" s="68">
        <f>★仕訳帳!E1575</f>
        <v>0</v>
      </c>
      <c r="H1611" s="68">
        <f>★仕訳帳!F1575</f>
        <v>0</v>
      </c>
      <c r="I1611" s="67">
        <f>IF($E1611&lt;&gt;"",IF(OR(AND($E1611&gt;=200,$E1611&lt;300),AND($E1611&gt;=400,$E1611&lt;600)),-SUBTOTAL(9,K$4:K1611),SUBTOTAL(9,K$4:K1611)),0)</f>
        <v>0</v>
      </c>
      <c r="J1611" s="32"/>
      <c r="K1611" s="33">
        <f t="shared" si="53"/>
        <v>0</v>
      </c>
    </row>
    <row r="1612" spans="1:11" x14ac:dyDescent="0.4">
      <c r="A1612" s="17" t="str">
        <f>IF(E1612&lt;&gt;"",VLOOKUP(E1612,科目一覧!$A$4:$G$76,7,FALSE),"")</f>
        <v/>
      </c>
      <c r="B1612" s="18">
        <f>★仕訳帳!A1576</f>
        <v>1573</v>
      </c>
      <c r="C1612" s="64" t="str">
        <f>IF(★仕訳帳!B1576&lt;&gt;"",★仕訳帳!B1576,"")</f>
        <v/>
      </c>
      <c r="D1612" s="65" t="str">
        <f>IF(★仕訳帳!C1576&lt;&gt;"",★仕訳帳!C1576,"")</f>
        <v/>
      </c>
      <c r="E1612" s="66" t="str">
        <f>IF(★仕訳帳!D1576&lt;&gt;"",★仕訳帳!D1576,"")</f>
        <v/>
      </c>
      <c r="F1612" s="30" t="str">
        <f t="shared" si="54"/>
        <v/>
      </c>
      <c r="G1612" s="68">
        <f>★仕訳帳!E1576</f>
        <v>0</v>
      </c>
      <c r="H1612" s="68">
        <f>★仕訳帳!F1576</f>
        <v>0</v>
      </c>
      <c r="I1612" s="67">
        <f>IF($E1612&lt;&gt;"",IF(OR(AND($E1612&gt;=200,$E1612&lt;300),AND($E1612&gt;=400,$E1612&lt;600)),-SUBTOTAL(9,K$4:K1612),SUBTOTAL(9,K$4:K1612)),0)</f>
        <v>0</v>
      </c>
      <c r="J1612" s="32"/>
      <c r="K1612" s="33">
        <f t="shared" si="53"/>
        <v>0</v>
      </c>
    </row>
    <row r="1613" spans="1:11" x14ac:dyDescent="0.4">
      <c r="A1613" s="17" t="str">
        <f>IF(E1613&lt;&gt;"",VLOOKUP(E1613,科目一覧!$A$4:$G$76,7,FALSE),"")</f>
        <v/>
      </c>
      <c r="B1613" s="18">
        <f>★仕訳帳!A1577</f>
        <v>1574</v>
      </c>
      <c r="C1613" s="64" t="str">
        <f>IF(★仕訳帳!B1577&lt;&gt;"",★仕訳帳!B1577,"")</f>
        <v/>
      </c>
      <c r="D1613" s="65" t="str">
        <f>IF(★仕訳帳!C1577&lt;&gt;"",★仕訳帳!C1577,"")</f>
        <v/>
      </c>
      <c r="E1613" s="66" t="str">
        <f>IF(★仕訳帳!D1577&lt;&gt;"",★仕訳帳!D1577,"")</f>
        <v/>
      </c>
      <c r="F1613" s="30" t="str">
        <f t="shared" si="54"/>
        <v/>
      </c>
      <c r="G1613" s="68">
        <f>★仕訳帳!E1577</f>
        <v>0</v>
      </c>
      <c r="H1613" s="68">
        <f>★仕訳帳!F1577</f>
        <v>0</v>
      </c>
      <c r="I1613" s="67">
        <f>IF($E1613&lt;&gt;"",IF(OR(AND($E1613&gt;=200,$E1613&lt;300),AND($E1613&gt;=400,$E1613&lt;600)),-SUBTOTAL(9,K$4:K1613),SUBTOTAL(9,K$4:K1613)),0)</f>
        <v>0</v>
      </c>
      <c r="J1613" s="32"/>
      <c r="K1613" s="33">
        <f t="shared" si="53"/>
        <v>0</v>
      </c>
    </row>
    <row r="1614" spans="1:11" x14ac:dyDescent="0.4">
      <c r="A1614" s="17" t="str">
        <f>IF(E1614&lt;&gt;"",VLOOKUP(E1614,科目一覧!$A$4:$G$76,7,FALSE),"")</f>
        <v/>
      </c>
      <c r="B1614" s="18">
        <f>★仕訳帳!A1578</f>
        <v>1575</v>
      </c>
      <c r="C1614" s="64" t="str">
        <f>IF(★仕訳帳!B1578&lt;&gt;"",★仕訳帳!B1578,"")</f>
        <v/>
      </c>
      <c r="D1614" s="65" t="str">
        <f>IF(★仕訳帳!C1578&lt;&gt;"",★仕訳帳!C1578,"")</f>
        <v/>
      </c>
      <c r="E1614" s="66" t="str">
        <f>IF(★仕訳帳!D1578&lt;&gt;"",★仕訳帳!D1578,"")</f>
        <v/>
      </c>
      <c r="F1614" s="30" t="str">
        <f t="shared" si="54"/>
        <v/>
      </c>
      <c r="G1614" s="68">
        <f>★仕訳帳!E1578</f>
        <v>0</v>
      </c>
      <c r="H1614" s="68">
        <f>★仕訳帳!F1578</f>
        <v>0</v>
      </c>
      <c r="I1614" s="67">
        <f>IF($E1614&lt;&gt;"",IF(OR(AND($E1614&gt;=200,$E1614&lt;300),AND($E1614&gt;=400,$E1614&lt;600)),-SUBTOTAL(9,K$4:K1614),SUBTOTAL(9,K$4:K1614)),0)</f>
        <v>0</v>
      </c>
      <c r="J1614" s="32"/>
      <c r="K1614" s="33">
        <f t="shared" si="53"/>
        <v>0</v>
      </c>
    </row>
    <row r="1615" spans="1:11" x14ac:dyDescent="0.4">
      <c r="A1615" s="17" t="str">
        <f>IF(E1615&lt;&gt;"",VLOOKUP(E1615,科目一覧!$A$4:$G$76,7,FALSE),"")</f>
        <v/>
      </c>
      <c r="B1615" s="18">
        <f>★仕訳帳!A1579</f>
        <v>1576</v>
      </c>
      <c r="C1615" s="64" t="str">
        <f>IF(★仕訳帳!B1579&lt;&gt;"",★仕訳帳!B1579,"")</f>
        <v/>
      </c>
      <c r="D1615" s="65" t="str">
        <f>IF(★仕訳帳!C1579&lt;&gt;"",★仕訳帳!C1579,"")</f>
        <v/>
      </c>
      <c r="E1615" s="66" t="str">
        <f>IF(★仕訳帳!D1579&lt;&gt;"",★仕訳帳!D1579,"")</f>
        <v/>
      </c>
      <c r="F1615" s="30" t="str">
        <f t="shared" si="54"/>
        <v/>
      </c>
      <c r="G1615" s="68">
        <f>★仕訳帳!E1579</f>
        <v>0</v>
      </c>
      <c r="H1615" s="68">
        <f>★仕訳帳!F1579</f>
        <v>0</v>
      </c>
      <c r="I1615" s="67">
        <f>IF($E1615&lt;&gt;"",IF(OR(AND($E1615&gt;=200,$E1615&lt;300),AND($E1615&gt;=400,$E1615&lt;600)),-SUBTOTAL(9,K$4:K1615),SUBTOTAL(9,K$4:K1615)),0)</f>
        <v>0</v>
      </c>
      <c r="J1615" s="32"/>
      <c r="K1615" s="33">
        <f t="shared" si="53"/>
        <v>0</v>
      </c>
    </row>
    <row r="1616" spans="1:11" x14ac:dyDescent="0.4">
      <c r="A1616" s="17" t="str">
        <f>IF(E1616&lt;&gt;"",VLOOKUP(E1616,科目一覧!$A$4:$G$76,7,FALSE),"")</f>
        <v/>
      </c>
      <c r="B1616" s="18">
        <f>★仕訳帳!A1580</f>
        <v>1577</v>
      </c>
      <c r="C1616" s="64" t="str">
        <f>IF(★仕訳帳!B1580&lt;&gt;"",★仕訳帳!B1580,"")</f>
        <v/>
      </c>
      <c r="D1616" s="65" t="str">
        <f>IF(★仕訳帳!C1580&lt;&gt;"",★仕訳帳!C1580,"")</f>
        <v/>
      </c>
      <c r="E1616" s="66" t="str">
        <f>IF(★仕訳帳!D1580&lt;&gt;"",★仕訳帳!D1580,"")</f>
        <v/>
      </c>
      <c r="F1616" s="30" t="str">
        <f t="shared" si="54"/>
        <v/>
      </c>
      <c r="G1616" s="68">
        <f>★仕訳帳!E1580</f>
        <v>0</v>
      </c>
      <c r="H1616" s="68">
        <f>★仕訳帳!F1580</f>
        <v>0</v>
      </c>
      <c r="I1616" s="67">
        <f>IF($E1616&lt;&gt;"",IF(OR(AND($E1616&gt;=200,$E1616&lt;300),AND($E1616&gt;=400,$E1616&lt;600)),-SUBTOTAL(9,K$4:K1616),SUBTOTAL(9,K$4:K1616)),0)</f>
        <v>0</v>
      </c>
      <c r="J1616" s="32"/>
      <c r="K1616" s="33">
        <f t="shared" si="53"/>
        <v>0</v>
      </c>
    </row>
    <row r="1617" spans="1:11" x14ac:dyDescent="0.4">
      <c r="A1617" s="17" t="str">
        <f>IF(E1617&lt;&gt;"",VLOOKUP(E1617,科目一覧!$A$4:$G$76,7,FALSE),"")</f>
        <v/>
      </c>
      <c r="B1617" s="18">
        <f>★仕訳帳!A1581</f>
        <v>1578</v>
      </c>
      <c r="C1617" s="64" t="str">
        <f>IF(★仕訳帳!B1581&lt;&gt;"",★仕訳帳!B1581,"")</f>
        <v/>
      </c>
      <c r="D1617" s="65" t="str">
        <f>IF(★仕訳帳!C1581&lt;&gt;"",★仕訳帳!C1581,"")</f>
        <v/>
      </c>
      <c r="E1617" s="66" t="str">
        <f>IF(★仕訳帳!D1581&lt;&gt;"",★仕訳帳!D1581,"")</f>
        <v/>
      </c>
      <c r="F1617" s="30" t="str">
        <f t="shared" si="54"/>
        <v/>
      </c>
      <c r="G1617" s="68">
        <f>★仕訳帳!E1581</f>
        <v>0</v>
      </c>
      <c r="H1617" s="68">
        <f>★仕訳帳!F1581</f>
        <v>0</v>
      </c>
      <c r="I1617" s="67">
        <f>IF($E1617&lt;&gt;"",IF(OR(AND($E1617&gt;=200,$E1617&lt;300),AND($E1617&gt;=400,$E1617&lt;600)),-SUBTOTAL(9,K$4:K1617),SUBTOTAL(9,K$4:K1617)),0)</f>
        <v>0</v>
      </c>
      <c r="J1617" s="32"/>
      <c r="K1617" s="33">
        <f t="shared" si="53"/>
        <v>0</v>
      </c>
    </row>
    <row r="1618" spans="1:11" x14ac:dyDescent="0.4">
      <c r="A1618" s="17" t="str">
        <f>IF(E1618&lt;&gt;"",VLOOKUP(E1618,科目一覧!$A$4:$G$76,7,FALSE),"")</f>
        <v/>
      </c>
      <c r="B1618" s="18">
        <f>★仕訳帳!A1582</f>
        <v>1579</v>
      </c>
      <c r="C1618" s="64" t="str">
        <f>IF(★仕訳帳!B1582&lt;&gt;"",★仕訳帳!B1582,"")</f>
        <v/>
      </c>
      <c r="D1618" s="65" t="str">
        <f>IF(★仕訳帳!C1582&lt;&gt;"",★仕訳帳!C1582,"")</f>
        <v/>
      </c>
      <c r="E1618" s="66" t="str">
        <f>IF(★仕訳帳!D1582&lt;&gt;"",★仕訳帳!D1582,"")</f>
        <v/>
      </c>
      <c r="F1618" s="30" t="str">
        <f t="shared" si="54"/>
        <v/>
      </c>
      <c r="G1618" s="68">
        <f>★仕訳帳!E1582</f>
        <v>0</v>
      </c>
      <c r="H1618" s="68">
        <f>★仕訳帳!F1582</f>
        <v>0</v>
      </c>
      <c r="I1618" s="67">
        <f>IF($E1618&lt;&gt;"",IF(OR(AND($E1618&gt;=200,$E1618&lt;300),AND($E1618&gt;=400,$E1618&lt;600)),-SUBTOTAL(9,K$4:K1618),SUBTOTAL(9,K$4:K1618)),0)</f>
        <v>0</v>
      </c>
      <c r="J1618" s="32"/>
      <c r="K1618" s="33">
        <f t="shared" si="53"/>
        <v>0</v>
      </c>
    </row>
    <row r="1619" spans="1:11" x14ac:dyDescent="0.4">
      <c r="A1619" s="17" t="str">
        <f>IF(E1619&lt;&gt;"",VLOOKUP(E1619,科目一覧!$A$4:$G$76,7,FALSE),"")</f>
        <v/>
      </c>
      <c r="B1619" s="18">
        <f>★仕訳帳!A1583</f>
        <v>1580</v>
      </c>
      <c r="C1619" s="64" t="str">
        <f>IF(★仕訳帳!B1583&lt;&gt;"",★仕訳帳!B1583,"")</f>
        <v/>
      </c>
      <c r="D1619" s="65" t="str">
        <f>IF(★仕訳帳!C1583&lt;&gt;"",★仕訳帳!C1583,"")</f>
        <v/>
      </c>
      <c r="E1619" s="66" t="str">
        <f>IF(★仕訳帳!D1583&lt;&gt;"",★仕訳帳!D1583,"")</f>
        <v/>
      </c>
      <c r="F1619" s="30" t="str">
        <f t="shared" si="54"/>
        <v/>
      </c>
      <c r="G1619" s="68">
        <f>★仕訳帳!E1583</f>
        <v>0</v>
      </c>
      <c r="H1619" s="68">
        <f>★仕訳帳!F1583</f>
        <v>0</v>
      </c>
      <c r="I1619" s="67">
        <f>IF($E1619&lt;&gt;"",IF(OR(AND($E1619&gt;=200,$E1619&lt;300),AND($E1619&gt;=400,$E1619&lt;600)),-SUBTOTAL(9,K$4:K1619),SUBTOTAL(9,K$4:K1619)),0)</f>
        <v>0</v>
      </c>
      <c r="J1619" s="32"/>
      <c r="K1619" s="33">
        <f t="shared" si="53"/>
        <v>0</v>
      </c>
    </row>
    <row r="1620" spans="1:11" x14ac:dyDescent="0.4">
      <c r="A1620" s="17" t="str">
        <f>IF(E1620&lt;&gt;"",VLOOKUP(E1620,科目一覧!$A$4:$G$76,7,FALSE),"")</f>
        <v/>
      </c>
      <c r="B1620" s="18">
        <f>★仕訳帳!A1584</f>
        <v>1581</v>
      </c>
      <c r="C1620" s="64" t="str">
        <f>IF(★仕訳帳!B1584&lt;&gt;"",★仕訳帳!B1584,"")</f>
        <v/>
      </c>
      <c r="D1620" s="65" t="str">
        <f>IF(★仕訳帳!C1584&lt;&gt;"",★仕訳帳!C1584,"")</f>
        <v/>
      </c>
      <c r="E1620" s="66" t="str">
        <f>IF(★仕訳帳!D1584&lt;&gt;"",★仕訳帳!D1584,"")</f>
        <v/>
      </c>
      <c r="F1620" s="30" t="str">
        <f t="shared" si="54"/>
        <v/>
      </c>
      <c r="G1620" s="68">
        <f>★仕訳帳!E1584</f>
        <v>0</v>
      </c>
      <c r="H1620" s="68">
        <f>★仕訳帳!F1584</f>
        <v>0</v>
      </c>
      <c r="I1620" s="67">
        <f>IF($E1620&lt;&gt;"",IF(OR(AND($E1620&gt;=200,$E1620&lt;300),AND($E1620&gt;=400,$E1620&lt;600)),-SUBTOTAL(9,K$4:K1620),SUBTOTAL(9,K$4:K1620)),0)</f>
        <v>0</v>
      </c>
      <c r="J1620" s="32"/>
      <c r="K1620" s="33">
        <f t="shared" si="53"/>
        <v>0</v>
      </c>
    </row>
    <row r="1621" spans="1:11" x14ac:dyDescent="0.4">
      <c r="A1621" s="17" t="str">
        <f>IF(E1621&lt;&gt;"",VLOOKUP(E1621,科目一覧!$A$4:$G$76,7,FALSE),"")</f>
        <v/>
      </c>
      <c r="B1621" s="18">
        <f>★仕訳帳!A1585</f>
        <v>1582</v>
      </c>
      <c r="C1621" s="64" t="str">
        <f>IF(★仕訳帳!B1585&lt;&gt;"",★仕訳帳!B1585,"")</f>
        <v/>
      </c>
      <c r="D1621" s="65" t="str">
        <f>IF(★仕訳帳!C1585&lt;&gt;"",★仕訳帳!C1585,"")</f>
        <v/>
      </c>
      <c r="E1621" s="66" t="str">
        <f>IF(★仕訳帳!D1585&lt;&gt;"",★仕訳帳!D1585,"")</f>
        <v/>
      </c>
      <c r="F1621" s="30" t="str">
        <f t="shared" si="54"/>
        <v/>
      </c>
      <c r="G1621" s="68">
        <f>★仕訳帳!E1585</f>
        <v>0</v>
      </c>
      <c r="H1621" s="68">
        <f>★仕訳帳!F1585</f>
        <v>0</v>
      </c>
      <c r="I1621" s="67">
        <f>IF($E1621&lt;&gt;"",IF(OR(AND($E1621&gt;=200,$E1621&lt;300),AND($E1621&gt;=400,$E1621&lt;600)),-SUBTOTAL(9,K$4:K1621),SUBTOTAL(9,K$4:K1621)),0)</f>
        <v>0</v>
      </c>
      <c r="J1621" s="32"/>
      <c r="K1621" s="33">
        <f t="shared" si="53"/>
        <v>0</v>
      </c>
    </row>
    <row r="1622" spans="1:11" x14ac:dyDescent="0.4">
      <c r="A1622" s="17" t="str">
        <f>IF(E1622&lt;&gt;"",VLOOKUP(E1622,科目一覧!$A$4:$G$76,7,FALSE),"")</f>
        <v/>
      </c>
      <c r="B1622" s="18">
        <f>★仕訳帳!A1586</f>
        <v>1583</v>
      </c>
      <c r="C1622" s="64" t="str">
        <f>IF(★仕訳帳!B1586&lt;&gt;"",★仕訳帳!B1586,"")</f>
        <v/>
      </c>
      <c r="D1622" s="65" t="str">
        <f>IF(★仕訳帳!C1586&lt;&gt;"",★仕訳帳!C1586,"")</f>
        <v/>
      </c>
      <c r="E1622" s="66" t="str">
        <f>IF(★仕訳帳!D1586&lt;&gt;"",★仕訳帳!D1586,"")</f>
        <v/>
      </c>
      <c r="F1622" s="30" t="str">
        <f t="shared" si="54"/>
        <v/>
      </c>
      <c r="G1622" s="68">
        <f>★仕訳帳!E1586</f>
        <v>0</v>
      </c>
      <c r="H1622" s="68">
        <f>★仕訳帳!F1586</f>
        <v>0</v>
      </c>
      <c r="I1622" s="67">
        <f>IF($E1622&lt;&gt;"",IF(OR(AND($E1622&gt;=200,$E1622&lt;300),AND($E1622&gt;=400,$E1622&lt;600)),-SUBTOTAL(9,K$4:K1622),SUBTOTAL(9,K$4:K1622)),0)</f>
        <v>0</v>
      </c>
      <c r="J1622" s="32"/>
      <c r="K1622" s="33">
        <f t="shared" si="53"/>
        <v>0</v>
      </c>
    </row>
    <row r="1623" spans="1:11" x14ac:dyDescent="0.4">
      <c r="A1623" s="17" t="str">
        <f>IF(E1623&lt;&gt;"",VLOOKUP(E1623,科目一覧!$A$4:$G$76,7,FALSE),"")</f>
        <v/>
      </c>
      <c r="B1623" s="18">
        <f>★仕訳帳!A1587</f>
        <v>1584</v>
      </c>
      <c r="C1623" s="64" t="str">
        <f>IF(★仕訳帳!B1587&lt;&gt;"",★仕訳帳!B1587,"")</f>
        <v/>
      </c>
      <c r="D1623" s="65" t="str">
        <f>IF(★仕訳帳!C1587&lt;&gt;"",★仕訳帳!C1587,"")</f>
        <v/>
      </c>
      <c r="E1623" s="66" t="str">
        <f>IF(★仕訳帳!D1587&lt;&gt;"",★仕訳帳!D1587,"")</f>
        <v/>
      </c>
      <c r="F1623" s="30" t="str">
        <f t="shared" si="54"/>
        <v/>
      </c>
      <c r="G1623" s="68">
        <f>★仕訳帳!E1587</f>
        <v>0</v>
      </c>
      <c r="H1623" s="68">
        <f>★仕訳帳!F1587</f>
        <v>0</v>
      </c>
      <c r="I1623" s="67">
        <f>IF($E1623&lt;&gt;"",IF(OR(AND($E1623&gt;=200,$E1623&lt;300),AND($E1623&gt;=400,$E1623&lt;600)),-SUBTOTAL(9,K$4:K1623),SUBTOTAL(9,K$4:K1623)),0)</f>
        <v>0</v>
      </c>
      <c r="J1623" s="32"/>
      <c r="K1623" s="33">
        <f t="shared" si="53"/>
        <v>0</v>
      </c>
    </row>
    <row r="1624" spans="1:11" x14ac:dyDescent="0.4">
      <c r="A1624" s="17" t="str">
        <f>IF(E1624&lt;&gt;"",VLOOKUP(E1624,科目一覧!$A$4:$G$76,7,FALSE),"")</f>
        <v/>
      </c>
      <c r="B1624" s="18">
        <f>★仕訳帳!A1588</f>
        <v>1585</v>
      </c>
      <c r="C1624" s="64" t="str">
        <f>IF(★仕訳帳!B1588&lt;&gt;"",★仕訳帳!B1588,"")</f>
        <v/>
      </c>
      <c r="D1624" s="65" t="str">
        <f>IF(★仕訳帳!C1588&lt;&gt;"",★仕訳帳!C1588,"")</f>
        <v/>
      </c>
      <c r="E1624" s="66" t="str">
        <f>IF(★仕訳帳!D1588&lt;&gt;"",★仕訳帳!D1588,"")</f>
        <v/>
      </c>
      <c r="F1624" s="30" t="str">
        <f t="shared" si="54"/>
        <v/>
      </c>
      <c r="G1624" s="68">
        <f>★仕訳帳!E1588</f>
        <v>0</v>
      </c>
      <c r="H1624" s="68">
        <f>★仕訳帳!F1588</f>
        <v>0</v>
      </c>
      <c r="I1624" s="67">
        <f>IF($E1624&lt;&gt;"",IF(OR(AND($E1624&gt;=200,$E1624&lt;300),AND($E1624&gt;=400,$E1624&lt;600)),-SUBTOTAL(9,K$4:K1624),SUBTOTAL(9,K$4:K1624)),0)</f>
        <v>0</v>
      </c>
      <c r="J1624" s="32"/>
      <c r="K1624" s="33">
        <f t="shared" si="53"/>
        <v>0</v>
      </c>
    </row>
    <row r="1625" spans="1:11" x14ac:dyDescent="0.4">
      <c r="A1625" s="17" t="str">
        <f>IF(E1625&lt;&gt;"",VLOOKUP(E1625,科目一覧!$A$4:$G$76,7,FALSE),"")</f>
        <v/>
      </c>
      <c r="B1625" s="18">
        <f>★仕訳帳!A1589</f>
        <v>1586</v>
      </c>
      <c r="C1625" s="64" t="str">
        <f>IF(★仕訳帳!B1589&lt;&gt;"",★仕訳帳!B1589,"")</f>
        <v/>
      </c>
      <c r="D1625" s="65" t="str">
        <f>IF(★仕訳帳!C1589&lt;&gt;"",★仕訳帳!C1589,"")</f>
        <v/>
      </c>
      <c r="E1625" s="66" t="str">
        <f>IF(★仕訳帳!D1589&lt;&gt;"",★仕訳帳!D1589,"")</f>
        <v/>
      </c>
      <c r="F1625" s="30" t="str">
        <f t="shared" si="54"/>
        <v/>
      </c>
      <c r="G1625" s="68">
        <f>★仕訳帳!E1589</f>
        <v>0</v>
      </c>
      <c r="H1625" s="68">
        <f>★仕訳帳!F1589</f>
        <v>0</v>
      </c>
      <c r="I1625" s="67">
        <f>IF($E1625&lt;&gt;"",IF(OR(AND($E1625&gt;=200,$E1625&lt;300),AND($E1625&gt;=400,$E1625&lt;600)),-SUBTOTAL(9,K$4:K1625),SUBTOTAL(9,K$4:K1625)),0)</f>
        <v>0</v>
      </c>
      <c r="J1625" s="32"/>
      <c r="K1625" s="33">
        <f t="shared" si="53"/>
        <v>0</v>
      </c>
    </row>
    <row r="1626" spans="1:11" x14ac:dyDescent="0.4">
      <c r="A1626" s="17" t="str">
        <f>IF(E1626&lt;&gt;"",VLOOKUP(E1626,科目一覧!$A$4:$G$76,7,FALSE),"")</f>
        <v/>
      </c>
      <c r="B1626" s="18">
        <f>★仕訳帳!A1590</f>
        <v>1587</v>
      </c>
      <c r="C1626" s="64" t="str">
        <f>IF(★仕訳帳!B1590&lt;&gt;"",★仕訳帳!B1590,"")</f>
        <v/>
      </c>
      <c r="D1626" s="65" t="str">
        <f>IF(★仕訳帳!C1590&lt;&gt;"",★仕訳帳!C1590,"")</f>
        <v/>
      </c>
      <c r="E1626" s="66" t="str">
        <f>IF(★仕訳帳!D1590&lt;&gt;"",★仕訳帳!D1590,"")</f>
        <v/>
      </c>
      <c r="F1626" s="30" t="str">
        <f t="shared" si="54"/>
        <v/>
      </c>
      <c r="G1626" s="68">
        <f>★仕訳帳!E1590</f>
        <v>0</v>
      </c>
      <c r="H1626" s="68">
        <f>★仕訳帳!F1590</f>
        <v>0</v>
      </c>
      <c r="I1626" s="67">
        <f>IF($E1626&lt;&gt;"",IF(OR(AND($E1626&gt;=200,$E1626&lt;300),AND($E1626&gt;=400,$E1626&lt;600)),-SUBTOTAL(9,K$4:K1626),SUBTOTAL(9,K$4:K1626)),0)</f>
        <v>0</v>
      </c>
      <c r="J1626" s="32"/>
      <c r="K1626" s="33">
        <f t="shared" si="53"/>
        <v>0</v>
      </c>
    </row>
    <row r="1627" spans="1:11" x14ac:dyDescent="0.4">
      <c r="A1627" s="17" t="str">
        <f>IF(E1627&lt;&gt;"",VLOOKUP(E1627,科目一覧!$A$4:$G$76,7,FALSE),"")</f>
        <v/>
      </c>
      <c r="B1627" s="18">
        <f>★仕訳帳!A1591</f>
        <v>1588</v>
      </c>
      <c r="C1627" s="64" t="str">
        <f>IF(★仕訳帳!B1591&lt;&gt;"",★仕訳帳!B1591,"")</f>
        <v/>
      </c>
      <c r="D1627" s="65" t="str">
        <f>IF(★仕訳帳!C1591&lt;&gt;"",★仕訳帳!C1591,"")</f>
        <v/>
      </c>
      <c r="E1627" s="66" t="str">
        <f>IF(★仕訳帳!D1591&lt;&gt;"",★仕訳帳!D1591,"")</f>
        <v/>
      </c>
      <c r="F1627" s="30" t="str">
        <f t="shared" si="54"/>
        <v/>
      </c>
      <c r="G1627" s="68">
        <f>★仕訳帳!E1591</f>
        <v>0</v>
      </c>
      <c r="H1627" s="68">
        <f>★仕訳帳!F1591</f>
        <v>0</v>
      </c>
      <c r="I1627" s="67">
        <f>IF($E1627&lt;&gt;"",IF(OR(AND($E1627&gt;=200,$E1627&lt;300),AND($E1627&gt;=400,$E1627&lt;600)),-SUBTOTAL(9,K$4:K1627),SUBTOTAL(9,K$4:K1627)),0)</f>
        <v>0</v>
      </c>
      <c r="J1627" s="32"/>
      <c r="K1627" s="33">
        <f t="shared" si="53"/>
        <v>0</v>
      </c>
    </row>
    <row r="1628" spans="1:11" x14ac:dyDescent="0.4">
      <c r="A1628" s="17" t="str">
        <f>IF(E1628&lt;&gt;"",VLOOKUP(E1628,科目一覧!$A$4:$G$76,7,FALSE),"")</f>
        <v/>
      </c>
      <c r="B1628" s="18">
        <f>★仕訳帳!A1592</f>
        <v>1589</v>
      </c>
      <c r="C1628" s="64" t="str">
        <f>IF(★仕訳帳!B1592&lt;&gt;"",★仕訳帳!B1592,"")</f>
        <v/>
      </c>
      <c r="D1628" s="65" t="str">
        <f>IF(★仕訳帳!C1592&lt;&gt;"",★仕訳帳!C1592,"")</f>
        <v/>
      </c>
      <c r="E1628" s="66" t="str">
        <f>IF(★仕訳帳!D1592&lt;&gt;"",★仕訳帳!D1592,"")</f>
        <v/>
      </c>
      <c r="F1628" s="30" t="str">
        <f t="shared" si="54"/>
        <v/>
      </c>
      <c r="G1628" s="68">
        <f>★仕訳帳!E1592</f>
        <v>0</v>
      </c>
      <c r="H1628" s="68">
        <f>★仕訳帳!F1592</f>
        <v>0</v>
      </c>
      <c r="I1628" s="67">
        <f>IF($E1628&lt;&gt;"",IF(OR(AND($E1628&gt;=200,$E1628&lt;300),AND($E1628&gt;=400,$E1628&lt;600)),-SUBTOTAL(9,K$4:K1628),SUBTOTAL(9,K$4:K1628)),0)</f>
        <v>0</v>
      </c>
      <c r="J1628" s="32"/>
      <c r="K1628" s="33">
        <f t="shared" si="53"/>
        <v>0</v>
      </c>
    </row>
    <row r="1629" spans="1:11" x14ac:dyDescent="0.4">
      <c r="A1629" s="17" t="str">
        <f>IF(E1629&lt;&gt;"",VLOOKUP(E1629,科目一覧!$A$4:$G$76,7,FALSE),"")</f>
        <v/>
      </c>
      <c r="B1629" s="18">
        <f>★仕訳帳!A1593</f>
        <v>1590</v>
      </c>
      <c r="C1629" s="64" t="str">
        <f>IF(★仕訳帳!B1593&lt;&gt;"",★仕訳帳!B1593,"")</f>
        <v/>
      </c>
      <c r="D1629" s="65" t="str">
        <f>IF(★仕訳帳!C1593&lt;&gt;"",★仕訳帳!C1593,"")</f>
        <v/>
      </c>
      <c r="E1629" s="66" t="str">
        <f>IF(★仕訳帳!D1593&lt;&gt;"",★仕訳帳!D1593,"")</f>
        <v/>
      </c>
      <c r="F1629" s="30" t="str">
        <f t="shared" si="54"/>
        <v/>
      </c>
      <c r="G1629" s="68">
        <f>★仕訳帳!E1593</f>
        <v>0</v>
      </c>
      <c r="H1629" s="68">
        <f>★仕訳帳!F1593</f>
        <v>0</v>
      </c>
      <c r="I1629" s="67">
        <f>IF($E1629&lt;&gt;"",IF(OR(AND($E1629&gt;=200,$E1629&lt;300),AND($E1629&gt;=400,$E1629&lt;600)),-SUBTOTAL(9,K$4:K1629),SUBTOTAL(9,K$4:K1629)),0)</f>
        <v>0</v>
      </c>
      <c r="J1629" s="32"/>
      <c r="K1629" s="33">
        <f t="shared" si="53"/>
        <v>0</v>
      </c>
    </row>
    <row r="1630" spans="1:11" x14ac:dyDescent="0.4">
      <c r="A1630" s="17" t="str">
        <f>IF(E1630&lt;&gt;"",VLOOKUP(E1630,科目一覧!$A$4:$G$76,7,FALSE),"")</f>
        <v/>
      </c>
      <c r="B1630" s="18">
        <f>★仕訳帳!A1594</f>
        <v>1591</v>
      </c>
      <c r="C1630" s="64" t="str">
        <f>IF(★仕訳帳!B1594&lt;&gt;"",★仕訳帳!B1594,"")</f>
        <v/>
      </c>
      <c r="D1630" s="65" t="str">
        <f>IF(★仕訳帳!C1594&lt;&gt;"",★仕訳帳!C1594,"")</f>
        <v/>
      </c>
      <c r="E1630" s="66" t="str">
        <f>IF(★仕訳帳!D1594&lt;&gt;"",★仕訳帳!D1594,"")</f>
        <v/>
      </c>
      <c r="F1630" s="30" t="str">
        <f t="shared" si="54"/>
        <v/>
      </c>
      <c r="G1630" s="68">
        <f>★仕訳帳!E1594</f>
        <v>0</v>
      </c>
      <c r="H1630" s="68">
        <f>★仕訳帳!F1594</f>
        <v>0</v>
      </c>
      <c r="I1630" s="67">
        <f>IF($E1630&lt;&gt;"",IF(OR(AND($E1630&gt;=200,$E1630&lt;300),AND($E1630&gt;=400,$E1630&lt;600)),-SUBTOTAL(9,K$4:K1630),SUBTOTAL(9,K$4:K1630)),0)</f>
        <v>0</v>
      </c>
      <c r="J1630" s="32"/>
      <c r="K1630" s="33">
        <f t="shared" si="53"/>
        <v>0</v>
      </c>
    </row>
    <row r="1631" spans="1:11" x14ac:dyDescent="0.4">
      <c r="A1631" s="17" t="str">
        <f>IF(E1631&lt;&gt;"",VLOOKUP(E1631,科目一覧!$A$4:$G$76,7,FALSE),"")</f>
        <v/>
      </c>
      <c r="B1631" s="18">
        <f>★仕訳帳!A1595</f>
        <v>1592</v>
      </c>
      <c r="C1631" s="64" t="str">
        <f>IF(★仕訳帳!B1595&lt;&gt;"",★仕訳帳!B1595,"")</f>
        <v/>
      </c>
      <c r="D1631" s="65" t="str">
        <f>IF(★仕訳帳!C1595&lt;&gt;"",★仕訳帳!C1595,"")</f>
        <v/>
      </c>
      <c r="E1631" s="66" t="str">
        <f>IF(★仕訳帳!D1595&lt;&gt;"",★仕訳帳!D1595,"")</f>
        <v/>
      </c>
      <c r="F1631" s="30" t="str">
        <f t="shared" si="54"/>
        <v/>
      </c>
      <c r="G1631" s="68">
        <f>★仕訳帳!E1595</f>
        <v>0</v>
      </c>
      <c r="H1631" s="68">
        <f>★仕訳帳!F1595</f>
        <v>0</v>
      </c>
      <c r="I1631" s="67">
        <f>IF($E1631&lt;&gt;"",IF(OR(AND($E1631&gt;=200,$E1631&lt;300),AND($E1631&gt;=400,$E1631&lt;600)),-SUBTOTAL(9,K$4:K1631),SUBTOTAL(9,K$4:K1631)),0)</f>
        <v>0</v>
      </c>
      <c r="J1631" s="32"/>
      <c r="K1631" s="33">
        <f t="shared" si="53"/>
        <v>0</v>
      </c>
    </row>
    <row r="1632" spans="1:11" x14ac:dyDescent="0.4">
      <c r="A1632" s="17" t="str">
        <f>IF(E1632&lt;&gt;"",VLOOKUP(E1632,科目一覧!$A$4:$G$76,7,FALSE),"")</f>
        <v/>
      </c>
      <c r="B1632" s="18">
        <f>★仕訳帳!A1596</f>
        <v>1593</v>
      </c>
      <c r="C1632" s="64" t="str">
        <f>IF(★仕訳帳!B1596&lt;&gt;"",★仕訳帳!B1596,"")</f>
        <v/>
      </c>
      <c r="D1632" s="65" t="str">
        <f>IF(★仕訳帳!C1596&lt;&gt;"",★仕訳帳!C1596,"")</f>
        <v/>
      </c>
      <c r="E1632" s="66" t="str">
        <f>IF(★仕訳帳!D1596&lt;&gt;"",★仕訳帳!D1596,"")</f>
        <v/>
      </c>
      <c r="F1632" s="30" t="str">
        <f t="shared" si="54"/>
        <v/>
      </c>
      <c r="G1632" s="68">
        <f>★仕訳帳!E1596</f>
        <v>0</v>
      </c>
      <c r="H1632" s="68">
        <f>★仕訳帳!F1596</f>
        <v>0</v>
      </c>
      <c r="I1632" s="67">
        <f>IF($E1632&lt;&gt;"",IF(OR(AND($E1632&gt;=200,$E1632&lt;300),AND($E1632&gt;=400,$E1632&lt;600)),-SUBTOTAL(9,K$4:K1632),SUBTOTAL(9,K$4:K1632)),0)</f>
        <v>0</v>
      </c>
      <c r="J1632" s="32"/>
      <c r="K1632" s="33">
        <f t="shared" si="53"/>
        <v>0</v>
      </c>
    </row>
    <row r="1633" spans="1:11" x14ac:dyDescent="0.4">
      <c r="A1633" s="17" t="str">
        <f>IF(E1633&lt;&gt;"",VLOOKUP(E1633,科目一覧!$A$4:$G$76,7,FALSE),"")</f>
        <v/>
      </c>
      <c r="B1633" s="18">
        <f>★仕訳帳!A1597</f>
        <v>1594</v>
      </c>
      <c r="C1633" s="64" t="str">
        <f>IF(★仕訳帳!B1597&lt;&gt;"",★仕訳帳!B1597,"")</f>
        <v/>
      </c>
      <c r="D1633" s="65" t="str">
        <f>IF(★仕訳帳!C1597&lt;&gt;"",★仕訳帳!C1597,"")</f>
        <v/>
      </c>
      <c r="E1633" s="66" t="str">
        <f>IF(★仕訳帳!D1597&lt;&gt;"",★仕訳帳!D1597,"")</f>
        <v/>
      </c>
      <c r="F1633" s="30" t="str">
        <f t="shared" si="54"/>
        <v/>
      </c>
      <c r="G1633" s="68">
        <f>★仕訳帳!E1597</f>
        <v>0</v>
      </c>
      <c r="H1633" s="68">
        <f>★仕訳帳!F1597</f>
        <v>0</v>
      </c>
      <c r="I1633" s="67">
        <f>IF($E1633&lt;&gt;"",IF(OR(AND($E1633&gt;=200,$E1633&lt;300),AND($E1633&gt;=400,$E1633&lt;600)),-SUBTOTAL(9,K$4:K1633),SUBTOTAL(9,K$4:K1633)),0)</f>
        <v>0</v>
      </c>
      <c r="J1633" s="32"/>
      <c r="K1633" s="33">
        <f t="shared" si="53"/>
        <v>0</v>
      </c>
    </row>
    <row r="1634" spans="1:11" x14ac:dyDescent="0.4">
      <c r="A1634" s="17" t="str">
        <f>IF(E1634&lt;&gt;"",VLOOKUP(E1634,科目一覧!$A$4:$G$76,7,FALSE),"")</f>
        <v/>
      </c>
      <c r="B1634" s="18">
        <f>★仕訳帳!A1598</f>
        <v>1595</v>
      </c>
      <c r="C1634" s="64" t="str">
        <f>IF(★仕訳帳!B1598&lt;&gt;"",★仕訳帳!B1598,"")</f>
        <v/>
      </c>
      <c r="D1634" s="65" t="str">
        <f>IF(★仕訳帳!C1598&lt;&gt;"",★仕訳帳!C1598,"")</f>
        <v/>
      </c>
      <c r="E1634" s="66" t="str">
        <f>IF(★仕訳帳!D1598&lt;&gt;"",★仕訳帳!D1598,"")</f>
        <v/>
      </c>
      <c r="F1634" s="30" t="str">
        <f t="shared" si="54"/>
        <v/>
      </c>
      <c r="G1634" s="68">
        <f>★仕訳帳!E1598</f>
        <v>0</v>
      </c>
      <c r="H1634" s="68">
        <f>★仕訳帳!F1598</f>
        <v>0</v>
      </c>
      <c r="I1634" s="67">
        <f>IF($E1634&lt;&gt;"",IF(OR(AND($E1634&gt;=200,$E1634&lt;300),AND($E1634&gt;=400,$E1634&lt;600)),-SUBTOTAL(9,K$4:K1634),SUBTOTAL(9,K$4:K1634)),0)</f>
        <v>0</v>
      </c>
      <c r="J1634" s="32"/>
      <c r="K1634" s="33">
        <f t="shared" si="53"/>
        <v>0</v>
      </c>
    </row>
    <row r="1635" spans="1:11" x14ac:dyDescent="0.4">
      <c r="A1635" s="17" t="str">
        <f>IF(E1635&lt;&gt;"",VLOOKUP(E1635,科目一覧!$A$4:$G$76,7,FALSE),"")</f>
        <v/>
      </c>
      <c r="B1635" s="18">
        <f>★仕訳帳!A1599</f>
        <v>1596</v>
      </c>
      <c r="C1635" s="64" t="str">
        <f>IF(★仕訳帳!B1599&lt;&gt;"",★仕訳帳!B1599,"")</f>
        <v/>
      </c>
      <c r="D1635" s="65" t="str">
        <f>IF(★仕訳帳!C1599&lt;&gt;"",★仕訳帳!C1599,"")</f>
        <v/>
      </c>
      <c r="E1635" s="66" t="str">
        <f>IF(★仕訳帳!D1599&lt;&gt;"",★仕訳帳!D1599,"")</f>
        <v/>
      </c>
      <c r="F1635" s="30" t="str">
        <f t="shared" si="54"/>
        <v/>
      </c>
      <c r="G1635" s="68">
        <f>★仕訳帳!E1599</f>
        <v>0</v>
      </c>
      <c r="H1635" s="68">
        <f>★仕訳帳!F1599</f>
        <v>0</v>
      </c>
      <c r="I1635" s="67">
        <f>IF($E1635&lt;&gt;"",IF(OR(AND($E1635&gt;=200,$E1635&lt;300),AND($E1635&gt;=400,$E1635&lt;600)),-SUBTOTAL(9,K$4:K1635),SUBTOTAL(9,K$4:K1635)),0)</f>
        <v>0</v>
      </c>
      <c r="J1635" s="32"/>
      <c r="K1635" s="33">
        <f t="shared" si="53"/>
        <v>0</v>
      </c>
    </row>
    <row r="1636" spans="1:11" x14ac:dyDescent="0.4">
      <c r="A1636" s="17" t="str">
        <f>IF(E1636&lt;&gt;"",VLOOKUP(E1636,科目一覧!$A$4:$G$76,7,FALSE),"")</f>
        <v/>
      </c>
      <c r="B1636" s="18">
        <f>★仕訳帳!A1600</f>
        <v>1597</v>
      </c>
      <c r="C1636" s="64" t="str">
        <f>IF(★仕訳帳!B1600&lt;&gt;"",★仕訳帳!B1600,"")</f>
        <v/>
      </c>
      <c r="D1636" s="65" t="str">
        <f>IF(★仕訳帳!C1600&lt;&gt;"",★仕訳帳!C1600,"")</f>
        <v/>
      </c>
      <c r="E1636" s="66" t="str">
        <f>IF(★仕訳帳!D1600&lt;&gt;"",★仕訳帳!D1600,"")</f>
        <v/>
      </c>
      <c r="F1636" s="30" t="str">
        <f t="shared" si="54"/>
        <v/>
      </c>
      <c r="G1636" s="68">
        <f>★仕訳帳!E1600</f>
        <v>0</v>
      </c>
      <c r="H1636" s="68">
        <f>★仕訳帳!F1600</f>
        <v>0</v>
      </c>
      <c r="I1636" s="67">
        <f>IF($E1636&lt;&gt;"",IF(OR(AND($E1636&gt;=200,$E1636&lt;300),AND($E1636&gt;=400,$E1636&lt;600)),-SUBTOTAL(9,K$4:K1636),SUBTOTAL(9,K$4:K1636)),0)</f>
        <v>0</v>
      </c>
      <c r="J1636" s="32"/>
      <c r="K1636" s="33">
        <f t="shared" si="53"/>
        <v>0</v>
      </c>
    </row>
    <row r="1637" spans="1:11" x14ac:dyDescent="0.4">
      <c r="A1637" s="17" t="str">
        <f>IF(E1637&lt;&gt;"",VLOOKUP(E1637,科目一覧!$A$4:$G$76,7,FALSE),"")</f>
        <v/>
      </c>
      <c r="B1637" s="18">
        <f>★仕訳帳!A1601</f>
        <v>1598</v>
      </c>
      <c r="C1637" s="64" t="str">
        <f>IF(★仕訳帳!B1601&lt;&gt;"",★仕訳帳!B1601,"")</f>
        <v/>
      </c>
      <c r="D1637" s="65" t="str">
        <f>IF(★仕訳帳!C1601&lt;&gt;"",★仕訳帳!C1601,"")</f>
        <v/>
      </c>
      <c r="E1637" s="66" t="str">
        <f>IF(★仕訳帳!D1601&lt;&gt;"",★仕訳帳!D1601,"")</f>
        <v/>
      </c>
      <c r="F1637" s="30" t="str">
        <f t="shared" si="54"/>
        <v/>
      </c>
      <c r="G1637" s="68">
        <f>★仕訳帳!E1601</f>
        <v>0</v>
      </c>
      <c r="H1637" s="68">
        <f>★仕訳帳!F1601</f>
        <v>0</v>
      </c>
      <c r="I1637" s="67">
        <f>IF($E1637&lt;&gt;"",IF(OR(AND($E1637&gt;=200,$E1637&lt;300),AND($E1637&gt;=400,$E1637&lt;600)),-SUBTOTAL(9,K$4:K1637),SUBTOTAL(9,K$4:K1637)),0)</f>
        <v>0</v>
      </c>
      <c r="J1637" s="32"/>
      <c r="K1637" s="33">
        <f t="shared" si="53"/>
        <v>0</v>
      </c>
    </row>
    <row r="1638" spans="1:11" x14ac:dyDescent="0.4">
      <c r="A1638" s="17" t="str">
        <f>IF(E1638&lt;&gt;"",VLOOKUP(E1638,科目一覧!$A$4:$G$76,7,FALSE),"")</f>
        <v/>
      </c>
      <c r="B1638" s="18">
        <f>★仕訳帳!A1602</f>
        <v>1599</v>
      </c>
      <c r="C1638" s="64" t="str">
        <f>IF(★仕訳帳!B1602&lt;&gt;"",★仕訳帳!B1602,"")</f>
        <v/>
      </c>
      <c r="D1638" s="65" t="str">
        <f>IF(★仕訳帳!C1602&lt;&gt;"",★仕訳帳!C1602,"")</f>
        <v/>
      </c>
      <c r="E1638" s="66" t="str">
        <f>IF(★仕訳帳!D1602&lt;&gt;"",★仕訳帳!D1602,"")</f>
        <v/>
      </c>
      <c r="F1638" s="30" t="str">
        <f t="shared" si="54"/>
        <v/>
      </c>
      <c r="G1638" s="68">
        <f>★仕訳帳!E1602</f>
        <v>0</v>
      </c>
      <c r="H1638" s="68">
        <f>★仕訳帳!F1602</f>
        <v>0</v>
      </c>
      <c r="I1638" s="67">
        <f>IF($E1638&lt;&gt;"",IF(OR(AND($E1638&gt;=200,$E1638&lt;300),AND($E1638&gt;=400,$E1638&lt;600)),-SUBTOTAL(9,K$4:K1638),SUBTOTAL(9,K$4:K1638)),0)</f>
        <v>0</v>
      </c>
      <c r="J1638" s="32"/>
      <c r="K1638" s="33">
        <f t="shared" si="53"/>
        <v>0</v>
      </c>
    </row>
    <row r="1639" spans="1:11" x14ac:dyDescent="0.4">
      <c r="A1639" s="17" t="str">
        <f>IF(E1639&lt;&gt;"",VLOOKUP(E1639,科目一覧!$A$4:$G$76,7,FALSE),"")</f>
        <v/>
      </c>
      <c r="B1639" s="18">
        <f>★仕訳帳!A1603</f>
        <v>1600</v>
      </c>
      <c r="C1639" s="64" t="str">
        <f>IF(★仕訳帳!B1603&lt;&gt;"",★仕訳帳!B1603,"")</f>
        <v/>
      </c>
      <c r="D1639" s="65" t="str">
        <f>IF(★仕訳帳!C1603&lt;&gt;"",★仕訳帳!C1603,"")</f>
        <v/>
      </c>
      <c r="E1639" s="66" t="str">
        <f>IF(★仕訳帳!D1603&lt;&gt;"",★仕訳帳!D1603,"")</f>
        <v/>
      </c>
      <c r="F1639" s="30" t="str">
        <f t="shared" si="54"/>
        <v/>
      </c>
      <c r="G1639" s="68">
        <f>★仕訳帳!E1603</f>
        <v>0</v>
      </c>
      <c r="H1639" s="68">
        <f>★仕訳帳!F1603</f>
        <v>0</v>
      </c>
      <c r="I1639" s="67">
        <f>IF($E1639&lt;&gt;"",IF(OR(AND($E1639&gt;=200,$E1639&lt;300),AND($E1639&gt;=400,$E1639&lt;600)),-SUBTOTAL(9,K$4:K1639),SUBTOTAL(9,K$4:K1639)),0)</f>
        <v>0</v>
      </c>
      <c r="J1639" s="32"/>
      <c r="K1639" s="33">
        <f t="shared" si="53"/>
        <v>0</v>
      </c>
    </row>
    <row r="1640" spans="1:11" x14ac:dyDescent="0.4">
      <c r="A1640" s="17" t="str">
        <f>IF(E1640&lt;&gt;"",VLOOKUP(E1640,科目一覧!$A$4:$G$76,7,FALSE),"")</f>
        <v/>
      </c>
      <c r="B1640" s="18">
        <f>★仕訳帳!A1604</f>
        <v>1601</v>
      </c>
      <c r="C1640" s="64" t="str">
        <f>IF(★仕訳帳!B1604&lt;&gt;"",★仕訳帳!B1604,"")</f>
        <v/>
      </c>
      <c r="D1640" s="65" t="str">
        <f>IF(★仕訳帳!C1604&lt;&gt;"",★仕訳帳!C1604,"")</f>
        <v/>
      </c>
      <c r="E1640" s="66" t="str">
        <f>IF(★仕訳帳!D1604&lt;&gt;"",★仕訳帳!D1604,"")</f>
        <v/>
      </c>
      <c r="F1640" s="30" t="str">
        <f t="shared" si="54"/>
        <v/>
      </c>
      <c r="G1640" s="68">
        <f>★仕訳帳!E1604</f>
        <v>0</v>
      </c>
      <c r="H1640" s="68">
        <f>★仕訳帳!F1604</f>
        <v>0</v>
      </c>
      <c r="I1640" s="67">
        <f>IF($E1640&lt;&gt;"",IF(OR(AND($E1640&gt;=200,$E1640&lt;300),AND($E1640&gt;=400,$E1640&lt;600)),-SUBTOTAL(9,K$4:K1640),SUBTOTAL(9,K$4:K1640)),0)</f>
        <v>0</v>
      </c>
      <c r="J1640" s="32"/>
      <c r="K1640" s="33">
        <f t="shared" si="53"/>
        <v>0</v>
      </c>
    </row>
    <row r="1641" spans="1:11" x14ac:dyDescent="0.4">
      <c r="A1641" s="17" t="str">
        <f>IF(E1641&lt;&gt;"",VLOOKUP(E1641,科目一覧!$A$4:$G$76,7,FALSE),"")</f>
        <v/>
      </c>
      <c r="B1641" s="18">
        <f>★仕訳帳!A1605</f>
        <v>1602</v>
      </c>
      <c r="C1641" s="64" t="str">
        <f>IF(★仕訳帳!B1605&lt;&gt;"",★仕訳帳!B1605,"")</f>
        <v/>
      </c>
      <c r="D1641" s="65" t="str">
        <f>IF(★仕訳帳!C1605&lt;&gt;"",★仕訳帳!C1605,"")</f>
        <v/>
      </c>
      <c r="E1641" s="66" t="str">
        <f>IF(★仕訳帳!D1605&lt;&gt;"",★仕訳帳!D1605,"")</f>
        <v/>
      </c>
      <c r="F1641" s="30" t="str">
        <f t="shared" si="54"/>
        <v/>
      </c>
      <c r="G1641" s="68">
        <f>★仕訳帳!E1605</f>
        <v>0</v>
      </c>
      <c r="H1641" s="68">
        <f>★仕訳帳!F1605</f>
        <v>0</v>
      </c>
      <c r="I1641" s="67">
        <f>IF($E1641&lt;&gt;"",IF(OR(AND($E1641&gt;=200,$E1641&lt;300),AND($E1641&gt;=400,$E1641&lt;600)),-SUBTOTAL(9,K$4:K1641),SUBTOTAL(9,K$4:K1641)),0)</f>
        <v>0</v>
      </c>
      <c r="J1641" s="32"/>
      <c r="K1641" s="33">
        <f t="shared" si="53"/>
        <v>0</v>
      </c>
    </row>
    <row r="1642" spans="1:11" x14ac:dyDescent="0.4">
      <c r="A1642" s="17" t="str">
        <f>IF(E1642&lt;&gt;"",VLOOKUP(E1642,科目一覧!$A$4:$G$76,7,FALSE),"")</f>
        <v/>
      </c>
      <c r="B1642" s="18">
        <f>★仕訳帳!A1606</f>
        <v>1603</v>
      </c>
      <c r="C1642" s="64" t="str">
        <f>IF(★仕訳帳!B1606&lt;&gt;"",★仕訳帳!B1606,"")</f>
        <v/>
      </c>
      <c r="D1642" s="65" t="str">
        <f>IF(★仕訳帳!C1606&lt;&gt;"",★仕訳帳!C1606,"")</f>
        <v/>
      </c>
      <c r="E1642" s="66" t="str">
        <f>IF(★仕訳帳!D1606&lt;&gt;"",★仕訳帳!D1606,"")</f>
        <v/>
      </c>
      <c r="F1642" s="30" t="str">
        <f t="shared" si="54"/>
        <v/>
      </c>
      <c r="G1642" s="68">
        <f>★仕訳帳!E1606</f>
        <v>0</v>
      </c>
      <c r="H1642" s="68">
        <f>★仕訳帳!F1606</f>
        <v>0</v>
      </c>
      <c r="I1642" s="67">
        <f>IF($E1642&lt;&gt;"",IF(OR(AND($E1642&gt;=200,$E1642&lt;300),AND($E1642&gt;=400,$E1642&lt;600)),-SUBTOTAL(9,K$4:K1642),SUBTOTAL(9,K$4:K1642)),0)</f>
        <v>0</v>
      </c>
      <c r="J1642" s="32"/>
      <c r="K1642" s="33">
        <f t="shared" si="53"/>
        <v>0</v>
      </c>
    </row>
    <row r="1643" spans="1:11" x14ac:dyDescent="0.4">
      <c r="A1643" s="17" t="str">
        <f>IF(E1643&lt;&gt;"",VLOOKUP(E1643,科目一覧!$A$4:$G$76,7,FALSE),"")</f>
        <v/>
      </c>
      <c r="B1643" s="18">
        <f>★仕訳帳!A1607</f>
        <v>1604</v>
      </c>
      <c r="C1643" s="64" t="str">
        <f>IF(★仕訳帳!B1607&lt;&gt;"",★仕訳帳!B1607,"")</f>
        <v/>
      </c>
      <c r="D1643" s="65" t="str">
        <f>IF(★仕訳帳!C1607&lt;&gt;"",★仕訳帳!C1607,"")</f>
        <v/>
      </c>
      <c r="E1643" s="66" t="str">
        <f>IF(★仕訳帳!D1607&lt;&gt;"",★仕訳帳!D1607,"")</f>
        <v/>
      </c>
      <c r="F1643" s="30" t="str">
        <f t="shared" si="54"/>
        <v/>
      </c>
      <c r="G1643" s="68">
        <f>★仕訳帳!E1607</f>
        <v>0</v>
      </c>
      <c r="H1643" s="68">
        <f>★仕訳帳!F1607</f>
        <v>0</v>
      </c>
      <c r="I1643" s="67">
        <f>IF($E1643&lt;&gt;"",IF(OR(AND($E1643&gt;=200,$E1643&lt;300),AND($E1643&gt;=400,$E1643&lt;600)),-SUBTOTAL(9,K$4:K1643),SUBTOTAL(9,K$4:K1643)),0)</f>
        <v>0</v>
      </c>
      <c r="J1643" s="32"/>
      <c r="K1643" s="33">
        <f t="shared" si="53"/>
        <v>0</v>
      </c>
    </row>
    <row r="1644" spans="1:11" x14ac:dyDescent="0.4">
      <c r="A1644" s="17" t="str">
        <f>IF(E1644&lt;&gt;"",VLOOKUP(E1644,科目一覧!$A$4:$G$76,7,FALSE),"")</f>
        <v/>
      </c>
      <c r="B1644" s="18">
        <f>★仕訳帳!A1608</f>
        <v>1605</v>
      </c>
      <c r="C1644" s="64" t="str">
        <f>IF(★仕訳帳!B1608&lt;&gt;"",★仕訳帳!B1608,"")</f>
        <v/>
      </c>
      <c r="D1644" s="65" t="str">
        <f>IF(★仕訳帳!C1608&lt;&gt;"",★仕訳帳!C1608,"")</f>
        <v/>
      </c>
      <c r="E1644" s="66" t="str">
        <f>IF(★仕訳帳!D1608&lt;&gt;"",★仕訳帳!D1608,"")</f>
        <v/>
      </c>
      <c r="F1644" s="30" t="str">
        <f t="shared" si="54"/>
        <v/>
      </c>
      <c r="G1644" s="68">
        <f>★仕訳帳!E1608</f>
        <v>0</v>
      </c>
      <c r="H1644" s="68">
        <f>★仕訳帳!F1608</f>
        <v>0</v>
      </c>
      <c r="I1644" s="67">
        <f>IF($E1644&lt;&gt;"",IF(OR(AND($E1644&gt;=200,$E1644&lt;300),AND($E1644&gt;=400,$E1644&lt;600)),-SUBTOTAL(9,K$4:K1644),SUBTOTAL(9,K$4:K1644)),0)</f>
        <v>0</v>
      </c>
      <c r="J1644" s="32"/>
      <c r="K1644" s="33">
        <f t="shared" si="53"/>
        <v>0</v>
      </c>
    </row>
    <row r="1645" spans="1:11" x14ac:dyDescent="0.4">
      <c r="A1645" s="17" t="str">
        <f>IF(E1645&lt;&gt;"",VLOOKUP(E1645,科目一覧!$A$4:$G$76,7,FALSE),"")</f>
        <v/>
      </c>
      <c r="B1645" s="18">
        <f>★仕訳帳!A1609</f>
        <v>1606</v>
      </c>
      <c r="C1645" s="64" t="str">
        <f>IF(★仕訳帳!B1609&lt;&gt;"",★仕訳帳!B1609,"")</f>
        <v/>
      </c>
      <c r="D1645" s="65" t="str">
        <f>IF(★仕訳帳!C1609&lt;&gt;"",★仕訳帳!C1609,"")</f>
        <v/>
      </c>
      <c r="E1645" s="66" t="str">
        <f>IF(★仕訳帳!D1609&lt;&gt;"",★仕訳帳!D1609,"")</f>
        <v/>
      </c>
      <c r="F1645" s="30" t="str">
        <f t="shared" si="54"/>
        <v/>
      </c>
      <c r="G1645" s="68">
        <f>★仕訳帳!E1609</f>
        <v>0</v>
      </c>
      <c r="H1645" s="68">
        <f>★仕訳帳!F1609</f>
        <v>0</v>
      </c>
      <c r="I1645" s="67">
        <f>IF($E1645&lt;&gt;"",IF(OR(AND($E1645&gt;=200,$E1645&lt;300),AND($E1645&gt;=400,$E1645&lt;600)),-SUBTOTAL(9,K$4:K1645),SUBTOTAL(9,K$4:K1645)),0)</f>
        <v>0</v>
      </c>
      <c r="J1645" s="32"/>
      <c r="K1645" s="33">
        <f t="shared" si="53"/>
        <v>0</v>
      </c>
    </row>
    <row r="1646" spans="1:11" x14ac:dyDescent="0.4">
      <c r="A1646" s="17" t="str">
        <f>IF(E1646&lt;&gt;"",VLOOKUP(E1646,科目一覧!$A$4:$G$76,7,FALSE),"")</f>
        <v/>
      </c>
      <c r="B1646" s="18">
        <f>★仕訳帳!A1610</f>
        <v>1607</v>
      </c>
      <c r="C1646" s="64" t="str">
        <f>IF(★仕訳帳!B1610&lt;&gt;"",★仕訳帳!B1610,"")</f>
        <v/>
      </c>
      <c r="D1646" s="65" t="str">
        <f>IF(★仕訳帳!C1610&lt;&gt;"",★仕訳帳!C1610,"")</f>
        <v/>
      </c>
      <c r="E1646" s="66" t="str">
        <f>IF(★仕訳帳!D1610&lt;&gt;"",★仕訳帳!D1610,"")</f>
        <v/>
      </c>
      <c r="F1646" s="30" t="str">
        <f t="shared" si="54"/>
        <v/>
      </c>
      <c r="G1646" s="68">
        <f>★仕訳帳!E1610</f>
        <v>0</v>
      </c>
      <c r="H1646" s="68">
        <f>★仕訳帳!F1610</f>
        <v>0</v>
      </c>
      <c r="I1646" s="67">
        <f>IF($E1646&lt;&gt;"",IF(OR(AND($E1646&gt;=200,$E1646&lt;300),AND($E1646&gt;=400,$E1646&lt;600)),-SUBTOTAL(9,K$4:K1646),SUBTOTAL(9,K$4:K1646)),0)</f>
        <v>0</v>
      </c>
      <c r="J1646" s="32"/>
      <c r="K1646" s="33">
        <f t="shared" si="53"/>
        <v>0</v>
      </c>
    </row>
    <row r="1647" spans="1:11" x14ac:dyDescent="0.4">
      <c r="A1647" s="17" t="str">
        <f>IF(E1647&lt;&gt;"",VLOOKUP(E1647,科目一覧!$A$4:$G$76,7,FALSE),"")</f>
        <v/>
      </c>
      <c r="B1647" s="18">
        <f>★仕訳帳!A1611</f>
        <v>1608</v>
      </c>
      <c r="C1647" s="64" t="str">
        <f>IF(★仕訳帳!B1611&lt;&gt;"",★仕訳帳!B1611,"")</f>
        <v/>
      </c>
      <c r="D1647" s="65" t="str">
        <f>IF(★仕訳帳!C1611&lt;&gt;"",★仕訳帳!C1611,"")</f>
        <v/>
      </c>
      <c r="E1647" s="66" t="str">
        <f>IF(★仕訳帳!D1611&lt;&gt;"",★仕訳帳!D1611,"")</f>
        <v/>
      </c>
      <c r="F1647" s="30" t="str">
        <f t="shared" si="54"/>
        <v/>
      </c>
      <c r="G1647" s="68">
        <f>★仕訳帳!E1611</f>
        <v>0</v>
      </c>
      <c r="H1647" s="68">
        <f>★仕訳帳!F1611</f>
        <v>0</v>
      </c>
      <c r="I1647" s="67">
        <f>IF($E1647&lt;&gt;"",IF(OR(AND($E1647&gt;=200,$E1647&lt;300),AND($E1647&gt;=400,$E1647&lt;600)),-SUBTOTAL(9,K$4:K1647),SUBTOTAL(9,K$4:K1647)),0)</f>
        <v>0</v>
      </c>
      <c r="J1647" s="32"/>
      <c r="K1647" s="33">
        <f t="shared" ref="K1647:K1710" si="55">IF(OR(E1647=301,E1647=401),0,G1647-H1647)</f>
        <v>0</v>
      </c>
    </row>
    <row r="1648" spans="1:11" x14ac:dyDescent="0.4">
      <c r="A1648" s="17" t="str">
        <f>IF(E1648&lt;&gt;"",VLOOKUP(E1648,科目一覧!$A$4:$G$76,7,FALSE),"")</f>
        <v/>
      </c>
      <c r="B1648" s="18">
        <f>★仕訳帳!A1612</f>
        <v>1609</v>
      </c>
      <c r="C1648" s="64" t="str">
        <f>IF(★仕訳帳!B1612&lt;&gt;"",★仕訳帳!B1612,"")</f>
        <v/>
      </c>
      <c r="D1648" s="65" t="str">
        <f>IF(★仕訳帳!C1612&lt;&gt;"",★仕訳帳!C1612,"")</f>
        <v/>
      </c>
      <c r="E1648" s="66" t="str">
        <f>IF(★仕訳帳!D1612&lt;&gt;"",★仕訳帳!D1612,"")</f>
        <v/>
      </c>
      <c r="F1648" s="30" t="str">
        <f t="shared" si="54"/>
        <v/>
      </c>
      <c r="G1648" s="68">
        <f>★仕訳帳!E1612</f>
        <v>0</v>
      </c>
      <c r="H1648" s="68">
        <f>★仕訳帳!F1612</f>
        <v>0</v>
      </c>
      <c r="I1648" s="67">
        <f>IF($E1648&lt;&gt;"",IF(OR(AND($E1648&gt;=200,$E1648&lt;300),AND($E1648&gt;=400,$E1648&lt;600)),-SUBTOTAL(9,K$4:K1648),SUBTOTAL(9,K$4:K1648)),0)</f>
        <v>0</v>
      </c>
      <c r="J1648" s="32"/>
      <c r="K1648" s="33">
        <f t="shared" si="55"/>
        <v>0</v>
      </c>
    </row>
    <row r="1649" spans="1:11" x14ac:dyDescent="0.4">
      <c r="A1649" s="17" t="str">
        <f>IF(E1649&lt;&gt;"",VLOOKUP(E1649,科目一覧!$A$4:$G$76,7,FALSE),"")</f>
        <v/>
      </c>
      <c r="B1649" s="18">
        <f>★仕訳帳!A1613</f>
        <v>1610</v>
      </c>
      <c r="C1649" s="64" t="str">
        <f>IF(★仕訳帳!B1613&lt;&gt;"",★仕訳帳!B1613,"")</f>
        <v/>
      </c>
      <c r="D1649" s="65" t="str">
        <f>IF(★仕訳帳!C1613&lt;&gt;"",★仕訳帳!C1613,"")</f>
        <v/>
      </c>
      <c r="E1649" s="66" t="str">
        <f>IF(★仕訳帳!D1613&lt;&gt;"",★仕訳帳!D1613,"")</f>
        <v/>
      </c>
      <c r="F1649" s="30" t="str">
        <f t="shared" si="54"/>
        <v/>
      </c>
      <c r="G1649" s="68">
        <f>★仕訳帳!E1613</f>
        <v>0</v>
      </c>
      <c r="H1649" s="68">
        <f>★仕訳帳!F1613</f>
        <v>0</v>
      </c>
      <c r="I1649" s="67">
        <f>IF($E1649&lt;&gt;"",IF(OR(AND($E1649&gt;=200,$E1649&lt;300),AND($E1649&gt;=400,$E1649&lt;600)),-SUBTOTAL(9,K$4:K1649),SUBTOTAL(9,K$4:K1649)),0)</f>
        <v>0</v>
      </c>
      <c r="J1649" s="32"/>
      <c r="K1649" s="33">
        <f t="shared" si="55"/>
        <v>0</v>
      </c>
    </row>
    <row r="1650" spans="1:11" x14ac:dyDescent="0.4">
      <c r="A1650" s="17" t="str">
        <f>IF(E1650&lt;&gt;"",VLOOKUP(E1650,科目一覧!$A$4:$G$76,7,FALSE),"")</f>
        <v/>
      </c>
      <c r="B1650" s="18">
        <f>★仕訳帳!A1614</f>
        <v>1611</v>
      </c>
      <c r="C1650" s="64" t="str">
        <f>IF(★仕訳帳!B1614&lt;&gt;"",★仕訳帳!B1614,"")</f>
        <v/>
      </c>
      <c r="D1650" s="65" t="str">
        <f>IF(★仕訳帳!C1614&lt;&gt;"",★仕訳帳!C1614,"")</f>
        <v/>
      </c>
      <c r="E1650" s="66" t="str">
        <f>IF(★仕訳帳!D1614&lt;&gt;"",★仕訳帳!D1614,"")</f>
        <v/>
      </c>
      <c r="F1650" s="30" t="str">
        <f t="shared" si="54"/>
        <v/>
      </c>
      <c r="G1650" s="68">
        <f>★仕訳帳!E1614</f>
        <v>0</v>
      </c>
      <c r="H1650" s="68">
        <f>★仕訳帳!F1614</f>
        <v>0</v>
      </c>
      <c r="I1650" s="67">
        <f>IF($E1650&lt;&gt;"",IF(OR(AND($E1650&gt;=200,$E1650&lt;300),AND($E1650&gt;=400,$E1650&lt;600)),-SUBTOTAL(9,K$4:K1650),SUBTOTAL(9,K$4:K1650)),0)</f>
        <v>0</v>
      </c>
      <c r="J1650" s="32"/>
      <c r="K1650" s="33">
        <f t="shared" si="55"/>
        <v>0</v>
      </c>
    </row>
    <row r="1651" spans="1:11" x14ac:dyDescent="0.4">
      <c r="A1651" s="17" t="str">
        <f>IF(E1651&lt;&gt;"",VLOOKUP(E1651,科目一覧!$A$4:$G$76,7,FALSE),"")</f>
        <v/>
      </c>
      <c r="B1651" s="18">
        <f>★仕訳帳!A1615</f>
        <v>1612</v>
      </c>
      <c r="C1651" s="64" t="str">
        <f>IF(★仕訳帳!B1615&lt;&gt;"",★仕訳帳!B1615,"")</f>
        <v/>
      </c>
      <c r="D1651" s="65" t="str">
        <f>IF(★仕訳帳!C1615&lt;&gt;"",★仕訳帳!C1615,"")</f>
        <v/>
      </c>
      <c r="E1651" s="66" t="str">
        <f>IF(★仕訳帳!D1615&lt;&gt;"",★仕訳帳!D1615,"")</f>
        <v/>
      </c>
      <c r="F1651" s="30" t="str">
        <f t="shared" si="54"/>
        <v/>
      </c>
      <c r="G1651" s="68">
        <f>★仕訳帳!E1615</f>
        <v>0</v>
      </c>
      <c r="H1651" s="68">
        <f>★仕訳帳!F1615</f>
        <v>0</v>
      </c>
      <c r="I1651" s="67">
        <f>IF($E1651&lt;&gt;"",IF(OR(AND($E1651&gt;=200,$E1651&lt;300),AND($E1651&gt;=400,$E1651&lt;600)),-SUBTOTAL(9,K$4:K1651),SUBTOTAL(9,K$4:K1651)),0)</f>
        <v>0</v>
      </c>
      <c r="J1651" s="32"/>
      <c r="K1651" s="33">
        <f t="shared" si="55"/>
        <v>0</v>
      </c>
    </row>
    <row r="1652" spans="1:11" x14ac:dyDescent="0.4">
      <c r="A1652" s="17" t="str">
        <f>IF(E1652&lt;&gt;"",VLOOKUP(E1652,科目一覧!$A$4:$G$76,7,FALSE),"")</f>
        <v/>
      </c>
      <c r="B1652" s="18">
        <f>★仕訳帳!A1616</f>
        <v>1613</v>
      </c>
      <c r="C1652" s="64" t="str">
        <f>IF(★仕訳帳!B1616&lt;&gt;"",★仕訳帳!B1616,"")</f>
        <v/>
      </c>
      <c r="D1652" s="65" t="str">
        <f>IF(★仕訳帳!C1616&lt;&gt;"",★仕訳帳!C1616,"")</f>
        <v/>
      </c>
      <c r="E1652" s="66" t="str">
        <f>IF(★仕訳帳!D1616&lt;&gt;"",★仕訳帳!D1616,"")</f>
        <v/>
      </c>
      <c r="F1652" s="30" t="str">
        <f t="shared" si="54"/>
        <v/>
      </c>
      <c r="G1652" s="68">
        <f>★仕訳帳!E1616</f>
        <v>0</v>
      </c>
      <c r="H1652" s="68">
        <f>★仕訳帳!F1616</f>
        <v>0</v>
      </c>
      <c r="I1652" s="67">
        <f>IF($E1652&lt;&gt;"",IF(OR(AND($E1652&gt;=200,$E1652&lt;300),AND($E1652&gt;=400,$E1652&lt;600)),-SUBTOTAL(9,K$4:K1652),SUBTOTAL(9,K$4:K1652)),0)</f>
        <v>0</v>
      </c>
      <c r="J1652" s="32"/>
      <c r="K1652" s="33">
        <f t="shared" si="55"/>
        <v>0</v>
      </c>
    </row>
    <row r="1653" spans="1:11" x14ac:dyDescent="0.4">
      <c r="A1653" s="17" t="str">
        <f>IF(E1653&lt;&gt;"",VLOOKUP(E1653,科目一覧!$A$4:$G$76,7,FALSE),"")</f>
        <v/>
      </c>
      <c r="B1653" s="18">
        <f>★仕訳帳!A1617</f>
        <v>1614</v>
      </c>
      <c r="C1653" s="64" t="str">
        <f>IF(★仕訳帳!B1617&lt;&gt;"",★仕訳帳!B1617,"")</f>
        <v/>
      </c>
      <c r="D1653" s="65" t="str">
        <f>IF(★仕訳帳!C1617&lt;&gt;"",★仕訳帳!C1617,"")</f>
        <v/>
      </c>
      <c r="E1653" s="66" t="str">
        <f>IF(★仕訳帳!D1617&lt;&gt;"",★仕訳帳!D1617,"")</f>
        <v/>
      </c>
      <c r="F1653" s="30" t="str">
        <f t="shared" si="54"/>
        <v/>
      </c>
      <c r="G1653" s="68">
        <f>★仕訳帳!E1617</f>
        <v>0</v>
      </c>
      <c r="H1653" s="68">
        <f>★仕訳帳!F1617</f>
        <v>0</v>
      </c>
      <c r="I1653" s="67">
        <f>IF($E1653&lt;&gt;"",IF(OR(AND($E1653&gt;=200,$E1653&lt;300),AND($E1653&gt;=400,$E1653&lt;600)),-SUBTOTAL(9,K$4:K1653),SUBTOTAL(9,K$4:K1653)),0)</f>
        <v>0</v>
      </c>
      <c r="J1653" s="32"/>
      <c r="K1653" s="33">
        <f t="shared" si="55"/>
        <v>0</v>
      </c>
    </row>
    <row r="1654" spans="1:11" x14ac:dyDescent="0.4">
      <c r="A1654" s="17" t="str">
        <f>IF(E1654&lt;&gt;"",VLOOKUP(E1654,科目一覧!$A$4:$G$76,7,FALSE),"")</f>
        <v/>
      </c>
      <c r="B1654" s="18">
        <f>★仕訳帳!A1618</f>
        <v>1615</v>
      </c>
      <c r="C1654" s="64" t="str">
        <f>IF(★仕訳帳!B1618&lt;&gt;"",★仕訳帳!B1618,"")</f>
        <v/>
      </c>
      <c r="D1654" s="65" t="str">
        <f>IF(★仕訳帳!C1618&lt;&gt;"",★仕訳帳!C1618,"")</f>
        <v/>
      </c>
      <c r="E1654" s="66" t="str">
        <f>IF(★仕訳帳!D1618&lt;&gt;"",★仕訳帳!D1618,"")</f>
        <v/>
      </c>
      <c r="F1654" s="30" t="str">
        <f t="shared" si="54"/>
        <v/>
      </c>
      <c r="G1654" s="68">
        <f>★仕訳帳!E1618</f>
        <v>0</v>
      </c>
      <c r="H1654" s="68">
        <f>★仕訳帳!F1618</f>
        <v>0</v>
      </c>
      <c r="I1654" s="67">
        <f>IF($E1654&lt;&gt;"",IF(OR(AND($E1654&gt;=200,$E1654&lt;300),AND($E1654&gt;=400,$E1654&lt;600)),-SUBTOTAL(9,K$4:K1654),SUBTOTAL(9,K$4:K1654)),0)</f>
        <v>0</v>
      </c>
      <c r="J1654" s="32"/>
      <c r="K1654" s="33">
        <f t="shared" si="55"/>
        <v>0</v>
      </c>
    </row>
    <row r="1655" spans="1:11" x14ac:dyDescent="0.4">
      <c r="A1655" s="17" t="str">
        <f>IF(E1655&lt;&gt;"",VLOOKUP(E1655,科目一覧!$A$4:$G$76,7,FALSE),"")</f>
        <v/>
      </c>
      <c r="B1655" s="18">
        <f>★仕訳帳!A1619</f>
        <v>1616</v>
      </c>
      <c r="C1655" s="64" t="str">
        <f>IF(★仕訳帳!B1619&lt;&gt;"",★仕訳帳!B1619,"")</f>
        <v/>
      </c>
      <c r="D1655" s="65" t="str">
        <f>IF(★仕訳帳!C1619&lt;&gt;"",★仕訳帳!C1619,"")</f>
        <v/>
      </c>
      <c r="E1655" s="66" t="str">
        <f>IF(★仕訳帳!D1619&lt;&gt;"",★仕訳帳!D1619,"")</f>
        <v/>
      </c>
      <c r="F1655" s="30" t="str">
        <f t="shared" si="54"/>
        <v/>
      </c>
      <c r="G1655" s="68">
        <f>★仕訳帳!E1619</f>
        <v>0</v>
      </c>
      <c r="H1655" s="68">
        <f>★仕訳帳!F1619</f>
        <v>0</v>
      </c>
      <c r="I1655" s="67">
        <f>IF($E1655&lt;&gt;"",IF(OR(AND($E1655&gt;=200,$E1655&lt;300),AND($E1655&gt;=400,$E1655&lt;600)),-SUBTOTAL(9,K$4:K1655),SUBTOTAL(9,K$4:K1655)),0)</f>
        <v>0</v>
      </c>
      <c r="J1655" s="32"/>
      <c r="K1655" s="33">
        <f t="shared" si="55"/>
        <v>0</v>
      </c>
    </row>
    <row r="1656" spans="1:11" x14ac:dyDescent="0.4">
      <c r="A1656" s="17" t="str">
        <f>IF(E1656&lt;&gt;"",VLOOKUP(E1656,科目一覧!$A$4:$G$76,7,FALSE),"")</f>
        <v/>
      </c>
      <c r="B1656" s="18">
        <f>★仕訳帳!A1620</f>
        <v>1617</v>
      </c>
      <c r="C1656" s="64" t="str">
        <f>IF(★仕訳帳!B1620&lt;&gt;"",★仕訳帳!B1620,"")</f>
        <v/>
      </c>
      <c r="D1656" s="65" t="str">
        <f>IF(★仕訳帳!C1620&lt;&gt;"",★仕訳帳!C1620,"")</f>
        <v/>
      </c>
      <c r="E1656" s="66" t="str">
        <f>IF(★仕訳帳!D1620&lt;&gt;"",★仕訳帳!D1620,"")</f>
        <v/>
      </c>
      <c r="F1656" s="30" t="str">
        <f t="shared" si="54"/>
        <v/>
      </c>
      <c r="G1656" s="68">
        <f>★仕訳帳!E1620</f>
        <v>0</v>
      </c>
      <c r="H1656" s="68">
        <f>★仕訳帳!F1620</f>
        <v>0</v>
      </c>
      <c r="I1656" s="67">
        <f>IF($E1656&lt;&gt;"",IF(OR(AND($E1656&gt;=200,$E1656&lt;300),AND($E1656&gt;=400,$E1656&lt;600)),-SUBTOTAL(9,K$4:K1656),SUBTOTAL(9,K$4:K1656)),0)</f>
        <v>0</v>
      </c>
      <c r="J1656" s="32"/>
      <c r="K1656" s="33">
        <f t="shared" si="55"/>
        <v>0</v>
      </c>
    </row>
    <row r="1657" spans="1:11" x14ac:dyDescent="0.4">
      <c r="A1657" s="17" t="str">
        <f>IF(E1657&lt;&gt;"",VLOOKUP(E1657,科目一覧!$A$4:$G$76,7,FALSE),"")</f>
        <v/>
      </c>
      <c r="B1657" s="18">
        <f>★仕訳帳!A1621</f>
        <v>1618</v>
      </c>
      <c r="C1657" s="64" t="str">
        <f>IF(★仕訳帳!B1621&lt;&gt;"",★仕訳帳!B1621,"")</f>
        <v/>
      </c>
      <c r="D1657" s="65" t="str">
        <f>IF(★仕訳帳!C1621&lt;&gt;"",★仕訳帳!C1621,"")</f>
        <v/>
      </c>
      <c r="E1657" s="66" t="str">
        <f>IF(★仕訳帳!D1621&lt;&gt;"",★仕訳帳!D1621,"")</f>
        <v/>
      </c>
      <c r="F1657" s="30" t="str">
        <f t="shared" si="54"/>
        <v/>
      </c>
      <c r="G1657" s="68">
        <f>★仕訳帳!E1621</f>
        <v>0</v>
      </c>
      <c r="H1657" s="68">
        <f>★仕訳帳!F1621</f>
        <v>0</v>
      </c>
      <c r="I1657" s="67">
        <f>IF($E1657&lt;&gt;"",IF(OR(AND($E1657&gt;=200,$E1657&lt;300),AND($E1657&gt;=400,$E1657&lt;600)),-SUBTOTAL(9,K$4:K1657),SUBTOTAL(9,K$4:K1657)),0)</f>
        <v>0</v>
      </c>
      <c r="J1657" s="32"/>
      <c r="K1657" s="33">
        <f t="shared" si="55"/>
        <v>0</v>
      </c>
    </row>
    <row r="1658" spans="1:11" x14ac:dyDescent="0.4">
      <c r="A1658" s="17" t="str">
        <f>IF(E1658&lt;&gt;"",VLOOKUP(E1658,科目一覧!$A$4:$G$76,7,FALSE),"")</f>
        <v/>
      </c>
      <c r="B1658" s="18">
        <f>★仕訳帳!A1622</f>
        <v>1619</v>
      </c>
      <c r="C1658" s="64" t="str">
        <f>IF(★仕訳帳!B1622&lt;&gt;"",★仕訳帳!B1622,"")</f>
        <v/>
      </c>
      <c r="D1658" s="65" t="str">
        <f>IF(★仕訳帳!C1622&lt;&gt;"",★仕訳帳!C1622,"")</f>
        <v/>
      </c>
      <c r="E1658" s="66" t="str">
        <f>IF(★仕訳帳!D1622&lt;&gt;"",★仕訳帳!D1622,"")</f>
        <v/>
      </c>
      <c r="F1658" s="30" t="str">
        <f t="shared" si="54"/>
        <v/>
      </c>
      <c r="G1658" s="68">
        <f>★仕訳帳!E1622</f>
        <v>0</v>
      </c>
      <c r="H1658" s="68">
        <f>★仕訳帳!F1622</f>
        <v>0</v>
      </c>
      <c r="I1658" s="67">
        <f>IF($E1658&lt;&gt;"",IF(OR(AND($E1658&gt;=200,$E1658&lt;300),AND($E1658&gt;=400,$E1658&lt;600)),-SUBTOTAL(9,K$4:K1658),SUBTOTAL(9,K$4:K1658)),0)</f>
        <v>0</v>
      </c>
      <c r="J1658" s="32"/>
      <c r="K1658" s="33">
        <f t="shared" si="55"/>
        <v>0</v>
      </c>
    </row>
    <row r="1659" spans="1:11" x14ac:dyDescent="0.4">
      <c r="A1659" s="17" t="str">
        <f>IF(E1659&lt;&gt;"",VLOOKUP(E1659,科目一覧!$A$4:$G$76,7,FALSE),"")</f>
        <v/>
      </c>
      <c r="B1659" s="18">
        <f>★仕訳帳!A1623</f>
        <v>1620</v>
      </c>
      <c r="C1659" s="64" t="str">
        <f>IF(★仕訳帳!B1623&lt;&gt;"",★仕訳帳!B1623,"")</f>
        <v/>
      </c>
      <c r="D1659" s="65" t="str">
        <f>IF(★仕訳帳!C1623&lt;&gt;"",★仕訳帳!C1623,"")</f>
        <v/>
      </c>
      <c r="E1659" s="66" t="str">
        <f>IF(★仕訳帳!D1623&lt;&gt;"",★仕訳帳!D1623,"")</f>
        <v/>
      </c>
      <c r="F1659" s="30" t="str">
        <f t="shared" si="54"/>
        <v/>
      </c>
      <c r="G1659" s="68">
        <f>★仕訳帳!E1623</f>
        <v>0</v>
      </c>
      <c r="H1659" s="68">
        <f>★仕訳帳!F1623</f>
        <v>0</v>
      </c>
      <c r="I1659" s="67">
        <f>IF($E1659&lt;&gt;"",IF(OR(AND($E1659&gt;=200,$E1659&lt;300),AND($E1659&gt;=400,$E1659&lt;600)),-SUBTOTAL(9,K$4:K1659),SUBTOTAL(9,K$4:K1659)),0)</f>
        <v>0</v>
      </c>
      <c r="J1659" s="32"/>
      <c r="K1659" s="33">
        <f t="shared" si="55"/>
        <v>0</v>
      </c>
    </row>
    <row r="1660" spans="1:11" x14ac:dyDescent="0.4">
      <c r="A1660" s="17" t="str">
        <f>IF(E1660&lt;&gt;"",VLOOKUP(E1660,科目一覧!$A$4:$G$76,7,FALSE),"")</f>
        <v/>
      </c>
      <c r="B1660" s="18">
        <f>★仕訳帳!A1624</f>
        <v>1621</v>
      </c>
      <c r="C1660" s="64" t="str">
        <f>IF(★仕訳帳!B1624&lt;&gt;"",★仕訳帳!B1624,"")</f>
        <v/>
      </c>
      <c r="D1660" s="65" t="str">
        <f>IF(★仕訳帳!C1624&lt;&gt;"",★仕訳帳!C1624,"")</f>
        <v/>
      </c>
      <c r="E1660" s="66" t="str">
        <f>IF(★仕訳帳!D1624&lt;&gt;"",★仕訳帳!D1624,"")</f>
        <v/>
      </c>
      <c r="F1660" s="30" t="str">
        <f t="shared" si="54"/>
        <v/>
      </c>
      <c r="G1660" s="68">
        <f>★仕訳帳!E1624</f>
        <v>0</v>
      </c>
      <c r="H1660" s="68">
        <f>★仕訳帳!F1624</f>
        <v>0</v>
      </c>
      <c r="I1660" s="67">
        <f>IF($E1660&lt;&gt;"",IF(OR(AND($E1660&gt;=200,$E1660&lt;300),AND($E1660&gt;=400,$E1660&lt;600)),-SUBTOTAL(9,K$4:K1660),SUBTOTAL(9,K$4:K1660)),0)</f>
        <v>0</v>
      </c>
      <c r="J1660" s="32"/>
      <c r="K1660" s="33">
        <f t="shared" si="55"/>
        <v>0</v>
      </c>
    </row>
    <row r="1661" spans="1:11" x14ac:dyDescent="0.4">
      <c r="A1661" s="17" t="str">
        <f>IF(E1661&lt;&gt;"",VLOOKUP(E1661,科目一覧!$A$4:$G$76,7,FALSE),"")</f>
        <v/>
      </c>
      <c r="B1661" s="18">
        <f>★仕訳帳!A1625</f>
        <v>1622</v>
      </c>
      <c r="C1661" s="64" t="str">
        <f>IF(★仕訳帳!B1625&lt;&gt;"",★仕訳帳!B1625,"")</f>
        <v/>
      </c>
      <c r="D1661" s="65" t="str">
        <f>IF(★仕訳帳!C1625&lt;&gt;"",★仕訳帳!C1625,"")</f>
        <v/>
      </c>
      <c r="E1661" s="66" t="str">
        <f>IF(★仕訳帳!D1625&lt;&gt;"",★仕訳帳!D1625,"")</f>
        <v/>
      </c>
      <c r="F1661" s="30" t="str">
        <f t="shared" si="54"/>
        <v/>
      </c>
      <c r="G1661" s="68">
        <f>★仕訳帳!E1625</f>
        <v>0</v>
      </c>
      <c r="H1661" s="68">
        <f>★仕訳帳!F1625</f>
        <v>0</v>
      </c>
      <c r="I1661" s="67">
        <f>IF($E1661&lt;&gt;"",IF(OR(AND($E1661&gt;=200,$E1661&lt;300),AND($E1661&gt;=400,$E1661&lt;600)),-SUBTOTAL(9,K$4:K1661),SUBTOTAL(9,K$4:K1661)),0)</f>
        <v>0</v>
      </c>
      <c r="J1661" s="32"/>
      <c r="K1661" s="33">
        <f t="shared" si="55"/>
        <v>0</v>
      </c>
    </row>
    <row r="1662" spans="1:11" x14ac:dyDescent="0.4">
      <c r="A1662" s="17" t="str">
        <f>IF(E1662&lt;&gt;"",VLOOKUP(E1662,科目一覧!$A$4:$G$76,7,FALSE),"")</f>
        <v/>
      </c>
      <c r="B1662" s="18">
        <f>★仕訳帳!A1626</f>
        <v>1623</v>
      </c>
      <c r="C1662" s="64" t="str">
        <f>IF(★仕訳帳!B1626&lt;&gt;"",★仕訳帳!B1626,"")</f>
        <v/>
      </c>
      <c r="D1662" s="65" t="str">
        <f>IF(★仕訳帳!C1626&lt;&gt;"",★仕訳帳!C1626,"")</f>
        <v/>
      </c>
      <c r="E1662" s="66" t="str">
        <f>IF(★仕訳帳!D1626&lt;&gt;"",★仕訳帳!D1626,"")</f>
        <v/>
      </c>
      <c r="F1662" s="30" t="str">
        <f t="shared" si="54"/>
        <v/>
      </c>
      <c r="G1662" s="68">
        <f>★仕訳帳!E1626</f>
        <v>0</v>
      </c>
      <c r="H1662" s="68">
        <f>★仕訳帳!F1626</f>
        <v>0</v>
      </c>
      <c r="I1662" s="67">
        <f>IF($E1662&lt;&gt;"",IF(OR(AND($E1662&gt;=200,$E1662&lt;300),AND($E1662&gt;=400,$E1662&lt;600)),-SUBTOTAL(9,K$4:K1662),SUBTOTAL(9,K$4:K1662)),0)</f>
        <v>0</v>
      </c>
      <c r="J1662" s="32"/>
      <c r="K1662" s="33">
        <f t="shared" si="55"/>
        <v>0</v>
      </c>
    </row>
    <row r="1663" spans="1:11" x14ac:dyDescent="0.4">
      <c r="A1663" s="17" t="str">
        <f>IF(E1663&lt;&gt;"",VLOOKUP(E1663,科目一覧!$A$4:$G$76,7,FALSE),"")</f>
        <v/>
      </c>
      <c r="B1663" s="18">
        <f>★仕訳帳!A1627</f>
        <v>1624</v>
      </c>
      <c r="C1663" s="64" t="str">
        <f>IF(★仕訳帳!B1627&lt;&gt;"",★仕訳帳!B1627,"")</f>
        <v/>
      </c>
      <c r="D1663" s="65" t="str">
        <f>IF(★仕訳帳!C1627&lt;&gt;"",★仕訳帳!C1627,"")</f>
        <v/>
      </c>
      <c r="E1663" s="66" t="str">
        <f>IF(★仕訳帳!D1627&lt;&gt;"",★仕訳帳!D1627,"")</f>
        <v/>
      </c>
      <c r="F1663" s="30" t="str">
        <f t="shared" si="54"/>
        <v/>
      </c>
      <c r="G1663" s="68">
        <f>★仕訳帳!E1627</f>
        <v>0</v>
      </c>
      <c r="H1663" s="68">
        <f>★仕訳帳!F1627</f>
        <v>0</v>
      </c>
      <c r="I1663" s="67">
        <f>IF($E1663&lt;&gt;"",IF(OR(AND($E1663&gt;=200,$E1663&lt;300),AND($E1663&gt;=400,$E1663&lt;600)),-SUBTOTAL(9,K$4:K1663),SUBTOTAL(9,K$4:K1663)),0)</f>
        <v>0</v>
      </c>
      <c r="J1663" s="32"/>
      <c r="K1663" s="33">
        <f t="shared" si="55"/>
        <v>0</v>
      </c>
    </row>
    <row r="1664" spans="1:11" x14ac:dyDescent="0.4">
      <c r="A1664" s="17" t="str">
        <f>IF(E1664&lt;&gt;"",VLOOKUP(E1664,科目一覧!$A$4:$G$76,7,FALSE),"")</f>
        <v/>
      </c>
      <c r="B1664" s="18">
        <f>★仕訳帳!A1628</f>
        <v>1625</v>
      </c>
      <c r="C1664" s="64" t="str">
        <f>IF(★仕訳帳!B1628&lt;&gt;"",★仕訳帳!B1628,"")</f>
        <v/>
      </c>
      <c r="D1664" s="65" t="str">
        <f>IF(★仕訳帳!C1628&lt;&gt;"",★仕訳帳!C1628,"")</f>
        <v/>
      </c>
      <c r="E1664" s="66" t="str">
        <f>IF(★仕訳帳!D1628&lt;&gt;"",★仕訳帳!D1628,"")</f>
        <v/>
      </c>
      <c r="F1664" s="30" t="str">
        <f t="shared" si="54"/>
        <v/>
      </c>
      <c r="G1664" s="68">
        <f>★仕訳帳!E1628</f>
        <v>0</v>
      </c>
      <c r="H1664" s="68">
        <f>★仕訳帳!F1628</f>
        <v>0</v>
      </c>
      <c r="I1664" s="67">
        <f>IF($E1664&lt;&gt;"",IF(OR(AND($E1664&gt;=200,$E1664&lt;300),AND($E1664&gt;=400,$E1664&lt;600)),-SUBTOTAL(9,K$4:K1664),SUBTOTAL(9,K$4:K1664)),0)</f>
        <v>0</v>
      </c>
      <c r="J1664" s="32"/>
      <c r="K1664" s="33">
        <f t="shared" si="55"/>
        <v>0</v>
      </c>
    </row>
    <row r="1665" spans="1:11" x14ac:dyDescent="0.4">
      <c r="A1665" s="17" t="str">
        <f>IF(E1665&lt;&gt;"",VLOOKUP(E1665,科目一覧!$A$4:$G$76,7,FALSE),"")</f>
        <v/>
      </c>
      <c r="B1665" s="18">
        <f>★仕訳帳!A1629</f>
        <v>1626</v>
      </c>
      <c r="C1665" s="64" t="str">
        <f>IF(★仕訳帳!B1629&lt;&gt;"",★仕訳帳!B1629,"")</f>
        <v/>
      </c>
      <c r="D1665" s="65" t="str">
        <f>IF(★仕訳帳!C1629&lt;&gt;"",★仕訳帳!C1629,"")</f>
        <v/>
      </c>
      <c r="E1665" s="66" t="str">
        <f>IF(★仕訳帳!D1629&lt;&gt;"",★仕訳帳!D1629,"")</f>
        <v/>
      </c>
      <c r="F1665" s="30" t="str">
        <f t="shared" si="54"/>
        <v/>
      </c>
      <c r="G1665" s="68">
        <f>★仕訳帳!E1629</f>
        <v>0</v>
      </c>
      <c r="H1665" s="68">
        <f>★仕訳帳!F1629</f>
        <v>0</v>
      </c>
      <c r="I1665" s="67">
        <f>IF($E1665&lt;&gt;"",IF(OR(AND($E1665&gt;=200,$E1665&lt;300),AND($E1665&gt;=400,$E1665&lt;600)),-SUBTOTAL(9,K$4:K1665),SUBTOTAL(9,K$4:K1665)),0)</f>
        <v>0</v>
      </c>
      <c r="J1665" s="32"/>
      <c r="K1665" s="33">
        <f t="shared" si="55"/>
        <v>0</v>
      </c>
    </row>
    <row r="1666" spans="1:11" x14ac:dyDescent="0.4">
      <c r="A1666" s="17" t="str">
        <f>IF(E1666&lt;&gt;"",VLOOKUP(E1666,科目一覧!$A$4:$G$76,7,FALSE),"")</f>
        <v/>
      </c>
      <c r="B1666" s="18">
        <f>★仕訳帳!A1630</f>
        <v>1627</v>
      </c>
      <c r="C1666" s="64" t="str">
        <f>IF(★仕訳帳!B1630&lt;&gt;"",★仕訳帳!B1630,"")</f>
        <v/>
      </c>
      <c r="D1666" s="65" t="str">
        <f>IF(★仕訳帳!C1630&lt;&gt;"",★仕訳帳!C1630,"")</f>
        <v/>
      </c>
      <c r="E1666" s="66" t="str">
        <f>IF(★仕訳帳!D1630&lt;&gt;"",★仕訳帳!D1630,"")</f>
        <v/>
      </c>
      <c r="F1666" s="30" t="str">
        <f t="shared" si="54"/>
        <v/>
      </c>
      <c r="G1666" s="68">
        <f>★仕訳帳!E1630</f>
        <v>0</v>
      </c>
      <c r="H1666" s="68">
        <f>★仕訳帳!F1630</f>
        <v>0</v>
      </c>
      <c r="I1666" s="67">
        <f>IF($E1666&lt;&gt;"",IF(OR(AND($E1666&gt;=200,$E1666&lt;300),AND($E1666&gt;=400,$E1666&lt;600)),-SUBTOTAL(9,K$4:K1666),SUBTOTAL(9,K$4:K1666)),0)</f>
        <v>0</v>
      </c>
      <c r="J1666" s="32"/>
      <c r="K1666" s="33">
        <f t="shared" si="55"/>
        <v>0</v>
      </c>
    </row>
    <row r="1667" spans="1:11" x14ac:dyDescent="0.4">
      <c r="A1667" s="17" t="str">
        <f>IF(E1667&lt;&gt;"",VLOOKUP(E1667,科目一覧!$A$4:$G$76,7,FALSE),"")</f>
        <v/>
      </c>
      <c r="B1667" s="18">
        <f>★仕訳帳!A1631</f>
        <v>1628</v>
      </c>
      <c r="C1667" s="64" t="str">
        <f>IF(★仕訳帳!B1631&lt;&gt;"",★仕訳帳!B1631,"")</f>
        <v/>
      </c>
      <c r="D1667" s="65" t="str">
        <f>IF(★仕訳帳!C1631&lt;&gt;"",★仕訳帳!C1631,"")</f>
        <v/>
      </c>
      <c r="E1667" s="66" t="str">
        <f>IF(★仕訳帳!D1631&lt;&gt;"",★仕訳帳!D1631,"")</f>
        <v/>
      </c>
      <c r="F1667" s="30" t="str">
        <f t="shared" si="54"/>
        <v/>
      </c>
      <c r="G1667" s="68">
        <f>★仕訳帳!E1631</f>
        <v>0</v>
      </c>
      <c r="H1667" s="68">
        <f>★仕訳帳!F1631</f>
        <v>0</v>
      </c>
      <c r="I1667" s="67">
        <f>IF($E1667&lt;&gt;"",IF(OR(AND($E1667&gt;=200,$E1667&lt;300),AND($E1667&gt;=400,$E1667&lt;600)),-SUBTOTAL(9,K$4:K1667),SUBTOTAL(9,K$4:K1667)),0)</f>
        <v>0</v>
      </c>
      <c r="J1667" s="32"/>
      <c r="K1667" s="33">
        <f t="shared" si="55"/>
        <v>0</v>
      </c>
    </row>
    <row r="1668" spans="1:11" x14ac:dyDescent="0.4">
      <c r="A1668" s="17" t="str">
        <f>IF(E1668&lt;&gt;"",VLOOKUP(E1668,科目一覧!$A$4:$G$76,7,FALSE),"")</f>
        <v/>
      </c>
      <c r="B1668" s="18">
        <f>★仕訳帳!A1632</f>
        <v>1629</v>
      </c>
      <c r="C1668" s="64" t="str">
        <f>IF(★仕訳帳!B1632&lt;&gt;"",★仕訳帳!B1632,"")</f>
        <v/>
      </c>
      <c r="D1668" s="65" t="str">
        <f>IF(★仕訳帳!C1632&lt;&gt;"",★仕訳帳!C1632,"")</f>
        <v/>
      </c>
      <c r="E1668" s="66" t="str">
        <f>IF(★仕訳帳!D1632&lt;&gt;"",★仕訳帳!D1632,"")</f>
        <v/>
      </c>
      <c r="F1668" s="30" t="str">
        <f t="shared" si="54"/>
        <v/>
      </c>
      <c r="G1668" s="68">
        <f>★仕訳帳!E1632</f>
        <v>0</v>
      </c>
      <c r="H1668" s="68">
        <f>★仕訳帳!F1632</f>
        <v>0</v>
      </c>
      <c r="I1668" s="67">
        <f>IF($E1668&lt;&gt;"",IF(OR(AND($E1668&gt;=200,$E1668&lt;300),AND($E1668&gt;=400,$E1668&lt;600)),-SUBTOTAL(9,K$4:K1668),SUBTOTAL(9,K$4:K1668)),0)</f>
        <v>0</v>
      </c>
      <c r="J1668" s="32"/>
      <c r="K1668" s="33">
        <f t="shared" si="55"/>
        <v>0</v>
      </c>
    </row>
    <row r="1669" spans="1:11" x14ac:dyDescent="0.4">
      <c r="A1669" s="17" t="str">
        <f>IF(E1669&lt;&gt;"",VLOOKUP(E1669,科目一覧!$A$4:$G$76,7,FALSE),"")</f>
        <v/>
      </c>
      <c r="B1669" s="18">
        <f>★仕訳帳!A1633</f>
        <v>1630</v>
      </c>
      <c r="C1669" s="64" t="str">
        <f>IF(★仕訳帳!B1633&lt;&gt;"",★仕訳帳!B1633,"")</f>
        <v/>
      </c>
      <c r="D1669" s="65" t="str">
        <f>IF(★仕訳帳!C1633&lt;&gt;"",★仕訳帳!C1633,"")</f>
        <v/>
      </c>
      <c r="E1669" s="66" t="str">
        <f>IF(★仕訳帳!D1633&lt;&gt;"",★仕訳帳!D1633,"")</f>
        <v/>
      </c>
      <c r="F1669" s="30" t="str">
        <f t="shared" ref="F1669:F1732" si="56">IF(C1669&lt;&gt;"",MONTH(C1669)&amp;"_"&amp;E1669,"")</f>
        <v/>
      </c>
      <c r="G1669" s="68">
        <f>★仕訳帳!E1633</f>
        <v>0</v>
      </c>
      <c r="H1669" s="68">
        <f>★仕訳帳!F1633</f>
        <v>0</v>
      </c>
      <c r="I1669" s="67">
        <f>IF($E1669&lt;&gt;"",IF(OR(AND($E1669&gt;=200,$E1669&lt;300),AND($E1669&gt;=400,$E1669&lt;600)),-SUBTOTAL(9,K$4:K1669),SUBTOTAL(9,K$4:K1669)),0)</f>
        <v>0</v>
      </c>
      <c r="J1669" s="32"/>
      <c r="K1669" s="33">
        <f t="shared" si="55"/>
        <v>0</v>
      </c>
    </row>
    <row r="1670" spans="1:11" x14ac:dyDescent="0.4">
      <c r="A1670" s="17" t="str">
        <f>IF(E1670&lt;&gt;"",VLOOKUP(E1670,科目一覧!$A$4:$G$76,7,FALSE),"")</f>
        <v/>
      </c>
      <c r="B1670" s="18">
        <f>★仕訳帳!A1634</f>
        <v>1631</v>
      </c>
      <c r="C1670" s="64" t="str">
        <f>IF(★仕訳帳!B1634&lt;&gt;"",★仕訳帳!B1634,"")</f>
        <v/>
      </c>
      <c r="D1670" s="65" t="str">
        <f>IF(★仕訳帳!C1634&lt;&gt;"",★仕訳帳!C1634,"")</f>
        <v/>
      </c>
      <c r="E1670" s="66" t="str">
        <f>IF(★仕訳帳!D1634&lt;&gt;"",★仕訳帳!D1634,"")</f>
        <v/>
      </c>
      <c r="F1670" s="30" t="str">
        <f t="shared" si="56"/>
        <v/>
      </c>
      <c r="G1670" s="68">
        <f>★仕訳帳!E1634</f>
        <v>0</v>
      </c>
      <c r="H1670" s="68">
        <f>★仕訳帳!F1634</f>
        <v>0</v>
      </c>
      <c r="I1670" s="67">
        <f>IF($E1670&lt;&gt;"",IF(OR(AND($E1670&gt;=200,$E1670&lt;300),AND($E1670&gt;=400,$E1670&lt;600)),-SUBTOTAL(9,K$4:K1670),SUBTOTAL(9,K$4:K1670)),0)</f>
        <v>0</v>
      </c>
      <c r="J1670" s="32"/>
      <c r="K1670" s="33">
        <f t="shared" si="55"/>
        <v>0</v>
      </c>
    </row>
    <row r="1671" spans="1:11" x14ac:dyDescent="0.4">
      <c r="A1671" s="17" t="str">
        <f>IF(E1671&lt;&gt;"",VLOOKUP(E1671,科目一覧!$A$4:$G$76,7,FALSE),"")</f>
        <v/>
      </c>
      <c r="B1671" s="18">
        <f>★仕訳帳!A1635</f>
        <v>1632</v>
      </c>
      <c r="C1671" s="64" t="str">
        <f>IF(★仕訳帳!B1635&lt;&gt;"",★仕訳帳!B1635,"")</f>
        <v/>
      </c>
      <c r="D1671" s="65" t="str">
        <f>IF(★仕訳帳!C1635&lt;&gt;"",★仕訳帳!C1635,"")</f>
        <v/>
      </c>
      <c r="E1671" s="66" t="str">
        <f>IF(★仕訳帳!D1635&lt;&gt;"",★仕訳帳!D1635,"")</f>
        <v/>
      </c>
      <c r="F1671" s="30" t="str">
        <f t="shared" si="56"/>
        <v/>
      </c>
      <c r="G1671" s="68">
        <f>★仕訳帳!E1635</f>
        <v>0</v>
      </c>
      <c r="H1671" s="68">
        <f>★仕訳帳!F1635</f>
        <v>0</v>
      </c>
      <c r="I1671" s="67">
        <f>IF($E1671&lt;&gt;"",IF(OR(AND($E1671&gt;=200,$E1671&lt;300),AND($E1671&gt;=400,$E1671&lt;600)),-SUBTOTAL(9,K$4:K1671),SUBTOTAL(9,K$4:K1671)),0)</f>
        <v>0</v>
      </c>
      <c r="J1671" s="32"/>
      <c r="K1671" s="33">
        <f t="shared" si="55"/>
        <v>0</v>
      </c>
    </row>
    <row r="1672" spans="1:11" x14ac:dyDescent="0.4">
      <c r="A1672" s="17" t="str">
        <f>IF(E1672&lt;&gt;"",VLOOKUP(E1672,科目一覧!$A$4:$G$76,7,FALSE),"")</f>
        <v/>
      </c>
      <c r="B1672" s="18">
        <f>★仕訳帳!A1636</f>
        <v>1633</v>
      </c>
      <c r="C1672" s="64" t="str">
        <f>IF(★仕訳帳!B1636&lt;&gt;"",★仕訳帳!B1636,"")</f>
        <v/>
      </c>
      <c r="D1672" s="65" t="str">
        <f>IF(★仕訳帳!C1636&lt;&gt;"",★仕訳帳!C1636,"")</f>
        <v/>
      </c>
      <c r="E1672" s="66" t="str">
        <f>IF(★仕訳帳!D1636&lt;&gt;"",★仕訳帳!D1636,"")</f>
        <v/>
      </c>
      <c r="F1672" s="30" t="str">
        <f t="shared" si="56"/>
        <v/>
      </c>
      <c r="G1672" s="68">
        <f>★仕訳帳!E1636</f>
        <v>0</v>
      </c>
      <c r="H1672" s="68">
        <f>★仕訳帳!F1636</f>
        <v>0</v>
      </c>
      <c r="I1672" s="67">
        <f>IF($E1672&lt;&gt;"",IF(OR(AND($E1672&gt;=200,$E1672&lt;300),AND($E1672&gt;=400,$E1672&lt;600)),-SUBTOTAL(9,K$4:K1672),SUBTOTAL(9,K$4:K1672)),0)</f>
        <v>0</v>
      </c>
      <c r="J1672" s="32"/>
      <c r="K1672" s="33">
        <f t="shared" si="55"/>
        <v>0</v>
      </c>
    </row>
    <row r="1673" spans="1:11" x14ac:dyDescent="0.4">
      <c r="A1673" s="17" t="str">
        <f>IF(E1673&lt;&gt;"",VLOOKUP(E1673,科目一覧!$A$4:$G$76,7,FALSE),"")</f>
        <v/>
      </c>
      <c r="B1673" s="18">
        <f>★仕訳帳!A1637</f>
        <v>1634</v>
      </c>
      <c r="C1673" s="64" t="str">
        <f>IF(★仕訳帳!B1637&lt;&gt;"",★仕訳帳!B1637,"")</f>
        <v/>
      </c>
      <c r="D1673" s="65" t="str">
        <f>IF(★仕訳帳!C1637&lt;&gt;"",★仕訳帳!C1637,"")</f>
        <v/>
      </c>
      <c r="E1673" s="66" t="str">
        <f>IF(★仕訳帳!D1637&lt;&gt;"",★仕訳帳!D1637,"")</f>
        <v/>
      </c>
      <c r="F1673" s="30" t="str">
        <f t="shared" si="56"/>
        <v/>
      </c>
      <c r="G1673" s="68">
        <f>★仕訳帳!E1637</f>
        <v>0</v>
      </c>
      <c r="H1673" s="68">
        <f>★仕訳帳!F1637</f>
        <v>0</v>
      </c>
      <c r="I1673" s="67">
        <f>IF($E1673&lt;&gt;"",IF(OR(AND($E1673&gt;=200,$E1673&lt;300),AND($E1673&gt;=400,$E1673&lt;600)),-SUBTOTAL(9,K$4:K1673),SUBTOTAL(9,K$4:K1673)),0)</f>
        <v>0</v>
      </c>
      <c r="J1673" s="32"/>
      <c r="K1673" s="33">
        <f t="shared" si="55"/>
        <v>0</v>
      </c>
    </row>
    <row r="1674" spans="1:11" x14ac:dyDescent="0.4">
      <c r="A1674" s="17" t="str">
        <f>IF(E1674&lt;&gt;"",VLOOKUP(E1674,科目一覧!$A$4:$G$76,7,FALSE),"")</f>
        <v/>
      </c>
      <c r="B1674" s="18">
        <f>★仕訳帳!A1638</f>
        <v>1635</v>
      </c>
      <c r="C1674" s="64" t="str">
        <f>IF(★仕訳帳!B1638&lt;&gt;"",★仕訳帳!B1638,"")</f>
        <v/>
      </c>
      <c r="D1674" s="65" t="str">
        <f>IF(★仕訳帳!C1638&lt;&gt;"",★仕訳帳!C1638,"")</f>
        <v/>
      </c>
      <c r="E1674" s="66" t="str">
        <f>IF(★仕訳帳!D1638&lt;&gt;"",★仕訳帳!D1638,"")</f>
        <v/>
      </c>
      <c r="F1674" s="30" t="str">
        <f t="shared" si="56"/>
        <v/>
      </c>
      <c r="G1674" s="68">
        <f>★仕訳帳!E1638</f>
        <v>0</v>
      </c>
      <c r="H1674" s="68">
        <f>★仕訳帳!F1638</f>
        <v>0</v>
      </c>
      <c r="I1674" s="67">
        <f>IF($E1674&lt;&gt;"",IF(OR(AND($E1674&gt;=200,$E1674&lt;300),AND($E1674&gt;=400,$E1674&lt;600)),-SUBTOTAL(9,K$4:K1674),SUBTOTAL(9,K$4:K1674)),0)</f>
        <v>0</v>
      </c>
      <c r="J1674" s="32"/>
      <c r="K1674" s="33">
        <f t="shared" si="55"/>
        <v>0</v>
      </c>
    </row>
    <row r="1675" spans="1:11" x14ac:dyDescent="0.4">
      <c r="A1675" s="17" t="str">
        <f>IF(E1675&lt;&gt;"",VLOOKUP(E1675,科目一覧!$A$4:$G$76,7,FALSE),"")</f>
        <v/>
      </c>
      <c r="B1675" s="18">
        <f>★仕訳帳!A1639</f>
        <v>1636</v>
      </c>
      <c r="C1675" s="64" t="str">
        <f>IF(★仕訳帳!B1639&lt;&gt;"",★仕訳帳!B1639,"")</f>
        <v/>
      </c>
      <c r="D1675" s="65" t="str">
        <f>IF(★仕訳帳!C1639&lt;&gt;"",★仕訳帳!C1639,"")</f>
        <v/>
      </c>
      <c r="E1675" s="66" t="str">
        <f>IF(★仕訳帳!D1639&lt;&gt;"",★仕訳帳!D1639,"")</f>
        <v/>
      </c>
      <c r="F1675" s="30" t="str">
        <f t="shared" si="56"/>
        <v/>
      </c>
      <c r="G1675" s="68">
        <f>★仕訳帳!E1639</f>
        <v>0</v>
      </c>
      <c r="H1675" s="68">
        <f>★仕訳帳!F1639</f>
        <v>0</v>
      </c>
      <c r="I1675" s="67">
        <f>IF($E1675&lt;&gt;"",IF(OR(AND($E1675&gt;=200,$E1675&lt;300),AND($E1675&gt;=400,$E1675&lt;600)),-SUBTOTAL(9,K$4:K1675),SUBTOTAL(9,K$4:K1675)),0)</f>
        <v>0</v>
      </c>
      <c r="J1675" s="32"/>
      <c r="K1675" s="33">
        <f t="shared" si="55"/>
        <v>0</v>
      </c>
    </row>
    <row r="1676" spans="1:11" x14ac:dyDescent="0.4">
      <c r="A1676" s="17" t="str">
        <f>IF(E1676&lt;&gt;"",VLOOKUP(E1676,科目一覧!$A$4:$G$76,7,FALSE),"")</f>
        <v/>
      </c>
      <c r="B1676" s="18">
        <f>★仕訳帳!A1640</f>
        <v>1637</v>
      </c>
      <c r="C1676" s="64" t="str">
        <f>IF(★仕訳帳!B1640&lt;&gt;"",★仕訳帳!B1640,"")</f>
        <v/>
      </c>
      <c r="D1676" s="65" t="str">
        <f>IF(★仕訳帳!C1640&lt;&gt;"",★仕訳帳!C1640,"")</f>
        <v/>
      </c>
      <c r="E1676" s="66" t="str">
        <f>IF(★仕訳帳!D1640&lt;&gt;"",★仕訳帳!D1640,"")</f>
        <v/>
      </c>
      <c r="F1676" s="30" t="str">
        <f t="shared" si="56"/>
        <v/>
      </c>
      <c r="G1676" s="68">
        <f>★仕訳帳!E1640</f>
        <v>0</v>
      </c>
      <c r="H1676" s="68">
        <f>★仕訳帳!F1640</f>
        <v>0</v>
      </c>
      <c r="I1676" s="67">
        <f>IF($E1676&lt;&gt;"",IF(OR(AND($E1676&gt;=200,$E1676&lt;300),AND($E1676&gt;=400,$E1676&lt;600)),-SUBTOTAL(9,K$4:K1676),SUBTOTAL(9,K$4:K1676)),0)</f>
        <v>0</v>
      </c>
      <c r="J1676" s="32"/>
      <c r="K1676" s="33">
        <f t="shared" si="55"/>
        <v>0</v>
      </c>
    </row>
    <row r="1677" spans="1:11" x14ac:dyDescent="0.4">
      <c r="A1677" s="17" t="str">
        <f>IF(E1677&lt;&gt;"",VLOOKUP(E1677,科目一覧!$A$4:$G$76,7,FALSE),"")</f>
        <v/>
      </c>
      <c r="B1677" s="18">
        <f>★仕訳帳!A1641</f>
        <v>1638</v>
      </c>
      <c r="C1677" s="64" t="str">
        <f>IF(★仕訳帳!B1641&lt;&gt;"",★仕訳帳!B1641,"")</f>
        <v/>
      </c>
      <c r="D1677" s="65" t="str">
        <f>IF(★仕訳帳!C1641&lt;&gt;"",★仕訳帳!C1641,"")</f>
        <v/>
      </c>
      <c r="E1677" s="66" t="str">
        <f>IF(★仕訳帳!D1641&lt;&gt;"",★仕訳帳!D1641,"")</f>
        <v/>
      </c>
      <c r="F1677" s="30" t="str">
        <f t="shared" si="56"/>
        <v/>
      </c>
      <c r="G1677" s="68">
        <f>★仕訳帳!E1641</f>
        <v>0</v>
      </c>
      <c r="H1677" s="68">
        <f>★仕訳帳!F1641</f>
        <v>0</v>
      </c>
      <c r="I1677" s="67">
        <f>IF($E1677&lt;&gt;"",IF(OR(AND($E1677&gt;=200,$E1677&lt;300),AND($E1677&gt;=400,$E1677&lt;600)),-SUBTOTAL(9,K$4:K1677),SUBTOTAL(9,K$4:K1677)),0)</f>
        <v>0</v>
      </c>
      <c r="J1677" s="32"/>
      <c r="K1677" s="33">
        <f t="shared" si="55"/>
        <v>0</v>
      </c>
    </row>
    <row r="1678" spans="1:11" x14ac:dyDescent="0.4">
      <c r="A1678" s="17" t="str">
        <f>IF(E1678&lt;&gt;"",VLOOKUP(E1678,科目一覧!$A$4:$G$76,7,FALSE),"")</f>
        <v/>
      </c>
      <c r="B1678" s="18">
        <f>★仕訳帳!A1642</f>
        <v>1639</v>
      </c>
      <c r="C1678" s="64" t="str">
        <f>IF(★仕訳帳!B1642&lt;&gt;"",★仕訳帳!B1642,"")</f>
        <v/>
      </c>
      <c r="D1678" s="65" t="str">
        <f>IF(★仕訳帳!C1642&lt;&gt;"",★仕訳帳!C1642,"")</f>
        <v/>
      </c>
      <c r="E1678" s="66" t="str">
        <f>IF(★仕訳帳!D1642&lt;&gt;"",★仕訳帳!D1642,"")</f>
        <v/>
      </c>
      <c r="F1678" s="30" t="str">
        <f t="shared" si="56"/>
        <v/>
      </c>
      <c r="G1678" s="68">
        <f>★仕訳帳!E1642</f>
        <v>0</v>
      </c>
      <c r="H1678" s="68">
        <f>★仕訳帳!F1642</f>
        <v>0</v>
      </c>
      <c r="I1678" s="67">
        <f>IF($E1678&lt;&gt;"",IF(OR(AND($E1678&gt;=200,$E1678&lt;300),AND($E1678&gt;=400,$E1678&lt;600)),-SUBTOTAL(9,K$4:K1678),SUBTOTAL(9,K$4:K1678)),0)</f>
        <v>0</v>
      </c>
      <c r="J1678" s="32"/>
      <c r="K1678" s="33">
        <f t="shared" si="55"/>
        <v>0</v>
      </c>
    </row>
    <row r="1679" spans="1:11" x14ac:dyDescent="0.4">
      <c r="A1679" s="17" t="str">
        <f>IF(E1679&lt;&gt;"",VLOOKUP(E1679,科目一覧!$A$4:$G$76,7,FALSE),"")</f>
        <v/>
      </c>
      <c r="B1679" s="18">
        <f>★仕訳帳!A1643</f>
        <v>1640</v>
      </c>
      <c r="C1679" s="64" t="str">
        <f>IF(★仕訳帳!B1643&lt;&gt;"",★仕訳帳!B1643,"")</f>
        <v/>
      </c>
      <c r="D1679" s="65" t="str">
        <f>IF(★仕訳帳!C1643&lt;&gt;"",★仕訳帳!C1643,"")</f>
        <v/>
      </c>
      <c r="E1679" s="66" t="str">
        <f>IF(★仕訳帳!D1643&lt;&gt;"",★仕訳帳!D1643,"")</f>
        <v/>
      </c>
      <c r="F1679" s="30" t="str">
        <f t="shared" si="56"/>
        <v/>
      </c>
      <c r="G1679" s="68">
        <f>★仕訳帳!E1643</f>
        <v>0</v>
      </c>
      <c r="H1679" s="68">
        <f>★仕訳帳!F1643</f>
        <v>0</v>
      </c>
      <c r="I1679" s="67">
        <f>IF($E1679&lt;&gt;"",IF(OR(AND($E1679&gt;=200,$E1679&lt;300),AND($E1679&gt;=400,$E1679&lt;600)),-SUBTOTAL(9,K$4:K1679),SUBTOTAL(9,K$4:K1679)),0)</f>
        <v>0</v>
      </c>
      <c r="J1679" s="32"/>
      <c r="K1679" s="33">
        <f t="shared" si="55"/>
        <v>0</v>
      </c>
    </row>
    <row r="1680" spans="1:11" x14ac:dyDescent="0.4">
      <c r="A1680" s="17" t="str">
        <f>IF(E1680&lt;&gt;"",VLOOKUP(E1680,科目一覧!$A$4:$G$76,7,FALSE),"")</f>
        <v/>
      </c>
      <c r="B1680" s="18">
        <f>★仕訳帳!A1644</f>
        <v>1641</v>
      </c>
      <c r="C1680" s="64" t="str">
        <f>IF(★仕訳帳!B1644&lt;&gt;"",★仕訳帳!B1644,"")</f>
        <v/>
      </c>
      <c r="D1680" s="65" t="str">
        <f>IF(★仕訳帳!C1644&lt;&gt;"",★仕訳帳!C1644,"")</f>
        <v/>
      </c>
      <c r="E1680" s="66" t="str">
        <f>IF(★仕訳帳!D1644&lt;&gt;"",★仕訳帳!D1644,"")</f>
        <v/>
      </c>
      <c r="F1680" s="30" t="str">
        <f t="shared" si="56"/>
        <v/>
      </c>
      <c r="G1680" s="68">
        <f>★仕訳帳!E1644</f>
        <v>0</v>
      </c>
      <c r="H1680" s="68">
        <f>★仕訳帳!F1644</f>
        <v>0</v>
      </c>
      <c r="I1680" s="67">
        <f>IF($E1680&lt;&gt;"",IF(OR(AND($E1680&gt;=200,$E1680&lt;300),AND($E1680&gt;=400,$E1680&lt;600)),-SUBTOTAL(9,K$4:K1680),SUBTOTAL(9,K$4:K1680)),0)</f>
        <v>0</v>
      </c>
      <c r="J1680" s="32"/>
      <c r="K1680" s="33">
        <f t="shared" si="55"/>
        <v>0</v>
      </c>
    </row>
    <row r="1681" spans="1:11" x14ac:dyDescent="0.4">
      <c r="A1681" s="17" t="str">
        <f>IF(E1681&lt;&gt;"",VLOOKUP(E1681,科目一覧!$A$4:$G$76,7,FALSE),"")</f>
        <v/>
      </c>
      <c r="B1681" s="18">
        <f>★仕訳帳!A1645</f>
        <v>1642</v>
      </c>
      <c r="C1681" s="64" t="str">
        <f>IF(★仕訳帳!B1645&lt;&gt;"",★仕訳帳!B1645,"")</f>
        <v/>
      </c>
      <c r="D1681" s="65" t="str">
        <f>IF(★仕訳帳!C1645&lt;&gt;"",★仕訳帳!C1645,"")</f>
        <v/>
      </c>
      <c r="E1681" s="66" t="str">
        <f>IF(★仕訳帳!D1645&lt;&gt;"",★仕訳帳!D1645,"")</f>
        <v/>
      </c>
      <c r="F1681" s="30" t="str">
        <f t="shared" si="56"/>
        <v/>
      </c>
      <c r="G1681" s="68">
        <f>★仕訳帳!E1645</f>
        <v>0</v>
      </c>
      <c r="H1681" s="68">
        <f>★仕訳帳!F1645</f>
        <v>0</v>
      </c>
      <c r="I1681" s="67">
        <f>IF($E1681&lt;&gt;"",IF(OR(AND($E1681&gt;=200,$E1681&lt;300),AND($E1681&gt;=400,$E1681&lt;600)),-SUBTOTAL(9,K$4:K1681),SUBTOTAL(9,K$4:K1681)),0)</f>
        <v>0</v>
      </c>
      <c r="J1681" s="32"/>
      <c r="K1681" s="33">
        <f t="shared" si="55"/>
        <v>0</v>
      </c>
    </row>
    <row r="1682" spans="1:11" x14ac:dyDescent="0.4">
      <c r="A1682" s="17" t="str">
        <f>IF(E1682&lt;&gt;"",VLOOKUP(E1682,科目一覧!$A$4:$G$76,7,FALSE),"")</f>
        <v/>
      </c>
      <c r="B1682" s="18">
        <f>★仕訳帳!A1646</f>
        <v>1643</v>
      </c>
      <c r="C1682" s="64" t="str">
        <f>IF(★仕訳帳!B1646&lt;&gt;"",★仕訳帳!B1646,"")</f>
        <v/>
      </c>
      <c r="D1682" s="65" t="str">
        <f>IF(★仕訳帳!C1646&lt;&gt;"",★仕訳帳!C1646,"")</f>
        <v/>
      </c>
      <c r="E1682" s="66" t="str">
        <f>IF(★仕訳帳!D1646&lt;&gt;"",★仕訳帳!D1646,"")</f>
        <v/>
      </c>
      <c r="F1682" s="30" t="str">
        <f t="shared" si="56"/>
        <v/>
      </c>
      <c r="G1682" s="68">
        <f>★仕訳帳!E1646</f>
        <v>0</v>
      </c>
      <c r="H1682" s="68">
        <f>★仕訳帳!F1646</f>
        <v>0</v>
      </c>
      <c r="I1682" s="67">
        <f>IF($E1682&lt;&gt;"",IF(OR(AND($E1682&gt;=200,$E1682&lt;300),AND($E1682&gt;=400,$E1682&lt;600)),-SUBTOTAL(9,K$4:K1682),SUBTOTAL(9,K$4:K1682)),0)</f>
        <v>0</v>
      </c>
      <c r="J1682" s="32"/>
      <c r="K1682" s="33">
        <f t="shared" si="55"/>
        <v>0</v>
      </c>
    </row>
    <row r="1683" spans="1:11" x14ac:dyDescent="0.4">
      <c r="A1683" s="17" t="str">
        <f>IF(E1683&lt;&gt;"",VLOOKUP(E1683,科目一覧!$A$4:$G$76,7,FALSE),"")</f>
        <v/>
      </c>
      <c r="B1683" s="18">
        <f>★仕訳帳!A1647</f>
        <v>1644</v>
      </c>
      <c r="C1683" s="64" t="str">
        <f>IF(★仕訳帳!B1647&lt;&gt;"",★仕訳帳!B1647,"")</f>
        <v/>
      </c>
      <c r="D1683" s="65" t="str">
        <f>IF(★仕訳帳!C1647&lt;&gt;"",★仕訳帳!C1647,"")</f>
        <v/>
      </c>
      <c r="E1683" s="66" t="str">
        <f>IF(★仕訳帳!D1647&lt;&gt;"",★仕訳帳!D1647,"")</f>
        <v/>
      </c>
      <c r="F1683" s="30" t="str">
        <f t="shared" si="56"/>
        <v/>
      </c>
      <c r="G1683" s="68">
        <f>★仕訳帳!E1647</f>
        <v>0</v>
      </c>
      <c r="H1683" s="68">
        <f>★仕訳帳!F1647</f>
        <v>0</v>
      </c>
      <c r="I1683" s="67">
        <f>IF($E1683&lt;&gt;"",IF(OR(AND($E1683&gt;=200,$E1683&lt;300),AND($E1683&gt;=400,$E1683&lt;600)),-SUBTOTAL(9,K$4:K1683),SUBTOTAL(9,K$4:K1683)),0)</f>
        <v>0</v>
      </c>
      <c r="J1683" s="32"/>
      <c r="K1683" s="33">
        <f t="shared" si="55"/>
        <v>0</v>
      </c>
    </row>
    <row r="1684" spans="1:11" x14ac:dyDescent="0.4">
      <c r="A1684" s="17" t="str">
        <f>IF(E1684&lt;&gt;"",VLOOKUP(E1684,科目一覧!$A$4:$G$76,7,FALSE),"")</f>
        <v/>
      </c>
      <c r="B1684" s="18">
        <f>★仕訳帳!A1648</f>
        <v>1645</v>
      </c>
      <c r="C1684" s="64" t="str">
        <f>IF(★仕訳帳!B1648&lt;&gt;"",★仕訳帳!B1648,"")</f>
        <v/>
      </c>
      <c r="D1684" s="65" t="str">
        <f>IF(★仕訳帳!C1648&lt;&gt;"",★仕訳帳!C1648,"")</f>
        <v/>
      </c>
      <c r="E1684" s="66" t="str">
        <f>IF(★仕訳帳!D1648&lt;&gt;"",★仕訳帳!D1648,"")</f>
        <v/>
      </c>
      <c r="F1684" s="30" t="str">
        <f t="shared" si="56"/>
        <v/>
      </c>
      <c r="G1684" s="68">
        <f>★仕訳帳!E1648</f>
        <v>0</v>
      </c>
      <c r="H1684" s="68">
        <f>★仕訳帳!F1648</f>
        <v>0</v>
      </c>
      <c r="I1684" s="67">
        <f>IF($E1684&lt;&gt;"",IF(OR(AND($E1684&gt;=200,$E1684&lt;300),AND($E1684&gt;=400,$E1684&lt;600)),-SUBTOTAL(9,K$4:K1684),SUBTOTAL(9,K$4:K1684)),0)</f>
        <v>0</v>
      </c>
      <c r="J1684" s="32"/>
      <c r="K1684" s="33">
        <f t="shared" si="55"/>
        <v>0</v>
      </c>
    </row>
    <row r="1685" spans="1:11" x14ac:dyDescent="0.4">
      <c r="A1685" s="17" t="str">
        <f>IF(E1685&lt;&gt;"",VLOOKUP(E1685,科目一覧!$A$4:$G$76,7,FALSE),"")</f>
        <v/>
      </c>
      <c r="B1685" s="18">
        <f>★仕訳帳!A1649</f>
        <v>1646</v>
      </c>
      <c r="C1685" s="64" t="str">
        <f>IF(★仕訳帳!B1649&lt;&gt;"",★仕訳帳!B1649,"")</f>
        <v/>
      </c>
      <c r="D1685" s="65" t="str">
        <f>IF(★仕訳帳!C1649&lt;&gt;"",★仕訳帳!C1649,"")</f>
        <v/>
      </c>
      <c r="E1685" s="66" t="str">
        <f>IF(★仕訳帳!D1649&lt;&gt;"",★仕訳帳!D1649,"")</f>
        <v/>
      </c>
      <c r="F1685" s="30" t="str">
        <f t="shared" si="56"/>
        <v/>
      </c>
      <c r="G1685" s="68">
        <f>★仕訳帳!E1649</f>
        <v>0</v>
      </c>
      <c r="H1685" s="68">
        <f>★仕訳帳!F1649</f>
        <v>0</v>
      </c>
      <c r="I1685" s="67">
        <f>IF($E1685&lt;&gt;"",IF(OR(AND($E1685&gt;=200,$E1685&lt;300),AND($E1685&gt;=400,$E1685&lt;600)),-SUBTOTAL(9,K$4:K1685),SUBTOTAL(9,K$4:K1685)),0)</f>
        <v>0</v>
      </c>
      <c r="J1685" s="32"/>
      <c r="K1685" s="33">
        <f t="shared" si="55"/>
        <v>0</v>
      </c>
    </row>
    <row r="1686" spans="1:11" x14ac:dyDescent="0.4">
      <c r="A1686" s="17" t="str">
        <f>IF(E1686&lt;&gt;"",VLOOKUP(E1686,科目一覧!$A$4:$G$76,7,FALSE),"")</f>
        <v/>
      </c>
      <c r="B1686" s="18">
        <f>★仕訳帳!A1650</f>
        <v>1647</v>
      </c>
      <c r="C1686" s="64" t="str">
        <f>IF(★仕訳帳!B1650&lt;&gt;"",★仕訳帳!B1650,"")</f>
        <v/>
      </c>
      <c r="D1686" s="65" t="str">
        <f>IF(★仕訳帳!C1650&lt;&gt;"",★仕訳帳!C1650,"")</f>
        <v/>
      </c>
      <c r="E1686" s="66" t="str">
        <f>IF(★仕訳帳!D1650&lt;&gt;"",★仕訳帳!D1650,"")</f>
        <v/>
      </c>
      <c r="F1686" s="30" t="str">
        <f t="shared" si="56"/>
        <v/>
      </c>
      <c r="G1686" s="68">
        <f>★仕訳帳!E1650</f>
        <v>0</v>
      </c>
      <c r="H1686" s="68">
        <f>★仕訳帳!F1650</f>
        <v>0</v>
      </c>
      <c r="I1686" s="67">
        <f>IF($E1686&lt;&gt;"",IF(OR(AND($E1686&gt;=200,$E1686&lt;300),AND($E1686&gt;=400,$E1686&lt;600)),-SUBTOTAL(9,K$4:K1686),SUBTOTAL(9,K$4:K1686)),0)</f>
        <v>0</v>
      </c>
      <c r="J1686" s="32"/>
      <c r="K1686" s="33">
        <f t="shared" si="55"/>
        <v>0</v>
      </c>
    </row>
    <row r="1687" spans="1:11" x14ac:dyDescent="0.4">
      <c r="A1687" s="17" t="str">
        <f>IF(E1687&lt;&gt;"",VLOOKUP(E1687,科目一覧!$A$4:$G$76,7,FALSE),"")</f>
        <v/>
      </c>
      <c r="B1687" s="18">
        <f>★仕訳帳!A1651</f>
        <v>1648</v>
      </c>
      <c r="C1687" s="64" t="str">
        <f>IF(★仕訳帳!B1651&lt;&gt;"",★仕訳帳!B1651,"")</f>
        <v/>
      </c>
      <c r="D1687" s="65" t="str">
        <f>IF(★仕訳帳!C1651&lt;&gt;"",★仕訳帳!C1651,"")</f>
        <v/>
      </c>
      <c r="E1687" s="66" t="str">
        <f>IF(★仕訳帳!D1651&lt;&gt;"",★仕訳帳!D1651,"")</f>
        <v/>
      </c>
      <c r="F1687" s="30" t="str">
        <f t="shared" si="56"/>
        <v/>
      </c>
      <c r="G1687" s="68">
        <f>★仕訳帳!E1651</f>
        <v>0</v>
      </c>
      <c r="H1687" s="68">
        <f>★仕訳帳!F1651</f>
        <v>0</v>
      </c>
      <c r="I1687" s="67">
        <f>IF($E1687&lt;&gt;"",IF(OR(AND($E1687&gt;=200,$E1687&lt;300),AND($E1687&gt;=400,$E1687&lt;600)),-SUBTOTAL(9,K$4:K1687),SUBTOTAL(9,K$4:K1687)),0)</f>
        <v>0</v>
      </c>
      <c r="J1687" s="32"/>
      <c r="K1687" s="33">
        <f t="shared" si="55"/>
        <v>0</v>
      </c>
    </row>
    <row r="1688" spans="1:11" x14ac:dyDescent="0.4">
      <c r="A1688" s="17" t="str">
        <f>IF(E1688&lt;&gt;"",VLOOKUP(E1688,科目一覧!$A$4:$G$76,7,FALSE),"")</f>
        <v/>
      </c>
      <c r="B1688" s="18">
        <f>★仕訳帳!A1652</f>
        <v>1649</v>
      </c>
      <c r="C1688" s="64" t="str">
        <f>IF(★仕訳帳!B1652&lt;&gt;"",★仕訳帳!B1652,"")</f>
        <v/>
      </c>
      <c r="D1688" s="65" t="str">
        <f>IF(★仕訳帳!C1652&lt;&gt;"",★仕訳帳!C1652,"")</f>
        <v/>
      </c>
      <c r="E1688" s="66" t="str">
        <f>IF(★仕訳帳!D1652&lt;&gt;"",★仕訳帳!D1652,"")</f>
        <v/>
      </c>
      <c r="F1688" s="30" t="str">
        <f t="shared" si="56"/>
        <v/>
      </c>
      <c r="G1688" s="68">
        <f>★仕訳帳!E1652</f>
        <v>0</v>
      </c>
      <c r="H1688" s="68">
        <f>★仕訳帳!F1652</f>
        <v>0</v>
      </c>
      <c r="I1688" s="67">
        <f>IF($E1688&lt;&gt;"",IF(OR(AND($E1688&gt;=200,$E1688&lt;300),AND($E1688&gt;=400,$E1688&lt;600)),-SUBTOTAL(9,K$4:K1688),SUBTOTAL(9,K$4:K1688)),0)</f>
        <v>0</v>
      </c>
      <c r="J1688" s="32"/>
      <c r="K1688" s="33">
        <f t="shared" si="55"/>
        <v>0</v>
      </c>
    </row>
    <row r="1689" spans="1:11" x14ac:dyDescent="0.4">
      <c r="A1689" s="17" t="str">
        <f>IF(E1689&lt;&gt;"",VLOOKUP(E1689,科目一覧!$A$4:$G$76,7,FALSE),"")</f>
        <v/>
      </c>
      <c r="B1689" s="18">
        <f>★仕訳帳!A1653</f>
        <v>1650</v>
      </c>
      <c r="C1689" s="64" t="str">
        <f>IF(★仕訳帳!B1653&lt;&gt;"",★仕訳帳!B1653,"")</f>
        <v/>
      </c>
      <c r="D1689" s="65" t="str">
        <f>IF(★仕訳帳!C1653&lt;&gt;"",★仕訳帳!C1653,"")</f>
        <v/>
      </c>
      <c r="E1689" s="66" t="str">
        <f>IF(★仕訳帳!D1653&lt;&gt;"",★仕訳帳!D1653,"")</f>
        <v/>
      </c>
      <c r="F1689" s="30" t="str">
        <f t="shared" si="56"/>
        <v/>
      </c>
      <c r="G1689" s="68">
        <f>★仕訳帳!E1653</f>
        <v>0</v>
      </c>
      <c r="H1689" s="68">
        <f>★仕訳帳!F1653</f>
        <v>0</v>
      </c>
      <c r="I1689" s="67">
        <f>IF($E1689&lt;&gt;"",IF(OR(AND($E1689&gt;=200,$E1689&lt;300),AND($E1689&gt;=400,$E1689&lt;600)),-SUBTOTAL(9,K$4:K1689),SUBTOTAL(9,K$4:K1689)),0)</f>
        <v>0</v>
      </c>
      <c r="J1689" s="32"/>
      <c r="K1689" s="33">
        <f t="shared" si="55"/>
        <v>0</v>
      </c>
    </row>
    <row r="1690" spans="1:11" x14ac:dyDescent="0.4">
      <c r="A1690" s="17" t="str">
        <f>IF(E1690&lt;&gt;"",VLOOKUP(E1690,科目一覧!$A$4:$G$76,7,FALSE),"")</f>
        <v/>
      </c>
      <c r="B1690" s="18">
        <f>★仕訳帳!A1654</f>
        <v>1651</v>
      </c>
      <c r="C1690" s="64" t="str">
        <f>IF(★仕訳帳!B1654&lt;&gt;"",★仕訳帳!B1654,"")</f>
        <v/>
      </c>
      <c r="D1690" s="65" t="str">
        <f>IF(★仕訳帳!C1654&lt;&gt;"",★仕訳帳!C1654,"")</f>
        <v/>
      </c>
      <c r="E1690" s="66" t="str">
        <f>IF(★仕訳帳!D1654&lt;&gt;"",★仕訳帳!D1654,"")</f>
        <v/>
      </c>
      <c r="F1690" s="30" t="str">
        <f t="shared" si="56"/>
        <v/>
      </c>
      <c r="G1690" s="68">
        <f>★仕訳帳!E1654</f>
        <v>0</v>
      </c>
      <c r="H1690" s="68">
        <f>★仕訳帳!F1654</f>
        <v>0</v>
      </c>
      <c r="I1690" s="67">
        <f>IF($E1690&lt;&gt;"",IF(OR(AND($E1690&gt;=200,$E1690&lt;300),AND($E1690&gt;=400,$E1690&lt;600)),-SUBTOTAL(9,K$4:K1690),SUBTOTAL(9,K$4:K1690)),0)</f>
        <v>0</v>
      </c>
      <c r="J1690" s="32"/>
      <c r="K1690" s="33">
        <f t="shared" si="55"/>
        <v>0</v>
      </c>
    </row>
    <row r="1691" spans="1:11" x14ac:dyDescent="0.4">
      <c r="A1691" s="17" t="str">
        <f>IF(E1691&lt;&gt;"",VLOOKUP(E1691,科目一覧!$A$4:$G$76,7,FALSE),"")</f>
        <v/>
      </c>
      <c r="B1691" s="18">
        <f>★仕訳帳!A1655</f>
        <v>1652</v>
      </c>
      <c r="C1691" s="64" t="str">
        <f>IF(★仕訳帳!B1655&lt;&gt;"",★仕訳帳!B1655,"")</f>
        <v/>
      </c>
      <c r="D1691" s="65" t="str">
        <f>IF(★仕訳帳!C1655&lt;&gt;"",★仕訳帳!C1655,"")</f>
        <v/>
      </c>
      <c r="E1691" s="66" t="str">
        <f>IF(★仕訳帳!D1655&lt;&gt;"",★仕訳帳!D1655,"")</f>
        <v/>
      </c>
      <c r="F1691" s="30" t="str">
        <f t="shared" si="56"/>
        <v/>
      </c>
      <c r="G1691" s="68">
        <f>★仕訳帳!E1655</f>
        <v>0</v>
      </c>
      <c r="H1691" s="68">
        <f>★仕訳帳!F1655</f>
        <v>0</v>
      </c>
      <c r="I1691" s="67">
        <f>IF($E1691&lt;&gt;"",IF(OR(AND($E1691&gt;=200,$E1691&lt;300),AND($E1691&gt;=400,$E1691&lt;600)),-SUBTOTAL(9,K$4:K1691),SUBTOTAL(9,K$4:K1691)),0)</f>
        <v>0</v>
      </c>
      <c r="J1691" s="32"/>
      <c r="K1691" s="33">
        <f t="shared" si="55"/>
        <v>0</v>
      </c>
    </row>
    <row r="1692" spans="1:11" x14ac:dyDescent="0.4">
      <c r="A1692" s="17" t="str">
        <f>IF(E1692&lt;&gt;"",VLOOKUP(E1692,科目一覧!$A$4:$G$76,7,FALSE),"")</f>
        <v/>
      </c>
      <c r="B1692" s="18">
        <f>★仕訳帳!A1656</f>
        <v>1653</v>
      </c>
      <c r="C1692" s="64" t="str">
        <f>IF(★仕訳帳!B1656&lt;&gt;"",★仕訳帳!B1656,"")</f>
        <v/>
      </c>
      <c r="D1692" s="65" t="str">
        <f>IF(★仕訳帳!C1656&lt;&gt;"",★仕訳帳!C1656,"")</f>
        <v/>
      </c>
      <c r="E1692" s="66" t="str">
        <f>IF(★仕訳帳!D1656&lt;&gt;"",★仕訳帳!D1656,"")</f>
        <v/>
      </c>
      <c r="F1692" s="30" t="str">
        <f t="shared" si="56"/>
        <v/>
      </c>
      <c r="G1692" s="68">
        <f>★仕訳帳!E1656</f>
        <v>0</v>
      </c>
      <c r="H1692" s="68">
        <f>★仕訳帳!F1656</f>
        <v>0</v>
      </c>
      <c r="I1692" s="67">
        <f>IF($E1692&lt;&gt;"",IF(OR(AND($E1692&gt;=200,$E1692&lt;300),AND($E1692&gt;=400,$E1692&lt;600)),-SUBTOTAL(9,K$4:K1692),SUBTOTAL(9,K$4:K1692)),0)</f>
        <v>0</v>
      </c>
      <c r="J1692" s="32"/>
      <c r="K1692" s="33">
        <f t="shared" si="55"/>
        <v>0</v>
      </c>
    </row>
    <row r="1693" spans="1:11" x14ac:dyDescent="0.4">
      <c r="A1693" s="17" t="str">
        <f>IF(E1693&lt;&gt;"",VLOOKUP(E1693,科目一覧!$A$4:$G$76,7,FALSE),"")</f>
        <v/>
      </c>
      <c r="B1693" s="18">
        <f>★仕訳帳!A1657</f>
        <v>1654</v>
      </c>
      <c r="C1693" s="64" t="str">
        <f>IF(★仕訳帳!B1657&lt;&gt;"",★仕訳帳!B1657,"")</f>
        <v/>
      </c>
      <c r="D1693" s="65" t="str">
        <f>IF(★仕訳帳!C1657&lt;&gt;"",★仕訳帳!C1657,"")</f>
        <v/>
      </c>
      <c r="E1693" s="66" t="str">
        <f>IF(★仕訳帳!D1657&lt;&gt;"",★仕訳帳!D1657,"")</f>
        <v/>
      </c>
      <c r="F1693" s="30" t="str">
        <f t="shared" si="56"/>
        <v/>
      </c>
      <c r="G1693" s="68">
        <f>★仕訳帳!E1657</f>
        <v>0</v>
      </c>
      <c r="H1693" s="68">
        <f>★仕訳帳!F1657</f>
        <v>0</v>
      </c>
      <c r="I1693" s="67">
        <f>IF($E1693&lt;&gt;"",IF(OR(AND($E1693&gt;=200,$E1693&lt;300),AND($E1693&gt;=400,$E1693&lt;600)),-SUBTOTAL(9,K$4:K1693),SUBTOTAL(9,K$4:K1693)),0)</f>
        <v>0</v>
      </c>
      <c r="J1693" s="32"/>
      <c r="K1693" s="33">
        <f t="shared" si="55"/>
        <v>0</v>
      </c>
    </row>
    <row r="1694" spans="1:11" x14ac:dyDescent="0.4">
      <c r="A1694" s="17" t="str">
        <f>IF(E1694&lt;&gt;"",VLOOKUP(E1694,科目一覧!$A$4:$G$76,7,FALSE),"")</f>
        <v/>
      </c>
      <c r="B1694" s="18">
        <f>★仕訳帳!A1658</f>
        <v>1655</v>
      </c>
      <c r="C1694" s="64" t="str">
        <f>IF(★仕訳帳!B1658&lt;&gt;"",★仕訳帳!B1658,"")</f>
        <v/>
      </c>
      <c r="D1694" s="65" t="str">
        <f>IF(★仕訳帳!C1658&lt;&gt;"",★仕訳帳!C1658,"")</f>
        <v/>
      </c>
      <c r="E1694" s="66" t="str">
        <f>IF(★仕訳帳!D1658&lt;&gt;"",★仕訳帳!D1658,"")</f>
        <v/>
      </c>
      <c r="F1694" s="30" t="str">
        <f t="shared" si="56"/>
        <v/>
      </c>
      <c r="G1694" s="68">
        <f>★仕訳帳!E1658</f>
        <v>0</v>
      </c>
      <c r="H1694" s="68">
        <f>★仕訳帳!F1658</f>
        <v>0</v>
      </c>
      <c r="I1694" s="67">
        <f>IF($E1694&lt;&gt;"",IF(OR(AND($E1694&gt;=200,$E1694&lt;300),AND($E1694&gt;=400,$E1694&lt;600)),-SUBTOTAL(9,K$4:K1694),SUBTOTAL(9,K$4:K1694)),0)</f>
        <v>0</v>
      </c>
      <c r="J1694" s="32"/>
      <c r="K1694" s="33">
        <f t="shared" si="55"/>
        <v>0</v>
      </c>
    </row>
    <row r="1695" spans="1:11" x14ac:dyDescent="0.4">
      <c r="A1695" s="17" t="str">
        <f>IF(E1695&lt;&gt;"",VLOOKUP(E1695,科目一覧!$A$4:$G$76,7,FALSE),"")</f>
        <v/>
      </c>
      <c r="B1695" s="18">
        <f>★仕訳帳!A1659</f>
        <v>1656</v>
      </c>
      <c r="C1695" s="64" t="str">
        <f>IF(★仕訳帳!B1659&lt;&gt;"",★仕訳帳!B1659,"")</f>
        <v/>
      </c>
      <c r="D1695" s="65" t="str">
        <f>IF(★仕訳帳!C1659&lt;&gt;"",★仕訳帳!C1659,"")</f>
        <v/>
      </c>
      <c r="E1695" s="66" t="str">
        <f>IF(★仕訳帳!D1659&lt;&gt;"",★仕訳帳!D1659,"")</f>
        <v/>
      </c>
      <c r="F1695" s="30" t="str">
        <f t="shared" si="56"/>
        <v/>
      </c>
      <c r="G1695" s="68">
        <f>★仕訳帳!E1659</f>
        <v>0</v>
      </c>
      <c r="H1695" s="68">
        <f>★仕訳帳!F1659</f>
        <v>0</v>
      </c>
      <c r="I1695" s="67">
        <f>IF($E1695&lt;&gt;"",IF(OR(AND($E1695&gt;=200,$E1695&lt;300),AND($E1695&gt;=400,$E1695&lt;600)),-SUBTOTAL(9,K$4:K1695),SUBTOTAL(9,K$4:K1695)),0)</f>
        <v>0</v>
      </c>
      <c r="J1695" s="32"/>
      <c r="K1695" s="33">
        <f t="shared" si="55"/>
        <v>0</v>
      </c>
    </row>
    <row r="1696" spans="1:11" x14ac:dyDescent="0.4">
      <c r="A1696" s="17" t="str">
        <f>IF(E1696&lt;&gt;"",VLOOKUP(E1696,科目一覧!$A$4:$G$76,7,FALSE),"")</f>
        <v/>
      </c>
      <c r="B1696" s="18">
        <f>★仕訳帳!A1660</f>
        <v>1657</v>
      </c>
      <c r="C1696" s="64" t="str">
        <f>IF(★仕訳帳!B1660&lt;&gt;"",★仕訳帳!B1660,"")</f>
        <v/>
      </c>
      <c r="D1696" s="65" t="str">
        <f>IF(★仕訳帳!C1660&lt;&gt;"",★仕訳帳!C1660,"")</f>
        <v/>
      </c>
      <c r="E1696" s="66" t="str">
        <f>IF(★仕訳帳!D1660&lt;&gt;"",★仕訳帳!D1660,"")</f>
        <v/>
      </c>
      <c r="F1696" s="30" t="str">
        <f t="shared" si="56"/>
        <v/>
      </c>
      <c r="G1696" s="68">
        <f>★仕訳帳!E1660</f>
        <v>0</v>
      </c>
      <c r="H1696" s="68">
        <f>★仕訳帳!F1660</f>
        <v>0</v>
      </c>
      <c r="I1696" s="67">
        <f>IF($E1696&lt;&gt;"",IF(OR(AND($E1696&gt;=200,$E1696&lt;300),AND($E1696&gt;=400,$E1696&lt;600)),-SUBTOTAL(9,K$4:K1696),SUBTOTAL(9,K$4:K1696)),0)</f>
        <v>0</v>
      </c>
      <c r="J1696" s="32"/>
      <c r="K1696" s="33">
        <f t="shared" si="55"/>
        <v>0</v>
      </c>
    </row>
    <row r="1697" spans="1:11" x14ac:dyDescent="0.4">
      <c r="A1697" s="17" t="str">
        <f>IF(E1697&lt;&gt;"",VLOOKUP(E1697,科目一覧!$A$4:$G$76,7,FALSE),"")</f>
        <v/>
      </c>
      <c r="B1697" s="18">
        <f>★仕訳帳!A1661</f>
        <v>1658</v>
      </c>
      <c r="C1697" s="64" t="str">
        <f>IF(★仕訳帳!B1661&lt;&gt;"",★仕訳帳!B1661,"")</f>
        <v/>
      </c>
      <c r="D1697" s="65" t="str">
        <f>IF(★仕訳帳!C1661&lt;&gt;"",★仕訳帳!C1661,"")</f>
        <v/>
      </c>
      <c r="E1697" s="66" t="str">
        <f>IF(★仕訳帳!D1661&lt;&gt;"",★仕訳帳!D1661,"")</f>
        <v/>
      </c>
      <c r="F1697" s="30" t="str">
        <f t="shared" si="56"/>
        <v/>
      </c>
      <c r="G1697" s="68">
        <f>★仕訳帳!E1661</f>
        <v>0</v>
      </c>
      <c r="H1697" s="68">
        <f>★仕訳帳!F1661</f>
        <v>0</v>
      </c>
      <c r="I1697" s="67">
        <f>IF($E1697&lt;&gt;"",IF(OR(AND($E1697&gt;=200,$E1697&lt;300),AND($E1697&gt;=400,$E1697&lt;600)),-SUBTOTAL(9,K$4:K1697),SUBTOTAL(9,K$4:K1697)),0)</f>
        <v>0</v>
      </c>
      <c r="J1697" s="32"/>
      <c r="K1697" s="33">
        <f t="shared" si="55"/>
        <v>0</v>
      </c>
    </row>
    <row r="1698" spans="1:11" x14ac:dyDescent="0.4">
      <c r="A1698" s="17" t="str">
        <f>IF(E1698&lt;&gt;"",VLOOKUP(E1698,科目一覧!$A$4:$G$76,7,FALSE),"")</f>
        <v/>
      </c>
      <c r="B1698" s="18">
        <f>★仕訳帳!A1662</f>
        <v>1659</v>
      </c>
      <c r="C1698" s="64" t="str">
        <f>IF(★仕訳帳!B1662&lt;&gt;"",★仕訳帳!B1662,"")</f>
        <v/>
      </c>
      <c r="D1698" s="65" t="str">
        <f>IF(★仕訳帳!C1662&lt;&gt;"",★仕訳帳!C1662,"")</f>
        <v/>
      </c>
      <c r="E1698" s="66" t="str">
        <f>IF(★仕訳帳!D1662&lt;&gt;"",★仕訳帳!D1662,"")</f>
        <v/>
      </c>
      <c r="F1698" s="30" t="str">
        <f t="shared" si="56"/>
        <v/>
      </c>
      <c r="G1698" s="68">
        <f>★仕訳帳!E1662</f>
        <v>0</v>
      </c>
      <c r="H1698" s="68">
        <f>★仕訳帳!F1662</f>
        <v>0</v>
      </c>
      <c r="I1698" s="67">
        <f>IF($E1698&lt;&gt;"",IF(OR(AND($E1698&gt;=200,$E1698&lt;300),AND($E1698&gt;=400,$E1698&lt;600)),-SUBTOTAL(9,K$4:K1698),SUBTOTAL(9,K$4:K1698)),0)</f>
        <v>0</v>
      </c>
      <c r="J1698" s="32"/>
      <c r="K1698" s="33">
        <f t="shared" si="55"/>
        <v>0</v>
      </c>
    </row>
    <row r="1699" spans="1:11" x14ac:dyDescent="0.4">
      <c r="A1699" s="17" t="str">
        <f>IF(E1699&lt;&gt;"",VLOOKUP(E1699,科目一覧!$A$4:$G$76,7,FALSE),"")</f>
        <v/>
      </c>
      <c r="B1699" s="18">
        <f>★仕訳帳!A1663</f>
        <v>1660</v>
      </c>
      <c r="C1699" s="64" t="str">
        <f>IF(★仕訳帳!B1663&lt;&gt;"",★仕訳帳!B1663,"")</f>
        <v/>
      </c>
      <c r="D1699" s="65" t="str">
        <f>IF(★仕訳帳!C1663&lt;&gt;"",★仕訳帳!C1663,"")</f>
        <v/>
      </c>
      <c r="E1699" s="66" t="str">
        <f>IF(★仕訳帳!D1663&lt;&gt;"",★仕訳帳!D1663,"")</f>
        <v/>
      </c>
      <c r="F1699" s="30" t="str">
        <f t="shared" si="56"/>
        <v/>
      </c>
      <c r="G1699" s="68">
        <f>★仕訳帳!E1663</f>
        <v>0</v>
      </c>
      <c r="H1699" s="68">
        <f>★仕訳帳!F1663</f>
        <v>0</v>
      </c>
      <c r="I1699" s="67">
        <f>IF($E1699&lt;&gt;"",IF(OR(AND($E1699&gt;=200,$E1699&lt;300),AND($E1699&gt;=400,$E1699&lt;600)),-SUBTOTAL(9,K$4:K1699),SUBTOTAL(9,K$4:K1699)),0)</f>
        <v>0</v>
      </c>
      <c r="J1699" s="32"/>
      <c r="K1699" s="33">
        <f t="shared" si="55"/>
        <v>0</v>
      </c>
    </row>
    <row r="1700" spans="1:11" x14ac:dyDescent="0.4">
      <c r="A1700" s="17" t="str">
        <f>IF(E1700&lt;&gt;"",VLOOKUP(E1700,科目一覧!$A$4:$G$76,7,FALSE),"")</f>
        <v/>
      </c>
      <c r="B1700" s="18">
        <f>★仕訳帳!A1664</f>
        <v>1661</v>
      </c>
      <c r="C1700" s="64" t="str">
        <f>IF(★仕訳帳!B1664&lt;&gt;"",★仕訳帳!B1664,"")</f>
        <v/>
      </c>
      <c r="D1700" s="65" t="str">
        <f>IF(★仕訳帳!C1664&lt;&gt;"",★仕訳帳!C1664,"")</f>
        <v/>
      </c>
      <c r="E1700" s="66" t="str">
        <f>IF(★仕訳帳!D1664&lt;&gt;"",★仕訳帳!D1664,"")</f>
        <v/>
      </c>
      <c r="F1700" s="30" t="str">
        <f t="shared" si="56"/>
        <v/>
      </c>
      <c r="G1700" s="68">
        <f>★仕訳帳!E1664</f>
        <v>0</v>
      </c>
      <c r="H1700" s="68">
        <f>★仕訳帳!F1664</f>
        <v>0</v>
      </c>
      <c r="I1700" s="67">
        <f>IF($E1700&lt;&gt;"",IF(OR(AND($E1700&gt;=200,$E1700&lt;300),AND($E1700&gt;=400,$E1700&lt;600)),-SUBTOTAL(9,K$4:K1700),SUBTOTAL(9,K$4:K1700)),0)</f>
        <v>0</v>
      </c>
      <c r="J1700" s="32"/>
      <c r="K1700" s="33">
        <f t="shared" si="55"/>
        <v>0</v>
      </c>
    </row>
    <row r="1701" spans="1:11" x14ac:dyDescent="0.4">
      <c r="A1701" s="17" t="str">
        <f>IF(E1701&lt;&gt;"",VLOOKUP(E1701,科目一覧!$A$4:$G$76,7,FALSE),"")</f>
        <v/>
      </c>
      <c r="B1701" s="18">
        <f>★仕訳帳!A1665</f>
        <v>1662</v>
      </c>
      <c r="C1701" s="64" t="str">
        <f>IF(★仕訳帳!B1665&lt;&gt;"",★仕訳帳!B1665,"")</f>
        <v/>
      </c>
      <c r="D1701" s="65" t="str">
        <f>IF(★仕訳帳!C1665&lt;&gt;"",★仕訳帳!C1665,"")</f>
        <v/>
      </c>
      <c r="E1701" s="66" t="str">
        <f>IF(★仕訳帳!D1665&lt;&gt;"",★仕訳帳!D1665,"")</f>
        <v/>
      </c>
      <c r="F1701" s="30" t="str">
        <f t="shared" si="56"/>
        <v/>
      </c>
      <c r="G1701" s="68">
        <f>★仕訳帳!E1665</f>
        <v>0</v>
      </c>
      <c r="H1701" s="68">
        <f>★仕訳帳!F1665</f>
        <v>0</v>
      </c>
      <c r="I1701" s="67">
        <f>IF($E1701&lt;&gt;"",IF(OR(AND($E1701&gt;=200,$E1701&lt;300),AND($E1701&gt;=400,$E1701&lt;600)),-SUBTOTAL(9,K$4:K1701),SUBTOTAL(9,K$4:K1701)),0)</f>
        <v>0</v>
      </c>
      <c r="J1701" s="32"/>
      <c r="K1701" s="33">
        <f t="shared" si="55"/>
        <v>0</v>
      </c>
    </row>
    <row r="1702" spans="1:11" x14ac:dyDescent="0.4">
      <c r="A1702" s="17" t="str">
        <f>IF(E1702&lt;&gt;"",VLOOKUP(E1702,科目一覧!$A$4:$G$76,7,FALSE),"")</f>
        <v/>
      </c>
      <c r="B1702" s="18">
        <f>★仕訳帳!A1666</f>
        <v>1663</v>
      </c>
      <c r="C1702" s="64" t="str">
        <f>IF(★仕訳帳!B1666&lt;&gt;"",★仕訳帳!B1666,"")</f>
        <v/>
      </c>
      <c r="D1702" s="65" t="str">
        <f>IF(★仕訳帳!C1666&lt;&gt;"",★仕訳帳!C1666,"")</f>
        <v/>
      </c>
      <c r="E1702" s="66" t="str">
        <f>IF(★仕訳帳!D1666&lt;&gt;"",★仕訳帳!D1666,"")</f>
        <v/>
      </c>
      <c r="F1702" s="30" t="str">
        <f t="shared" si="56"/>
        <v/>
      </c>
      <c r="G1702" s="68">
        <f>★仕訳帳!E1666</f>
        <v>0</v>
      </c>
      <c r="H1702" s="68">
        <f>★仕訳帳!F1666</f>
        <v>0</v>
      </c>
      <c r="I1702" s="67">
        <f>IF($E1702&lt;&gt;"",IF(OR(AND($E1702&gt;=200,$E1702&lt;300),AND($E1702&gt;=400,$E1702&lt;600)),-SUBTOTAL(9,K$4:K1702),SUBTOTAL(9,K$4:K1702)),0)</f>
        <v>0</v>
      </c>
      <c r="J1702" s="32"/>
      <c r="K1702" s="33">
        <f t="shared" si="55"/>
        <v>0</v>
      </c>
    </row>
    <row r="1703" spans="1:11" x14ac:dyDescent="0.4">
      <c r="A1703" s="17" t="str">
        <f>IF(E1703&lt;&gt;"",VLOOKUP(E1703,科目一覧!$A$4:$G$76,7,FALSE),"")</f>
        <v/>
      </c>
      <c r="B1703" s="18">
        <f>★仕訳帳!A1667</f>
        <v>1664</v>
      </c>
      <c r="C1703" s="64" t="str">
        <f>IF(★仕訳帳!B1667&lt;&gt;"",★仕訳帳!B1667,"")</f>
        <v/>
      </c>
      <c r="D1703" s="65" t="str">
        <f>IF(★仕訳帳!C1667&lt;&gt;"",★仕訳帳!C1667,"")</f>
        <v/>
      </c>
      <c r="E1703" s="66" t="str">
        <f>IF(★仕訳帳!D1667&lt;&gt;"",★仕訳帳!D1667,"")</f>
        <v/>
      </c>
      <c r="F1703" s="30" t="str">
        <f t="shared" si="56"/>
        <v/>
      </c>
      <c r="G1703" s="68">
        <f>★仕訳帳!E1667</f>
        <v>0</v>
      </c>
      <c r="H1703" s="68">
        <f>★仕訳帳!F1667</f>
        <v>0</v>
      </c>
      <c r="I1703" s="67">
        <f>IF($E1703&lt;&gt;"",IF(OR(AND($E1703&gt;=200,$E1703&lt;300),AND($E1703&gt;=400,$E1703&lt;600)),-SUBTOTAL(9,K$4:K1703),SUBTOTAL(9,K$4:K1703)),0)</f>
        <v>0</v>
      </c>
      <c r="J1703" s="32"/>
      <c r="K1703" s="33">
        <f t="shared" si="55"/>
        <v>0</v>
      </c>
    </row>
    <row r="1704" spans="1:11" x14ac:dyDescent="0.4">
      <c r="A1704" s="17" t="str">
        <f>IF(E1704&lt;&gt;"",VLOOKUP(E1704,科目一覧!$A$4:$G$76,7,FALSE),"")</f>
        <v/>
      </c>
      <c r="B1704" s="18">
        <f>★仕訳帳!A1668</f>
        <v>1665</v>
      </c>
      <c r="C1704" s="64" t="str">
        <f>IF(★仕訳帳!B1668&lt;&gt;"",★仕訳帳!B1668,"")</f>
        <v/>
      </c>
      <c r="D1704" s="65" t="str">
        <f>IF(★仕訳帳!C1668&lt;&gt;"",★仕訳帳!C1668,"")</f>
        <v/>
      </c>
      <c r="E1704" s="66" t="str">
        <f>IF(★仕訳帳!D1668&lt;&gt;"",★仕訳帳!D1668,"")</f>
        <v/>
      </c>
      <c r="F1704" s="30" t="str">
        <f t="shared" si="56"/>
        <v/>
      </c>
      <c r="G1704" s="68">
        <f>★仕訳帳!E1668</f>
        <v>0</v>
      </c>
      <c r="H1704" s="68">
        <f>★仕訳帳!F1668</f>
        <v>0</v>
      </c>
      <c r="I1704" s="67">
        <f>IF($E1704&lt;&gt;"",IF(OR(AND($E1704&gt;=200,$E1704&lt;300),AND($E1704&gt;=400,$E1704&lt;600)),-SUBTOTAL(9,K$4:K1704),SUBTOTAL(9,K$4:K1704)),0)</f>
        <v>0</v>
      </c>
      <c r="J1704" s="32"/>
      <c r="K1704" s="33">
        <f t="shared" si="55"/>
        <v>0</v>
      </c>
    </row>
    <row r="1705" spans="1:11" x14ac:dyDescent="0.4">
      <c r="A1705" s="17" t="str">
        <f>IF(E1705&lt;&gt;"",VLOOKUP(E1705,科目一覧!$A$4:$G$76,7,FALSE),"")</f>
        <v/>
      </c>
      <c r="B1705" s="18">
        <f>★仕訳帳!A1669</f>
        <v>1666</v>
      </c>
      <c r="C1705" s="64" t="str">
        <f>IF(★仕訳帳!B1669&lt;&gt;"",★仕訳帳!B1669,"")</f>
        <v/>
      </c>
      <c r="D1705" s="65" t="str">
        <f>IF(★仕訳帳!C1669&lt;&gt;"",★仕訳帳!C1669,"")</f>
        <v/>
      </c>
      <c r="E1705" s="66" t="str">
        <f>IF(★仕訳帳!D1669&lt;&gt;"",★仕訳帳!D1669,"")</f>
        <v/>
      </c>
      <c r="F1705" s="30" t="str">
        <f t="shared" si="56"/>
        <v/>
      </c>
      <c r="G1705" s="68">
        <f>★仕訳帳!E1669</f>
        <v>0</v>
      </c>
      <c r="H1705" s="68">
        <f>★仕訳帳!F1669</f>
        <v>0</v>
      </c>
      <c r="I1705" s="67">
        <f>IF($E1705&lt;&gt;"",IF(OR(AND($E1705&gt;=200,$E1705&lt;300),AND($E1705&gt;=400,$E1705&lt;600)),-SUBTOTAL(9,K$4:K1705),SUBTOTAL(9,K$4:K1705)),0)</f>
        <v>0</v>
      </c>
      <c r="J1705" s="32"/>
      <c r="K1705" s="33">
        <f t="shared" si="55"/>
        <v>0</v>
      </c>
    </row>
    <row r="1706" spans="1:11" x14ac:dyDescent="0.4">
      <c r="A1706" s="17" t="str">
        <f>IF(E1706&lt;&gt;"",VLOOKUP(E1706,科目一覧!$A$4:$G$76,7,FALSE),"")</f>
        <v/>
      </c>
      <c r="B1706" s="18">
        <f>★仕訳帳!A1670</f>
        <v>1667</v>
      </c>
      <c r="C1706" s="64" t="str">
        <f>IF(★仕訳帳!B1670&lt;&gt;"",★仕訳帳!B1670,"")</f>
        <v/>
      </c>
      <c r="D1706" s="65" t="str">
        <f>IF(★仕訳帳!C1670&lt;&gt;"",★仕訳帳!C1670,"")</f>
        <v/>
      </c>
      <c r="E1706" s="66" t="str">
        <f>IF(★仕訳帳!D1670&lt;&gt;"",★仕訳帳!D1670,"")</f>
        <v/>
      </c>
      <c r="F1706" s="30" t="str">
        <f t="shared" si="56"/>
        <v/>
      </c>
      <c r="G1706" s="68">
        <f>★仕訳帳!E1670</f>
        <v>0</v>
      </c>
      <c r="H1706" s="68">
        <f>★仕訳帳!F1670</f>
        <v>0</v>
      </c>
      <c r="I1706" s="67">
        <f>IF($E1706&lt;&gt;"",IF(OR(AND($E1706&gt;=200,$E1706&lt;300),AND($E1706&gt;=400,$E1706&lt;600)),-SUBTOTAL(9,K$4:K1706),SUBTOTAL(9,K$4:K1706)),0)</f>
        <v>0</v>
      </c>
      <c r="J1706" s="32"/>
      <c r="K1706" s="33">
        <f t="shared" si="55"/>
        <v>0</v>
      </c>
    </row>
    <row r="1707" spans="1:11" x14ac:dyDescent="0.4">
      <c r="A1707" s="17" t="str">
        <f>IF(E1707&lt;&gt;"",VLOOKUP(E1707,科目一覧!$A$4:$G$76,7,FALSE),"")</f>
        <v/>
      </c>
      <c r="B1707" s="18">
        <f>★仕訳帳!A1671</f>
        <v>1668</v>
      </c>
      <c r="C1707" s="64" t="str">
        <f>IF(★仕訳帳!B1671&lt;&gt;"",★仕訳帳!B1671,"")</f>
        <v/>
      </c>
      <c r="D1707" s="65" t="str">
        <f>IF(★仕訳帳!C1671&lt;&gt;"",★仕訳帳!C1671,"")</f>
        <v/>
      </c>
      <c r="E1707" s="66" t="str">
        <f>IF(★仕訳帳!D1671&lt;&gt;"",★仕訳帳!D1671,"")</f>
        <v/>
      </c>
      <c r="F1707" s="30" t="str">
        <f t="shared" si="56"/>
        <v/>
      </c>
      <c r="G1707" s="68">
        <f>★仕訳帳!E1671</f>
        <v>0</v>
      </c>
      <c r="H1707" s="68">
        <f>★仕訳帳!F1671</f>
        <v>0</v>
      </c>
      <c r="I1707" s="67">
        <f>IF($E1707&lt;&gt;"",IF(OR(AND($E1707&gt;=200,$E1707&lt;300),AND($E1707&gt;=400,$E1707&lt;600)),-SUBTOTAL(9,K$4:K1707),SUBTOTAL(9,K$4:K1707)),0)</f>
        <v>0</v>
      </c>
      <c r="J1707" s="32"/>
      <c r="K1707" s="33">
        <f t="shared" si="55"/>
        <v>0</v>
      </c>
    </row>
    <row r="1708" spans="1:11" x14ac:dyDescent="0.4">
      <c r="A1708" s="17" t="str">
        <f>IF(E1708&lt;&gt;"",VLOOKUP(E1708,科目一覧!$A$4:$G$76,7,FALSE),"")</f>
        <v/>
      </c>
      <c r="B1708" s="18">
        <f>★仕訳帳!A1672</f>
        <v>1669</v>
      </c>
      <c r="C1708" s="64" t="str">
        <f>IF(★仕訳帳!B1672&lt;&gt;"",★仕訳帳!B1672,"")</f>
        <v/>
      </c>
      <c r="D1708" s="65" t="str">
        <f>IF(★仕訳帳!C1672&lt;&gt;"",★仕訳帳!C1672,"")</f>
        <v/>
      </c>
      <c r="E1708" s="66" t="str">
        <f>IF(★仕訳帳!D1672&lt;&gt;"",★仕訳帳!D1672,"")</f>
        <v/>
      </c>
      <c r="F1708" s="30" t="str">
        <f t="shared" si="56"/>
        <v/>
      </c>
      <c r="G1708" s="68">
        <f>★仕訳帳!E1672</f>
        <v>0</v>
      </c>
      <c r="H1708" s="68">
        <f>★仕訳帳!F1672</f>
        <v>0</v>
      </c>
      <c r="I1708" s="67">
        <f>IF($E1708&lt;&gt;"",IF(OR(AND($E1708&gt;=200,$E1708&lt;300),AND($E1708&gt;=400,$E1708&lt;600)),-SUBTOTAL(9,K$4:K1708),SUBTOTAL(9,K$4:K1708)),0)</f>
        <v>0</v>
      </c>
      <c r="J1708" s="32"/>
      <c r="K1708" s="33">
        <f t="shared" si="55"/>
        <v>0</v>
      </c>
    </row>
    <row r="1709" spans="1:11" x14ac:dyDescent="0.4">
      <c r="A1709" s="17" t="str">
        <f>IF(E1709&lt;&gt;"",VLOOKUP(E1709,科目一覧!$A$4:$G$76,7,FALSE),"")</f>
        <v/>
      </c>
      <c r="B1709" s="18">
        <f>★仕訳帳!A1673</f>
        <v>1670</v>
      </c>
      <c r="C1709" s="64" t="str">
        <f>IF(★仕訳帳!B1673&lt;&gt;"",★仕訳帳!B1673,"")</f>
        <v/>
      </c>
      <c r="D1709" s="65" t="str">
        <f>IF(★仕訳帳!C1673&lt;&gt;"",★仕訳帳!C1673,"")</f>
        <v/>
      </c>
      <c r="E1709" s="66" t="str">
        <f>IF(★仕訳帳!D1673&lt;&gt;"",★仕訳帳!D1673,"")</f>
        <v/>
      </c>
      <c r="F1709" s="30" t="str">
        <f t="shared" si="56"/>
        <v/>
      </c>
      <c r="G1709" s="68">
        <f>★仕訳帳!E1673</f>
        <v>0</v>
      </c>
      <c r="H1709" s="68">
        <f>★仕訳帳!F1673</f>
        <v>0</v>
      </c>
      <c r="I1709" s="67">
        <f>IF($E1709&lt;&gt;"",IF(OR(AND($E1709&gt;=200,$E1709&lt;300),AND($E1709&gt;=400,$E1709&lt;600)),-SUBTOTAL(9,K$4:K1709),SUBTOTAL(9,K$4:K1709)),0)</f>
        <v>0</v>
      </c>
      <c r="J1709" s="32"/>
      <c r="K1709" s="33">
        <f t="shared" si="55"/>
        <v>0</v>
      </c>
    </row>
    <row r="1710" spans="1:11" x14ac:dyDescent="0.4">
      <c r="A1710" s="17" t="str">
        <f>IF(E1710&lt;&gt;"",VLOOKUP(E1710,科目一覧!$A$4:$G$76,7,FALSE),"")</f>
        <v/>
      </c>
      <c r="B1710" s="18">
        <f>★仕訳帳!A1674</f>
        <v>1671</v>
      </c>
      <c r="C1710" s="64" t="str">
        <f>IF(★仕訳帳!B1674&lt;&gt;"",★仕訳帳!B1674,"")</f>
        <v/>
      </c>
      <c r="D1710" s="65" t="str">
        <f>IF(★仕訳帳!C1674&lt;&gt;"",★仕訳帳!C1674,"")</f>
        <v/>
      </c>
      <c r="E1710" s="66" t="str">
        <f>IF(★仕訳帳!D1674&lt;&gt;"",★仕訳帳!D1674,"")</f>
        <v/>
      </c>
      <c r="F1710" s="30" t="str">
        <f t="shared" si="56"/>
        <v/>
      </c>
      <c r="G1710" s="68">
        <f>★仕訳帳!E1674</f>
        <v>0</v>
      </c>
      <c r="H1710" s="68">
        <f>★仕訳帳!F1674</f>
        <v>0</v>
      </c>
      <c r="I1710" s="67">
        <f>IF($E1710&lt;&gt;"",IF(OR(AND($E1710&gt;=200,$E1710&lt;300),AND($E1710&gt;=400,$E1710&lt;600)),-SUBTOTAL(9,K$4:K1710),SUBTOTAL(9,K$4:K1710)),0)</f>
        <v>0</v>
      </c>
      <c r="J1710" s="32"/>
      <c r="K1710" s="33">
        <f t="shared" si="55"/>
        <v>0</v>
      </c>
    </row>
    <row r="1711" spans="1:11" x14ac:dyDescent="0.4">
      <c r="A1711" s="17" t="str">
        <f>IF(E1711&lt;&gt;"",VLOOKUP(E1711,科目一覧!$A$4:$G$76,7,FALSE),"")</f>
        <v/>
      </c>
      <c r="B1711" s="18">
        <f>★仕訳帳!A1675</f>
        <v>1672</v>
      </c>
      <c r="C1711" s="64" t="str">
        <f>IF(★仕訳帳!B1675&lt;&gt;"",★仕訳帳!B1675,"")</f>
        <v/>
      </c>
      <c r="D1711" s="65" t="str">
        <f>IF(★仕訳帳!C1675&lt;&gt;"",★仕訳帳!C1675,"")</f>
        <v/>
      </c>
      <c r="E1711" s="66" t="str">
        <f>IF(★仕訳帳!D1675&lt;&gt;"",★仕訳帳!D1675,"")</f>
        <v/>
      </c>
      <c r="F1711" s="30" t="str">
        <f t="shared" si="56"/>
        <v/>
      </c>
      <c r="G1711" s="68">
        <f>★仕訳帳!E1675</f>
        <v>0</v>
      </c>
      <c r="H1711" s="68">
        <f>★仕訳帳!F1675</f>
        <v>0</v>
      </c>
      <c r="I1711" s="67">
        <f>IF($E1711&lt;&gt;"",IF(OR(AND($E1711&gt;=200,$E1711&lt;300),AND($E1711&gt;=400,$E1711&lt;600)),-SUBTOTAL(9,K$4:K1711),SUBTOTAL(9,K$4:K1711)),0)</f>
        <v>0</v>
      </c>
      <c r="J1711" s="32"/>
      <c r="K1711" s="33">
        <f t="shared" ref="K1711:K1774" si="57">IF(OR(E1711=301,E1711=401),0,G1711-H1711)</f>
        <v>0</v>
      </c>
    </row>
    <row r="1712" spans="1:11" x14ac:dyDescent="0.4">
      <c r="A1712" s="17" t="str">
        <f>IF(E1712&lt;&gt;"",VLOOKUP(E1712,科目一覧!$A$4:$G$76,7,FALSE),"")</f>
        <v/>
      </c>
      <c r="B1712" s="18">
        <f>★仕訳帳!A1676</f>
        <v>1673</v>
      </c>
      <c r="C1712" s="64" t="str">
        <f>IF(★仕訳帳!B1676&lt;&gt;"",★仕訳帳!B1676,"")</f>
        <v/>
      </c>
      <c r="D1712" s="65" t="str">
        <f>IF(★仕訳帳!C1676&lt;&gt;"",★仕訳帳!C1676,"")</f>
        <v/>
      </c>
      <c r="E1712" s="66" t="str">
        <f>IF(★仕訳帳!D1676&lt;&gt;"",★仕訳帳!D1676,"")</f>
        <v/>
      </c>
      <c r="F1712" s="30" t="str">
        <f t="shared" si="56"/>
        <v/>
      </c>
      <c r="G1712" s="68">
        <f>★仕訳帳!E1676</f>
        <v>0</v>
      </c>
      <c r="H1712" s="68">
        <f>★仕訳帳!F1676</f>
        <v>0</v>
      </c>
      <c r="I1712" s="67">
        <f>IF($E1712&lt;&gt;"",IF(OR(AND($E1712&gt;=200,$E1712&lt;300),AND($E1712&gt;=400,$E1712&lt;600)),-SUBTOTAL(9,K$4:K1712),SUBTOTAL(9,K$4:K1712)),0)</f>
        <v>0</v>
      </c>
      <c r="J1712" s="32"/>
      <c r="K1712" s="33">
        <f t="shared" si="57"/>
        <v>0</v>
      </c>
    </row>
    <row r="1713" spans="1:11" x14ac:dyDescent="0.4">
      <c r="A1713" s="17" t="str">
        <f>IF(E1713&lt;&gt;"",VLOOKUP(E1713,科目一覧!$A$4:$G$76,7,FALSE),"")</f>
        <v/>
      </c>
      <c r="B1713" s="18">
        <f>★仕訳帳!A1677</f>
        <v>1674</v>
      </c>
      <c r="C1713" s="64" t="str">
        <f>IF(★仕訳帳!B1677&lt;&gt;"",★仕訳帳!B1677,"")</f>
        <v/>
      </c>
      <c r="D1713" s="65" t="str">
        <f>IF(★仕訳帳!C1677&lt;&gt;"",★仕訳帳!C1677,"")</f>
        <v/>
      </c>
      <c r="E1713" s="66" t="str">
        <f>IF(★仕訳帳!D1677&lt;&gt;"",★仕訳帳!D1677,"")</f>
        <v/>
      </c>
      <c r="F1713" s="30" t="str">
        <f t="shared" si="56"/>
        <v/>
      </c>
      <c r="G1713" s="68">
        <f>★仕訳帳!E1677</f>
        <v>0</v>
      </c>
      <c r="H1713" s="68">
        <f>★仕訳帳!F1677</f>
        <v>0</v>
      </c>
      <c r="I1713" s="67">
        <f>IF($E1713&lt;&gt;"",IF(OR(AND($E1713&gt;=200,$E1713&lt;300),AND($E1713&gt;=400,$E1713&lt;600)),-SUBTOTAL(9,K$4:K1713),SUBTOTAL(9,K$4:K1713)),0)</f>
        <v>0</v>
      </c>
      <c r="J1713" s="32"/>
      <c r="K1713" s="33">
        <f t="shared" si="57"/>
        <v>0</v>
      </c>
    </row>
    <row r="1714" spans="1:11" x14ac:dyDescent="0.4">
      <c r="A1714" s="17" t="str">
        <f>IF(E1714&lt;&gt;"",VLOOKUP(E1714,科目一覧!$A$4:$G$76,7,FALSE),"")</f>
        <v/>
      </c>
      <c r="B1714" s="18">
        <f>★仕訳帳!A1678</f>
        <v>1675</v>
      </c>
      <c r="C1714" s="64" t="str">
        <f>IF(★仕訳帳!B1678&lt;&gt;"",★仕訳帳!B1678,"")</f>
        <v/>
      </c>
      <c r="D1714" s="65" t="str">
        <f>IF(★仕訳帳!C1678&lt;&gt;"",★仕訳帳!C1678,"")</f>
        <v/>
      </c>
      <c r="E1714" s="66" t="str">
        <f>IF(★仕訳帳!D1678&lt;&gt;"",★仕訳帳!D1678,"")</f>
        <v/>
      </c>
      <c r="F1714" s="30" t="str">
        <f t="shared" si="56"/>
        <v/>
      </c>
      <c r="G1714" s="68">
        <f>★仕訳帳!E1678</f>
        <v>0</v>
      </c>
      <c r="H1714" s="68">
        <f>★仕訳帳!F1678</f>
        <v>0</v>
      </c>
      <c r="I1714" s="67">
        <f>IF($E1714&lt;&gt;"",IF(OR(AND($E1714&gt;=200,$E1714&lt;300),AND($E1714&gt;=400,$E1714&lt;600)),-SUBTOTAL(9,K$4:K1714),SUBTOTAL(9,K$4:K1714)),0)</f>
        <v>0</v>
      </c>
      <c r="J1714" s="32"/>
      <c r="K1714" s="33">
        <f t="shared" si="57"/>
        <v>0</v>
      </c>
    </row>
    <row r="1715" spans="1:11" x14ac:dyDescent="0.4">
      <c r="A1715" s="17" t="str">
        <f>IF(E1715&lt;&gt;"",VLOOKUP(E1715,科目一覧!$A$4:$G$76,7,FALSE),"")</f>
        <v/>
      </c>
      <c r="B1715" s="18">
        <f>★仕訳帳!A1679</f>
        <v>1676</v>
      </c>
      <c r="C1715" s="64" t="str">
        <f>IF(★仕訳帳!B1679&lt;&gt;"",★仕訳帳!B1679,"")</f>
        <v/>
      </c>
      <c r="D1715" s="65" t="str">
        <f>IF(★仕訳帳!C1679&lt;&gt;"",★仕訳帳!C1679,"")</f>
        <v/>
      </c>
      <c r="E1715" s="66" t="str">
        <f>IF(★仕訳帳!D1679&lt;&gt;"",★仕訳帳!D1679,"")</f>
        <v/>
      </c>
      <c r="F1715" s="30" t="str">
        <f t="shared" si="56"/>
        <v/>
      </c>
      <c r="G1715" s="68">
        <f>★仕訳帳!E1679</f>
        <v>0</v>
      </c>
      <c r="H1715" s="68">
        <f>★仕訳帳!F1679</f>
        <v>0</v>
      </c>
      <c r="I1715" s="67">
        <f>IF($E1715&lt;&gt;"",IF(OR(AND($E1715&gt;=200,$E1715&lt;300),AND($E1715&gt;=400,$E1715&lt;600)),-SUBTOTAL(9,K$4:K1715),SUBTOTAL(9,K$4:K1715)),0)</f>
        <v>0</v>
      </c>
      <c r="J1715" s="32"/>
      <c r="K1715" s="33">
        <f t="shared" si="57"/>
        <v>0</v>
      </c>
    </row>
    <row r="1716" spans="1:11" x14ac:dyDescent="0.4">
      <c r="A1716" s="17" t="str">
        <f>IF(E1716&lt;&gt;"",VLOOKUP(E1716,科目一覧!$A$4:$G$76,7,FALSE),"")</f>
        <v/>
      </c>
      <c r="B1716" s="18">
        <f>★仕訳帳!A1680</f>
        <v>1677</v>
      </c>
      <c r="C1716" s="64" t="str">
        <f>IF(★仕訳帳!B1680&lt;&gt;"",★仕訳帳!B1680,"")</f>
        <v/>
      </c>
      <c r="D1716" s="65" t="str">
        <f>IF(★仕訳帳!C1680&lt;&gt;"",★仕訳帳!C1680,"")</f>
        <v/>
      </c>
      <c r="E1716" s="66" t="str">
        <f>IF(★仕訳帳!D1680&lt;&gt;"",★仕訳帳!D1680,"")</f>
        <v/>
      </c>
      <c r="F1716" s="30" t="str">
        <f t="shared" si="56"/>
        <v/>
      </c>
      <c r="G1716" s="68">
        <f>★仕訳帳!E1680</f>
        <v>0</v>
      </c>
      <c r="H1716" s="68">
        <f>★仕訳帳!F1680</f>
        <v>0</v>
      </c>
      <c r="I1716" s="67">
        <f>IF($E1716&lt;&gt;"",IF(OR(AND($E1716&gt;=200,$E1716&lt;300),AND($E1716&gt;=400,$E1716&lt;600)),-SUBTOTAL(9,K$4:K1716),SUBTOTAL(9,K$4:K1716)),0)</f>
        <v>0</v>
      </c>
      <c r="J1716" s="32"/>
      <c r="K1716" s="33">
        <f t="shared" si="57"/>
        <v>0</v>
      </c>
    </row>
    <row r="1717" spans="1:11" x14ac:dyDescent="0.4">
      <c r="A1717" s="17" t="str">
        <f>IF(E1717&lt;&gt;"",VLOOKUP(E1717,科目一覧!$A$4:$G$76,7,FALSE),"")</f>
        <v/>
      </c>
      <c r="B1717" s="18">
        <f>★仕訳帳!A1681</f>
        <v>1678</v>
      </c>
      <c r="C1717" s="64" t="str">
        <f>IF(★仕訳帳!B1681&lt;&gt;"",★仕訳帳!B1681,"")</f>
        <v/>
      </c>
      <c r="D1717" s="65" t="str">
        <f>IF(★仕訳帳!C1681&lt;&gt;"",★仕訳帳!C1681,"")</f>
        <v/>
      </c>
      <c r="E1717" s="66" t="str">
        <f>IF(★仕訳帳!D1681&lt;&gt;"",★仕訳帳!D1681,"")</f>
        <v/>
      </c>
      <c r="F1717" s="30" t="str">
        <f t="shared" si="56"/>
        <v/>
      </c>
      <c r="G1717" s="68">
        <f>★仕訳帳!E1681</f>
        <v>0</v>
      </c>
      <c r="H1717" s="68">
        <f>★仕訳帳!F1681</f>
        <v>0</v>
      </c>
      <c r="I1717" s="67">
        <f>IF($E1717&lt;&gt;"",IF(OR(AND($E1717&gt;=200,$E1717&lt;300),AND($E1717&gt;=400,$E1717&lt;600)),-SUBTOTAL(9,K$4:K1717),SUBTOTAL(9,K$4:K1717)),0)</f>
        <v>0</v>
      </c>
      <c r="J1717" s="32"/>
      <c r="K1717" s="33">
        <f t="shared" si="57"/>
        <v>0</v>
      </c>
    </row>
    <row r="1718" spans="1:11" x14ac:dyDescent="0.4">
      <c r="A1718" s="17" t="str">
        <f>IF(E1718&lt;&gt;"",VLOOKUP(E1718,科目一覧!$A$4:$G$76,7,FALSE),"")</f>
        <v/>
      </c>
      <c r="B1718" s="18">
        <f>★仕訳帳!A1682</f>
        <v>1679</v>
      </c>
      <c r="C1718" s="64" t="str">
        <f>IF(★仕訳帳!B1682&lt;&gt;"",★仕訳帳!B1682,"")</f>
        <v/>
      </c>
      <c r="D1718" s="65" t="str">
        <f>IF(★仕訳帳!C1682&lt;&gt;"",★仕訳帳!C1682,"")</f>
        <v/>
      </c>
      <c r="E1718" s="66" t="str">
        <f>IF(★仕訳帳!D1682&lt;&gt;"",★仕訳帳!D1682,"")</f>
        <v/>
      </c>
      <c r="F1718" s="30" t="str">
        <f t="shared" si="56"/>
        <v/>
      </c>
      <c r="G1718" s="68">
        <f>★仕訳帳!E1682</f>
        <v>0</v>
      </c>
      <c r="H1718" s="68">
        <f>★仕訳帳!F1682</f>
        <v>0</v>
      </c>
      <c r="I1718" s="67">
        <f>IF($E1718&lt;&gt;"",IF(OR(AND($E1718&gt;=200,$E1718&lt;300),AND($E1718&gt;=400,$E1718&lt;600)),-SUBTOTAL(9,K$4:K1718),SUBTOTAL(9,K$4:K1718)),0)</f>
        <v>0</v>
      </c>
      <c r="J1718" s="32"/>
      <c r="K1718" s="33">
        <f t="shared" si="57"/>
        <v>0</v>
      </c>
    </row>
    <row r="1719" spans="1:11" x14ac:dyDescent="0.4">
      <c r="A1719" s="17" t="str">
        <f>IF(E1719&lt;&gt;"",VLOOKUP(E1719,科目一覧!$A$4:$G$76,7,FALSE),"")</f>
        <v/>
      </c>
      <c r="B1719" s="18">
        <f>★仕訳帳!A1683</f>
        <v>1680</v>
      </c>
      <c r="C1719" s="64" t="str">
        <f>IF(★仕訳帳!B1683&lt;&gt;"",★仕訳帳!B1683,"")</f>
        <v/>
      </c>
      <c r="D1719" s="65" t="str">
        <f>IF(★仕訳帳!C1683&lt;&gt;"",★仕訳帳!C1683,"")</f>
        <v/>
      </c>
      <c r="E1719" s="66" t="str">
        <f>IF(★仕訳帳!D1683&lt;&gt;"",★仕訳帳!D1683,"")</f>
        <v/>
      </c>
      <c r="F1719" s="30" t="str">
        <f t="shared" si="56"/>
        <v/>
      </c>
      <c r="G1719" s="68">
        <f>★仕訳帳!E1683</f>
        <v>0</v>
      </c>
      <c r="H1719" s="68">
        <f>★仕訳帳!F1683</f>
        <v>0</v>
      </c>
      <c r="I1719" s="67">
        <f>IF($E1719&lt;&gt;"",IF(OR(AND($E1719&gt;=200,$E1719&lt;300),AND($E1719&gt;=400,$E1719&lt;600)),-SUBTOTAL(9,K$4:K1719),SUBTOTAL(9,K$4:K1719)),0)</f>
        <v>0</v>
      </c>
      <c r="J1719" s="32"/>
      <c r="K1719" s="33">
        <f t="shared" si="57"/>
        <v>0</v>
      </c>
    </row>
    <row r="1720" spans="1:11" x14ac:dyDescent="0.4">
      <c r="A1720" s="17" t="str">
        <f>IF(E1720&lt;&gt;"",VLOOKUP(E1720,科目一覧!$A$4:$G$76,7,FALSE),"")</f>
        <v/>
      </c>
      <c r="B1720" s="18">
        <f>★仕訳帳!A1684</f>
        <v>1681</v>
      </c>
      <c r="C1720" s="64" t="str">
        <f>IF(★仕訳帳!B1684&lt;&gt;"",★仕訳帳!B1684,"")</f>
        <v/>
      </c>
      <c r="D1720" s="65" t="str">
        <f>IF(★仕訳帳!C1684&lt;&gt;"",★仕訳帳!C1684,"")</f>
        <v/>
      </c>
      <c r="E1720" s="66" t="str">
        <f>IF(★仕訳帳!D1684&lt;&gt;"",★仕訳帳!D1684,"")</f>
        <v/>
      </c>
      <c r="F1720" s="30" t="str">
        <f t="shared" si="56"/>
        <v/>
      </c>
      <c r="G1720" s="68">
        <f>★仕訳帳!E1684</f>
        <v>0</v>
      </c>
      <c r="H1720" s="68">
        <f>★仕訳帳!F1684</f>
        <v>0</v>
      </c>
      <c r="I1720" s="67">
        <f>IF($E1720&lt;&gt;"",IF(OR(AND($E1720&gt;=200,$E1720&lt;300),AND($E1720&gt;=400,$E1720&lt;600)),-SUBTOTAL(9,K$4:K1720),SUBTOTAL(9,K$4:K1720)),0)</f>
        <v>0</v>
      </c>
      <c r="J1720" s="32"/>
      <c r="K1720" s="33">
        <f t="shared" si="57"/>
        <v>0</v>
      </c>
    </row>
    <row r="1721" spans="1:11" x14ac:dyDescent="0.4">
      <c r="A1721" s="17" t="str">
        <f>IF(E1721&lt;&gt;"",VLOOKUP(E1721,科目一覧!$A$4:$G$76,7,FALSE),"")</f>
        <v/>
      </c>
      <c r="B1721" s="18">
        <f>★仕訳帳!A1685</f>
        <v>1682</v>
      </c>
      <c r="C1721" s="64" t="str">
        <f>IF(★仕訳帳!B1685&lt;&gt;"",★仕訳帳!B1685,"")</f>
        <v/>
      </c>
      <c r="D1721" s="65" t="str">
        <f>IF(★仕訳帳!C1685&lt;&gt;"",★仕訳帳!C1685,"")</f>
        <v/>
      </c>
      <c r="E1721" s="66" t="str">
        <f>IF(★仕訳帳!D1685&lt;&gt;"",★仕訳帳!D1685,"")</f>
        <v/>
      </c>
      <c r="F1721" s="30" t="str">
        <f t="shared" si="56"/>
        <v/>
      </c>
      <c r="G1721" s="68">
        <f>★仕訳帳!E1685</f>
        <v>0</v>
      </c>
      <c r="H1721" s="68">
        <f>★仕訳帳!F1685</f>
        <v>0</v>
      </c>
      <c r="I1721" s="67">
        <f>IF($E1721&lt;&gt;"",IF(OR(AND($E1721&gt;=200,$E1721&lt;300),AND($E1721&gt;=400,$E1721&lt;600)),-SUBTOTAL(9,K$4:K1721),SUBTOTAL(9,K$4:K1721)),0)</f>
        <v>0</v>
      </c>
      <c r="J1721" s="32"/>
      <c r="K1721" s="33">
        <f t="shared" si="57"/>
        <v>0</v>
      </c>
    </row>
    <row r="1722" spans="1:11" x14ac:dyDescent="0.4">
      <c r="A1722" s="17" t="str">
        <f>IF(E1722&lt;&gt;"",VLOOKUP(E1722,科目一覧!$A$4:$G$76,7,FALSE),"")</f>
        <v/>
      </c>
      <c r="B1722" s="18">
        <f>★仕訳帳!A1686</f>
        <v>1683</v>
      </c>
      <c r="C1722" s="64" t="str">
        <f>IF(★仕訳帳!B1686&lt;&gt;"",★仕訳帳!B1686,"")</f>
        <v/>
      </c>
      <c r="D1722" s="65" t="str">
        <f>IF(★仕訳帳!C1686&lt;&gt;"",★仕訳帳!C1686,"")</f>
        <v/>
      </c>
      <c r="E1722" s="66" t="str">
        <f>IF(★仕訳帳!D1686&lt;&gt;"",★仕訳帳!D1686,"")</f>
        <v/>
      </c>
      <c r="F1722" s="30" t="str">
        <f t="shared" si="56"/>
        <v/>
      </c>
      <c r="G1722" s="68">
        <f>★仕訳帳!E1686</f>
        <v>0</v>
      </c>
      <c r="H1722" s="68">
        <f>★仕訳帳!F1686</f>
        <v>0</v>
      </c>
      <c r="I1722" s="67">
        <f>IF($E1722&lt;&gt;"",IF(OR(AND($E1722&gt;=200,$E1722&lt;300),AND($E1722&gt;=400,$E1722&lt;600)),-SUBTOTAL(9,K$4:K1722),SUBTOTAL(9,K$4:K1722)),0)</f>
        <v>0</v>
      </c>
      <c r="J1722" s="32"/>
      <c r="K1722" s="33">
        <f t="shared" si="57"/>
        <v>0</v>
      </c>
    </row>
    <row r="1723" spans="1:11" x14ac:dyDescent="0.4">
      <c r="A1723" s="17" t="str">
        <f>IF(E1723&lt;&gt;"",VLOOKUP(E1723,科目一覧!$A$4:$G$76,7,FALSE),"")</f>
        <v/>
      </c>
      <c r="B1723" s="18">
        <f>★仕訳帳!A1687</f>
        <v>1684</v>
      </c>
      <c r="C1723" s="64" t="str">
        <f>IF(★仕訳帳!B1687&lt;&gt;"",★仕訳帳!B1687,"")</f>
        <v/>
      </c>
      <c r="D1723" s="65" t="str">
        <f>IF(★仕訳帳!C1687&lt;&gt;"",★仕訳帳!C1687,"")</f>
        <v/>
      </c>
      <c r="E1723" s="66" t="str">
        <f>IF(★仕訳帳!D1687&lt;&gt;"",★仕訳帳!D1687,"")</f>
        <v/>
      </c>
      <c r="F1723" s="30" t="str">
        <f t="shared" si="56"/>
        <v/>
      </c>
      <c r="G1723" s="68">
        <f>★仕訳帳!E1687</f>
        <v>0</v>
      </c>
      <c r="H1723" s="68">
        <f>★仕訳帳!F1687</f>
        <v>0</v>
      </c>
      <c r="I1723" s="67">
        <f>IF($E1723&lt;&gt;"",IF(OR(AND($E1723&gt;=200,$E1723&lt;300),AND($E1723&gt;=400,$E1723&lt;600)),-SUBTOTAL(9,K$4:K1723),SUBTOTAL(9,K$4:K1723)),0)</f>
        <v>0</v>
      </c>
      <c r="J1723" s="32"/>
      <c r="K1723" s="33">
        <f t="shared" si="57"/>
        <v>0</v>
      </c>
    </row>
    <row r="1724" spans="1:11" x14ac:dyDescent="0.4">
      <c r="A1724" s="17" t="str">
        <f>IF(E1724&lt;&gt;"",VLOOKUP(E1724,科目一覧!$A$4:$G$76,7,FALSE),"")</f>
        <v/>
      </c>
      <c r="B1724" s="18">
        <f>★仕訳帳!A1688</f>
        <v>1685</v>
      </c>
      <c r="C1724" s="64" t="str">
        <f>IF(★仕訳帳!B1688&lt;&gt;"",★仕訳帳!B1688,"")</f>
        <v/>
      </c>
      <c r="D1724" s="65" t="str">
        <f>IF(★仕訳帳!C1688&lt;&gt;"",★仕訳帳!C1688,"")</f>
        <v/>
      </c>
      <c r="E1724" s="66" t="str">
        <f>IF(★仕訳帳!D1688&lt;&gt;"",★仕訳帳!D1688,"")</f>
        <v/>
      </c>
      <c r="F1724" s="30" t="str">
        <f t="shared" si="56"/>
        <v/>
      </c>
      <c r="G1724" s="68">
        <f>★仕訳帳!E1688</f>
        <v>0</v>
      </c>
      <c r="H1724" s="68">
        <f>★仕訳帳!F1688</f>
        <v>0</v>
      </c>
      <c r="I1724" s="67">
        <f>IF($E1724&lt;&gt;"",IF(OR(AND($E1724&gt;=200,$E1724&lt;300),AND($E1724&gt;=400,$E1724&lt;600)),-SUBTOTAL(9,K$4:K1724),SUBTOTAL(9,K$4:K1724)),0)</f>
        <v>0</v>
      </c>
      <c r="J1724" s="32"/>
      <c r="K1724" s="33">
        <f t="shared" si="57"/>
        <v>0</v>
      </c>
    </row>
    <row r="1725" spans="1:11" x14ac:dyDescent="0.4">
      <c r="A1725" s="17" t="str">
        <f>IF(E1725&lt;&gt;"",VLOOKUP(E1725,科目一覧!$A$4:$G$76,7,FALSE),"")</f>
        <v/>
      </c>
      <c r="B1725" s="18">
        <f>★仕訳帳!A1689</f>
        <v>1686</v>
      </c>
      <c r="C1725" s="64" t="str">
        <f>IF(★仕訳帳!B1689&lt;&gt;"",★仕訳帳!B1689,"")</f>
        <v/>
      </c>
      <c r="D1725" s="65" t="str">
        <f>IF(★仕訳帳!C1689&lt;&gt;"",★仕訳帳!C1689,"")</f>
        <v/>
      </c>
      <c r="E1725" s="66" t="str">
        <f>IF(★仕訳帳!D1689&lt;&gt;"",★仕訳帳!D1689,"")</f>
        <v/>
      </c>
      <c r="F1725" s="30" t="str">
        <f t="shared" si="56"/>
        <v/>
      </c>
      <c r="G1725" s="68">
        <f>★仕訳帳!E1689</f>
        <v>0</v>
      </c>
      <c r="H1725" s="68">
        <f>★仕訳帳!F1689</f>
        <v>0</v>
      </c>
      <c r="I1725" s="67">
        <f>IF($E1725&lt;&gt;"",IF(OR(AND($E1725&gt;=200,$E1725&lt;300),AND($E1725&gt;=400,$E1725&lt;600)),-SUBTOTAL(9,K$4:K1725),SUBTOTAL(9,K$4:K1725)),0)</f>
        <v>0</v>
      </c>
      <c r="J1725" s="32"/>
      <c r="K1725" s="33">
        <f t="shared" si="57"/>
        <v>0</v>
      </c>
    </row>
    <row r="1726" spans="1:11" x14ac:dyDescent="0.4">
      <c r="A1726" s="17" t="str">
        <f>IF(E1726&lt;&gt;"",VLOOKUP(E1726,科目一覧!$A$4:$G$76,7,FALSE),"")</f>
        <v/>
      </c>
      <c r="B1726" s="18">
        <f>★仕訳帳!A1690</f>
        <v>1687</v>
      </c>
      <c r="C1726" s="64" t="str">
        <f>IF(★仕訳帳!B1690&lt;&gt;"",★仕訳帳!B1690,"")</f>
        <v/>
      </c>
      <c r="D1726" s="65" t="str">
        <f>IF(★仕訳帳!C1690&lt;&gt;"",★仕訳帳!C1690,"")</f>
        <v/>
      </c>
      <c r="E1726" s="66" t="str">
        <f>IF(★仕訳帳!D1690&lt;&gt;"",★仕訳帳!D1690,"")</f>
        <v/>
      </c>
      <c r="F1726" s="30" t="str">
        <f t="shared" si="56"/>
        <v/>
      </c>
      <c r="G1726" s="68">
        <f>★仕訳帳!E1690</f>
        <v>0</v>
      </c>
      <c r="H1726" s="68">
        <f>★仕訳帳!F1690</f>
        <v>0</v>
      </c>
      <c r="I1726" s="67">
        <f>IF($E1726&lt;&gt;"",IF(OR(AND($E1726&gt;=200,$E1726&lt;300),AND($E1726&gt;=400,$E1726&lt;600)),-SUBTOTAL(9,K$4:K1726),SUBTOTAL(9,K$4:K1726)),0)</f>
        <v>0</v>
      </c>
      <c r="J1726" s="32"/>
      <c r="K1726" s="33">
        <f t="shared" si="57"/>
        <v>0</v>
      </c>
    </row>
    <row r="1727" spans="1:11" x14ac:dyDescent="0.4">
      <c r="A1727" s="17" t="str">
        <f>IF(E1727&lt;&gt;"",VLOOKUP(E1727,科目一覧!$A$4:$G$76,7,FALSE),"")</f>
        <v/>
      </c>
      <c r="B1727" s="18">
        <f>★仕訳帳!A1691</f>
        <v>1688</v>
      </c>
      <c r="C1727" s="64" t="str">
        <f>IF(★仕訳帳!B1691&lt;&gt;"",★仕訳帳!B1691,"")</f>
        <v/>
      </c>
      <c r="D1727" s="65" t="str">
        <f>IF(★仕訳帳!C1691&lt;&gt;"",★仕訳帳!C1691,"")</f>
        <v/>
      </c>
      <c r="E1727" s="66" t="str">
        <f>IF(★仕訳帳!D1691&lt;&gt;"",★仕訳帳!D1691,"")</f>
        <v/>
      </c>
      <c r="F1727" s="30" t="str">
        <f t="shared" si="56"/>
        <v/>
      </c>
      <c r="G1727" s="68">
        <f>★仕訳帳!E1691</f>
        <v>0</v>
      </c>
      <c r="H1727" s="68">
        <f>★仕訳帳!F1691</f>
        <v>0</v>
      </c>
      <c r="I1727" s="67">
        <f>IF($E1727&lt;&gt;"",IF(OR(AND($E1727&gt;=200,$E1727&lt;300),AND($E1727&gt;=400,$E1727&lt;600)),-SUBTOTAL(9,K$4:K1727),SUBTOTAL(9,K$4:K1727)),0)</f>
        <v>0</v>
      </c>
      <c r="J1727" s="32"/>
      <c r="K1727" s="33">
        <f t="shared" si="57"/>
        <v>0</v>
      </c>
    </row>
    <row r="1728" spans="1:11" x14ac:dyDescent="0.4">
      <c r="A1728" s="17" t="str">
        <f>IF(E1728&lt;&gt;"",VLOOKUP(E1728,科目一覧!$A$4:$G$76,7,FALSE),"")</f>
        <v/>
      </c>
      <c r="B1728" s="18">
        <f>★仕訳帳!A1692</f>
        <v>1689</v>
      </c>
      <c r="C1728" s="64" t="str">
        <f>IF(★仕訳帳!B1692&lt;&gt;"",★仕訳帳!B1692,"")</f>
        <v/>
      </c>
      <c r="D1728" s="65" t="str">
        <f>IF(★仕訳帳!C1692&lt;&gt;"",★仕訳帳!C1692,"")</f>
        <v/>
      </c>
      <c r="E1728" s="66" t="str">
        <f>IF(★仕訳帳!D1692&lt;&gt;"",★仕訳帳!D1692,"")</f>
        <v/>
      </c>
      <c r="F1728" s="30" t="str">
        <f t="shared" si="56"/>
        <v/>
      </c>
      <c r="G1728" s="68">
        <f>★仕訳帳!E1692</f>
        <v>0</v>
      </c>
      <c r="H1728" s="68">
        <f>★仕訳帳!F1692</f>
        <v>0</v>
      </c>
      <c r="I1728" s="67">
        <f>IF($E1728&lt;&gt;"",IF(OR(AND($E1728&gt;=200,$E1728&lt;300),AND($E1728&gt;=400,$E1728&lt;600)),-SUBTOTAL(9,K$4:K1728),SUBTOTAL(9,K$4:K1728)),0)</f>
        <v>0</v>
      </c>
      <c r="J1728" s="32"/>
      <c r="K1728" s="33">
        <f t="shared" si="57"/>
        <v>0</v>
      </c>
    </row>
    <row r="1729" spans="1:11" x14ac:dyDescent="0.4">
      <c r="A1729" s="17" t="str">
        <f>IF(E1729&lt;&gt;"",VLOOKUP(E1729,科目一覧!$A$4:$G$76,7,FALSE),"")</f>
        <v/>
      </c>
      <c r="B1729" s="18">
        <f>★仕訳帳!A1693</f>
        <v>1690</v>
      </c>
      <c r="C1729" s="64" t="str">
        <f>IF(★仕訳帳!B1693&lt;&gt;"",★仕訳帳!B1693,"")</f>
        <v/>
      </c>
      <c r="D1729" s="65" t="str">
        <f>IF(★仕訳帳!C1693&lt;&gt;"",★仕訳帳!C1693,"")</f>
        <v/>
      </c>
      <c r="E1729" s="66" t="str">
        <f>IF(★仕訳帳!D1693&lt;&gt;"",★仕訳帳!D1693,"")</f>
        <v/>
      </c>
      <c r="F1729" s="30" t="str">
        <f t="shared" si="56"/>
        <v/>
      </c>
      <c r="G1729" s="68">
        <f>★仕訳帳!E1693</f>
        <v>0</v>
      </c>
      <c r="H1729" s="68">
        <f>★仕訳帳!F1693</f>
        <v>0</v>
      </c>
      <c r="I1729" s="67">
        <f>IF($E1729&lt;&gt;"",IF(OR(AND($E1729&gt;=200,$E1729&lt;300),AND($E1729&gt;=400,$E1729&lt;600)),-SUBTOTAL(9,K$4:K1729),SUBTOTAL(9,K$4:K1729)),0)</f>
        <v>0</v>
      </c>
      <c r="J1729" s="32"/>
      <c r="K1729" s="33">
        <f t="shared" si="57"/>
        <v>0</v>
      </c>
    </row>
    <row r="1730" spans="1:11" x14ac:dyDescent="0.4">
      <c r="A1730" s="17" t="str">
        <f>IF(E1730&lt;&gt;"",VLOOKUP(E1730,科目一覧!$A$4:$G$76,7,FALSE),"")</f>
        <v/>
      </c>
      <c r="B1730" s="18">
        <f>★仕訳帳!A1694</f>
        <v>1691</v>
      </c>
      <c r="C1730" s="64" t="str">
        <f>IF(★仕訳帳!B1694&lt;&gt;"",★仕訳帳!B1694,"")</f>
        <v/>
      </c>
      <c r="D1730" s="65" t="str">
        <f>IF(★仕訳帳!C1694&lt;&gt;"",★仕訳帳!C1694,"")</f>
        <v/>
      </c>
      <c r="E1730" s="66" t="str">
        <f>IF(★仕訳帳!D1694&lt;&gt;"",★仕訳帳!D1694,"")</f>
        <v/>
      </c>
      <c r="F1730" s="30" t="str">
        <f t="shared" si="56"/>
        <v/>
      </c>
      <c r="G1730" s="68">
        <f>★仕訳帳!E1694</f>
        <v>0</v>
      </c>
      <c r="H1730" s="68">
        <f>★仕訳帳!F1694</f>
        <v>0</v>
      </c>
      <c r="I1730" s="67">
        <f>IF($E1730&lt;&gt;"",IF(OR(AND($E1730&gt;=200,$E1730&lt;300),AND($E1730&gt;=400,$E1730&lt;600)),-SUBTOTAL(9,K$4:K1730),SUBTOTAL(9,K$4:K1730)),0)</f>
        <v>0</v>
      </c>
      <c r="J1730" s="32"/>
      <c r="K1730" s="33">
        <f t="shared" si="57"/>
        <v>0</v>
      </c>
    </row>
    <row r="1731" spans="1:11" x14ac:dyDescent="0.4">
      <c r="A1731" s="17" t="str">
        <f>IF(E1731&lt;&gt;"",VLOOKUP(E1731,科目一覧!$A$4:$G$76,7,FALSE),"")</f>
        <v/>
      </c>
      <c r="B1731" s="18">
        <f>★仕訳帳!A1695</f>
        <v>1692</v>
      </c>
      <c r="C1731" s="64" t="str">
        <f>IF(★仕訳帳!B1695&lt;&gt;"",★仕訳帳!B1695,"")</f>
        <v/>
      </c>
      <c r="D1731" s="65" t="str">
        <f>IF(★仕訳帳!C1695&lt;&gt;"",★仕訳帳!C1695,"")</f>
        <v/>
      </c>
      <c r="E1731" s="66" t="str">
        <f>IF(★仕訳帳!D1695&lt;&gt;"",★仕訳帳!D1695,"")</f>
        <v/>
      </c>
      <c r="F1731" s="30" t="str">
        <f t="shared" si="56"/>
        <v/>
      </c>
      <c r="G1731" s="68">
        <f>★仕訳帳!E1695</f>
        <v>0</v>
      </c>
      <c r="H1731" s="68">
        <f>★仕訳帳!F1695</f>
        <v>0</v>
      </c>
      <c r="I1731" s="67">
        <f>IF($E1731&lt;&gt;"",IF(OR(AND($E1731&gt;=200,$E1731&lt;300),AND($E1731&gt;=400,$E1731&lt;600)),-SUBTOTAL(9,K$4:K1731),SUBTOTAL(9,K$4:K1731)),0)</f>
        <v>0</v>
      </c>
      <c r="J1731" s="32"/>
      <c r="K1731" s="33">
        <f t="shared" si="57"/>
        <v>0</v>
      </c>
    </row>
    <row r="1732" spans="1:11" x14ac:dyDescent="0.4">
      <c r="A1732" s="17" t="str">
        <f>IF(E1732&lt;&gt;"",VLOOKUP(E1732,科目一覧!$A$4:$G$76,7,FALSE),"")</f>
        <v/>
      </c>
      <c r="B1732" s="18">
        <f>★仕訳帳!A1696</f>
        <v>1693</v>
      </c>
      <c r="C1732" s="64" t="str">
        <f>IF(★仕訳帳!B1696&lt;&gt;"",★仕訳帳!B1696,"")</f>
        <v/>
      </c>
      <c r="D1732" s="65" t="str">
        <f>IF(★仕訳帳!C1696&lt;&gt;"",★仕訳帳!C1696,"")</f>
        <v/>
      </c>
      <c r="E1732" s="66" t="str">
        <f>IF(★仕訳帳!D1696&lt;&gt;"",★仕訳帳!D1696,"")</f>
        <v/>
      </c>
      <c r="F1732" s="30" t="str">
        <f t="shared" si="56"/>
        <v/>
      </c>
      <c r="G1732" s="68">
        <f>★仕訳帳!E1696</f>
        <v>0</v>
      </c>
      <c r="H1732" s="68">
        <f>★仕訳帳!F1696</f>
        <v>0</v>
      </c>
      <c r="I1732" s="67">
        <f>IF($E1732&lt;&gt;"",IF(OR(AND($E1732&gt;=200,$E1732&lt;300),AND($E1732&gt;=400,$E1732&lt;600)),-SUBTOTAL(9,K$4:K1732),SUBTOTAL(9,K$4:K1732)),0)</f>
        <v>0</v>
      </c>
      <c r="J1732" s="32"/>
      <c r="K1732" s="33">
        <f t="shared" si="57"/>
        <v>0</v>
      </c>
    </row>
    <row r="1733" spans="1:11" x14ac:dyDescent="0.4">
      <c r="A1733" s="17" t="str">
        <f>IF(E1733&lt;&gt;"",VLOOKUP(E1733,科目一覧!$A$4:$G$76,7,FALSE),"")</f>
        <v/>
      </c>
      <c r="B1733" s="18">
        <f>★仕訳帳!A1697</f>
        <v>1694</v>
      </c>
      <c r="C1733" s="64" t="str">
        <f>IF(★仕訳帳!B1697&lt;&gt;"",★仕訳帳!B1697,"")</f>
        <v/>
      </c>
      <c r="D1733" s="65" t="str">
        <f>IF(★仕訳帳!C1697&lt;&gt;"",★仕訳帳!C1697,"")</f>
        <v/>
      </c>
      <c r="E1733" s="66" t="str">
        <f>IF(★仕訳帳!D1697&lt;&gt;"",★仕訳帳!D1697,"")</f>
        <v/>
      </c>
      <c r="F1733" s="30" t="str">
        <f t="shared" ref="F1733:F1796" si="58">IF(C1733&lt;&gt;"",MONTH(C1733)&amp;"_"&amp;E1733,"")</f>
        <v/>
      </c>
      <c r="G1733" s="68">
        <f>★仕訳帳!E1697</f>
        <v>0</v>
      </c>
      <c r="H1733" s="68">
        <f>★仕訳帳!F1697</f>
        <v>0</v>
      </c>
      <c r="I1733" s="67">
        <f>IF($E1733&lt;&gt;"",IF(OR(AND($E1733&gt;=200,$E1733&lt;300),AND($E1733&gt;=400,$E1733&lt;600)),-SUBTOTAL(9,K$4:K1733),SUBTOTAL(9,K$4:K1733)),0)</f>
        <v>0</v>
      </c>
      <c r="J1733" s="32"/>
      <c r="K1733" s="33">
        <f t="shared" si="57"/>
        <v>0</v>
      </c>
    </row>
    <row r="1734" spans="1:11" x14ac:dyDescent="0.4">
      <c r="A1734" s="17" t="str">
        <f>IF(E1734&lt;&gt;"",VLOOKUP(E1734,科目一覧!$A$4:$G$76,7,FALSE),"")</f>
        <v/>
      </c>
      <c r="B1734" s="18">
        <f>★仕訳帳!A1698</f>
        <v>1695</v>
      </c>
      <c r="C1734" s="64" t="str">
        <f>IF(★仕訳帳!B1698&lt;&gt;"",★仕訳帳!B1698,"")</f>
        <v/>
      </c>
      <c r="D1734" s="65" t="str">
        <f>IF(★仕訳帳!C1698&lt;&gt;"",★仕訳帳!C1698,"")</f>
        <v/>
      </c>
      <c r="E1734" s="66" t="str">
        <f>IF(★仕訳帳!D1698&lt;&gt;"",★仕訳帳!D1698,"")</f>
        <v/>
      </c>
      <c r="F1734" s="30" t="str">
        <f t="shared" si="58"/>
        <v/>
      </c>
      <c r="G1734" s="68">
        <f>★仕訳帳!E1698</f>
        <v>0</v>
      </c>
      <c r="H1734" s="68">
        <f>★仕訳帳!F1698</f>
        <v>0</v>
      </c>
      <c r="I1734" s="67">
        <f>IF($E1734&lt;&gt;"",IF(OR(AND($E1734&gt;=200,$E1734&lt;300),AND($E1734&gt;=400,$E1734&lt;600)),-SUBTOTAL(9,K$4:K1734),SUBTOTAL(9,K$4:K1734)),0)</f>
        <v>0</v>
      </c>
      <c r="J1734" s="32"/>
      <c r="K1734" s="33">
        <f t="shared" si="57"/>
        <v>0</v>
      </c>
    </row>
    <row r="1735" spans="1:11" x14ac:dyDescent="0.4">
      <c r="A1735" s="17" t="str">
        <f>IF(E1735&lt;&gt;"",VLOOKUP(E1735,科目一覧!$A$4:$G$76,7,FALSE),"")</f>
        <v/>
      </c>
      <c r="B1735" s="18">
        <f>★仕訳帳!A1699</f>
        <v>1696</v>
      </c>
      <c r="C1735" s="64" t="str">
        <f>IF(★仕訳帳!B1699&lt;&gt;"",★仕訳帳!B1699,"")</f>
        <v/>
      </c>
      <c r="D1735" s="65" t="str">
        <f>IF(★仕訳帳!C1699&lt;&gt;"",★仕訳帳!C1699,"")</f>
        <v/>
      </c>
      <c r="E1735" s="66" t="str">
        <f>IF(★仕訳帳!D1699&lt;&gt;"",★仕訳帳!D1699,"")</f>
        <v/>
      </c>
      <c r="F1735" s="30" t="str">
        <f t="shared" si="58"/>
        <v/>
      </c>
      <c r="G1735" s="68">
        <f>★仕訳帳!E1699</f>
        <v>0</v>
      </c>
      <c r="H1735" s="68">
        <f>★仕訳帳!F1699</f>
        <v>0</v>
      </c>
      <c r="I1735" s="67">
        <f>IF($E1735&lt;&gt;"",IF(OR(AND($E1735&gt;=200,$E1735&lt;300),AND($E1735&gt;=400,$E1735&lt;600)),-SUBTOTAL(9,K$4:K1735),SUBTOTAL(9,K$4:K1735)),0)</f>
        <v>0</v>
      </c>
      <c r="J1735" s="32"/>
      <c r="K1735" s="33">
        <f t="shared" si="57"/>
        <v>0</v>
      </c>
    </row>
    <row r="1736" spans="1:11" x14ac:dyDescent="0.4">
      <c r="A1736" s="17" t="str">
        <f>IF(E1736&lt;&gt;"",VLOOKUP(E1736,科目一覧!$A$4:$G$76,7,FALSE),"")</f>
        <v/>
      </c>
      <c r="B1736" s="18">
        <f>★仕訳帳!A1700</f>
        <v>1697</v>
      </c>
      <c r="C1736" s="64" t="str">
        <f>IF(★仕訳帳!B1700&lt;&gt;"",★仕訳帳!B1700,"")</f>
        <v/>
      </c>
      <c r="D1736" s="65" t="str">
        <f>IF(★仕訳帳!C1700&lt;&gt;"",★仕訳帳!C1700,"")</f>
        <v/>
      </c>
      <c r="E1736" s="66" t="str">
        <f>IF(★仕訳帳!D1700&lt;&gt;"",★仕訳帳!D1700,"")</f>
        <v/>
      </c>
      <c r="F1736" s="30" t="str">
        <f t="shared" si="58"/>
        <v/>
      </c>
      <c r="G1736" s="68">
        <f>★仕訳帳!E1700</f>
        <v>0</v>
      </c>
      <c r="H1736" s="68">
        <f>★仕訳帳!F1700</f>
        <v>0</v>
      </c>
      <c r="I1736" s="67">
        <f>IF($E1736&lt;&gt;"",IF(OR(AND($E1736&gt;=200,$E1736&lt;300),AND($E1736&gt;=400,$E1736&lt;600)),-SUBTOTAL(9,K$4:K1736),SUBTOTAL(9,K$4:K1736)),0)</f>
        <v>0</v>
      </c>
      <c r="J1736" s="32"/>
      <c r="K1736" s="33">
        <f t="shared" si="57"/>
        <v>0</v>
      </c>
    </row>
    <row r="1737" spans="1:11" x14ac:dyDescent="0.4">
      <c r="A1737" s="17" t="str">
        <f>IF(E1737&lt;&gt;"",VLOOKUP(E1737,科目一覧!$A$4:$G$76,7,FALSE),"")</f>
        <v/>
      </c>
      <c r="B1737" s="18">
        <f>★仕訳帳!A1701</f>
        <v>1698</v>
      </c>
      <c r="C1737" s="64" t="str">
        <f>IF(★仕訳帳!B1701&lt;&gt;"",★仕訳帳!B1701,"")</f>
        <v/>
      </c>
      <c r="D1737" s="65" t="str">
        <f>IF(★仕訳帳!C1701&lt;&gt;"",★仕訳帳!C1701,"")</f>
        <v/>
      </c>
      <c r="E1737" s="66" t="str">
        <f>IF(★仕訳帳!D1701&lt;&gt;"",★仕訳帳!D1701,"")</f>
        <v/>
      </c>
      <c r="F1737" s="30" t="str">
        <f t="shared" si="58"/>
        <v/>
      </c>
      <c r="G1737" s="68">
        <f>★仕訳帳!E1701</f>
        <v>0</v>
      </c>
      <c r="H1737" s="68">
        <f>★仕訳帳!F1701</f>
        <v>0</v>
      </c>
      <c r="I1737" s="67">
        <f>IF($E1737&lt;&gt;"",IF(OR(AND($E1737&gt;=200,$E1737&lt;300),AND($E1737&gt;=400,$E1737&lt;600)),-SUBTOTAL(9,K$4:K1737),SUBTOTAL(9,K$4:K1737)),0)</f>
        <v>0</v>
      </c>
      <c r="J1737" s="32"/>
      <c r="K1737" s="33">
        <f t="shared" si="57"/>
        <v>0</v>
      </c>
    </row>
    <row r="1738" spans="1:11" x14ac:dyDescent="0.4">
      <c r="A1738" s="17" t="str">
        <f>IF(E1738&lt;&gt;"",VLOOKUP(E1738,科目一覧!$A$4:$G$76,7,FALSE),"")</f>
        <v/>
      </c>
      <c r="B1738" s="18">
        <f>★仕訳帳!A1702</f>
        <v>1699</v>
      </c>
      <c r="C1738" s="64" t="str">
        <f>IF(★仕訳帳!B1702&lt;&gt;"",★仕訳帳!B1702,"")</f>
        <v/>
      </c>
      <c r="D1738" s="65" t="str">
        <f>IF(★仕訳帳!C1702&lt;&gt;"",★仕訳帳!C1702,"")</f>
        <v/>
      </c>
      <c r="E1738" s="66" t="str">
        <f>IF(★仕訳帳!D1702&lt;&gt;"",★仕訳帳!D1702,"")</f>
        <v/>
      </c>
      <c r="F1738" s="30" t="str">
        <f t="shared" si="58"/>
        <v/>
      </c>
      <c r="G1738" s="68">
        <f>★仕訳帳!E1702</f>
        <v>0</v>
      </c>
      <c r="H1738" s="68">
        <f>★仕訳帳!F1702</f>
        <v>0</v>
      </c>
      <c r="I1738" s="67">
        <f>IF($E1738&lt;&gt;"",IF(OR(AND($E1738&gt;=200,$E1738&lt;300),AND($E1738&gt;=400,$E1738&lt;600)),-SUBTOTAL(9,K$4:K1738),SUBTOTAL(9,K$4:K1738)),0)</f>
        <v>0</v>
      </c>
      <c r="J1738" s="32"/>
      <c r="K1738" s="33">
        <f t="shared" si="57"/>
        <v>0</v>
      </c>
    </row>
    <row r="1739" spans="1:11" x14ac:dyDescent="0.4">
      <c r="A1739" s="17" t="str">
        <f>IF(E1739&lt;&gt;"",VLOOKUP(E1739,科目一覧!$A$4:$G$76,7,FALSE),"")</f>
        <v/>
      </c>
      <c r="B1739" s="18">
        <f>★仕訳帳!A1703</f>
        <v>1700</v>
      </c>
      <c r="C1739" s="64" t="str">
        <f>IF(★仕訳帳!B1703&lt;&gt;"",★仕訳帳!B1703,"")</f>
        <v/>
      </c>
      <c r="D1739" s="65" t="str">
        <f>IF(★仕訳帳!C1703&lt;&gt;"",★仕訳帳!C1703,"")</f>
        <v/>
      </c>
      <c r="E1739" s="66" t="str">
        <f>IF(★仕訳帳!D1703&lt;&gt;"",★仕訳帳!D1703,"")</f>
        <v/>
      </c>
      <c r="F1739" s="30" t="str">
        <f t="shared" si="58"/>
        <v/>
      </c>
      <c r="G1739" s="68">
        <f>★仕訳帳!E1703</f>
        <v>0</v>
      </c>
      <c r="H1739" s="68">
        <f>★仕訳帳!F1703</f>
        <v>0</v>
      </c>
      <c r="I1739" s="67">
        <f>IF($E1739&lt;&gt;"",IF(OR(AND($E1739&gt;=200,$E1739&lt;300),AND($E1739&gt;=400,$E1739&lt;600)),-SUBTOTAL(9,K$4:K1739),SUBTOTAL(9,K$4:K1739)),0)</f>
        <v>0</v>
      </c>
      <c r="J1739" s="32"/>
      <c r="K1739" s="33">
        <f t="shared" si="57"/>
        <v>0</v>
      </c>
    </row>
    <row r="1740" spans="1:11" x14ac:dyDescent="0.4">
      <c r="A1740" s="17" t="str">
        <f>IF(E1740&lt;&gt;"",VLOOKUP(E1740,科目一覧!$A$4:$G$76,7,FALSE),"")</f>
        <v/>
      </c>
      <c r="B1740" s="18">
        <f>★仕訳帳!A1704</f>
        <v>1701</v>
      </c>
      <c r="C1740" s="64" t="str">
        <f>IF(★仕訳帳!B1704&lt;&gt;"",★仕訳帳!B1704,"")</f>
        <v/>
      </c>
      <c r="D1740" s="65" t="str">
        <f>IF(★仕訳帳!C1704&lt;&gt;"",★仕訳帳!C1704,"")</f>
        <v/>
      </c>
      <c r="E1740" s="66" t="str">
        <f>IF(★仕訳帳!D1704&lt;&gt;"",★仕訳帳!D1704,"")</f>
        <v/>
      </c>
      <c r="F1740" s="30" t="str">
        <f t="shared" si="58"/>
        <v/>
      </c>
      <c r="G1740" s="68">
        <f>★仕訳帳!E1704</f>
        <v>0</v>
      </c>
      <c r="H1740" s="68">
        <f>★仕訳帳!F1704</f>
        <v>0</v>
      </c>
      <c r="I1740" s="67">
        <f>IF($E1740&lt;&gt;"",IF(OR(AND($E1740&gt;=200,$E1740&lt;300),AND($E1740&gt;=400,$E1740&lt;600)),-SUBTOTAL(9,K$4:K1740),SUBTOTAL(9,K$4:K1740)),0)</f>
        <v>0</v>
      </c>
      <c r="J1740" s="32"/>
      <c r="K1740" s="33">
        <f t="shared" si="57"/>
        <v>0</v>
      </c>
    </row>
    <row r="1741" spans="1:11" x14ac:dyDescent="0.4">
      <c r="A1741" s="17" t="str">
        <f>IF(E1741&lt;&gt;"",VLOOKUP(E1741,科目一覧!$A$4:$G$76,7,FALSE),"")</f>
        <v/>
      </c>
      <c r="B1741" s="18">
        <f>★仕訳帳!A1705</f>
        <v>1702</v>
      </c>
      <c r="C1741" s="64" t="str">
        <f>IF(★仕訳帳!B1705&lt;&gt;"",★仕訳帳!B1705,"")</f>
        <v/>
      </c>
      <c r="D1741" s="65" t="str">
        <f>IF(★仕訳帳!C1705&lt;&gt;"",★仕訳帳!C1705,"")</f>
        <v/>
      </c>
      <c r="E1741" s="66" t="str">
        <f>IF(★仕訳帳!D1705&lt;&gt;"",★仕訳帳!D1705,"")</f>
        <v/>
      </c>
      <c r="F1741" s="30" t="str">
        <f t="shared" si="58"/>
        <v/>
      </c>
      <c r="G1741" s="68">
        <f>★仕訳帳!E1705</f>
        <v>0</v>
      </c>
      <c r="H1741" s="68">
        <f>★仕訳帳!F1705</f>
        <v>0</v>
      </c>
      <c r="I1741" s="67">
        <f>IF($E1741&lt;&gt;"",IF(OR(AND($E1741&gt;=200,$E1741&lt;300),AND($E1741&gt;=400,$E1741&lt;600)),-SUBTOTAL(9,K$4:K1741),SUBTOTAL(9,K$4:K1741)),0)</f>
        <v>0</v>
      </c>
      <c r="J1741" s="32"/>
      <c r="K1741" s="33">
        <f t="shared" si="57"/>
        <v>0</v>
      </c>
    </row>
    <row r="1742" spans="1:11" x14ac:dyDescent="0.4">
      <c r="A1742" s="17" t="str">
        <f>IF(E1742&lt;&gt;"",VLOOKUP(E1742,科目一覧!$A$4:$G$76,7,FALSE),"")</f>
        <v/>
      </c>
      <c r="B1742" s="18">
        <f>★仕訳帳!A1706</f>
        <v>1703</v>
      </c>
      <c r="C1742" s="64" t="str">
        <f>IF(★仕訳帳!B1706&lt;&gt;"",★仕訳帳!B1706,"")</f>
        <v/>
      </c>
      <c r="D1742" s="65" t="str">
        <f>IF(★仕訳帳!C1706&lt;&gt;"",★仕訳帳!C1706,"")</f>
        <v/>
      </c>
      <c r="E1742" s="66" t="str">
        <f>IF(★仕訳帳!D1706&lt;&gt;"",★仕訳帳!D1706,"")</f>
        <v/>
      </c>
      <c r="F1742" s="30" t="str">
        <f t="shared" si="58"/>
        <v/>
      </c>
      <c r="G1742" s="68">
        <f>★仕訳帳!E1706</f>
        <v>0</v>
      </c>
      <c r="H1742" s="68">
        <f>★仕訳帳!F1706</f>
        <v>0</v>
      </c>
      <c r="I1742" s="67">
        <f>IF($E1742&lt;&gt;"",IF(OR(AND($E1742&gt;=200,$E1742&lt;300),AND($E1742&gt;=400,$E1742&lt;600)),-SUBTOTAL(9,K$4:K1742),SUBTOTAL(9,K$4:K1742)),0)</f>
        <v>0</v>
      </c>
      <c r="J1742" s="32"/>
      <c r="K1742" s="33">
        <f t="shared" si="57"/>
        <v>0</v>
      </c>
    </row>
    <row r="1743" spans="1:11" x14ac:dyDescent="0.4">
      <c r="A1743" s="17" t="str">
        <f>IF(E1743&lt;&gt;"",VLOOKUP(E1743,科目一覧!$A$4:$G$76,7,FALSE),"")</f>
        <v/>
      </c>
      <c r="B1743" s="18">
        <f>★仕訳帳!A1707</f>
        <v>1704</v>
      </c>
      <c r="C1743" s="64" t="str">
        <f>IF(★仕訳帳!B1707&lt;&gt;"",★仕訳帳!B1707,"")</f>
        <v/>
      </c>
      <c r="D1743" s="65" t="str">
        <f>IF(★仕訳帳!C1707&lt;&gt;"",★仕訳帳!C1707,"")</f>
        <v/>
      </c>
      <c r="E1743" s="66" t="str">
        <f>IF(★仕訳帳!D1707&lt;&gt;"",★仕訳帳!D1707,"")</f>
        <v/>
      </c>
      <c r="F1743" s="30" t="str">
        <f t="shared" si="58"/>
        <v/>
      </c>
      <c r="G1743" s="68">
        <f>★仕訳帳!E1707</f>
        <v>0</v>
      </c>
      <c r="H1743" s="68">
        <f>★仕訳帳!F1707</f>
        <v>0</v>
      </c>
      <c r="I1743" s="67">
        <f>IF($E1743&lt;&gt;"",IF(OR(AND($E1743&gt;=200,$E1743&lt;300),AND($E1743&gt;=400,$E1743&lt;600)),-SUBTOTAL(9,K$4:K1743),SUBTOTAL(9,K$4:K1743)),0)</f>
        <v>0</v>
      </c>
      <c r="J1743" s="32"/>
      <c r="K1743" s="33">
        <f t="shared" si="57"/>
        <v>0</v>
      </c>
    </row>
    <row r="1744" spans="1:11" x14ac:dyDescent="0.4">
      <c r="A1744" s="17" t="str">
        <f>IF(E1744&lt;&gt;"",VLOOKUP(E1744,科目一覧!$A$4:$G$76,7,FALSE),"")</f>
        <v/>
      </c>
      <c r="B1744" s="18">
        <f>★仕訳帳!A1708</f>
        <v>1705</v>
      </c>
      <c r="C1744" s="64" t="str">
        <f>IF(★仕訳帳!B1708&lt;&gt;"",★仕訳帳!B1708,"")</f>
        <v/>
      </c>
      <c r="D1744" s="65" t="str">
        <f>IF(★仕訳帳!C1708&lt;&gt;"",★仕訳帳!C1708,"")</f>
        <v/>
      </c>
      <c r="E1744" s="66" t="str">
        <f>IF(★仕訳帳!D1708&lt;&gt;"",★仕訳帳!D1708,"")</f>
        <v/>
      </c>
      <c r="F1744" s="30" t="str">
        <f t="shared" si="58"/>
        <v/>
      </c>
      <c r="G1744" s="68">
        <f>★仕訳帳!E1708</f>
        <v>0</v>
      </c>
      <c r="H1744" s="68">
        <f>★仕訳帳!F1708</f>
        <v>0</v>
      </c>
      <c r="I1744" s="67">
        <f>IF($E1744&lt;&gt;"",IF(OR(AND($E1744&gt;=200,$E1744&lt;300),AND($E1744&gt;=400,$E1744&lt;600)),-SUBTOTAL(9,K$4:K1744),SUBTOTAL(9,K$4:K1744)),0)</f>
        <v>0</v>
      </c>
      <c r="J1744" s="32"/>
      <c r="K1744" s="33">
        <f t="shared" si="57"/>
        <v>0</v>
      </c>
    </row>
    <row r="1745" spans="1:11" x14ac:dyDescent="0.4">
      <c r="A1745" s="17" t="str">
        <f>IF(E1745&lt;&gt;"",VLOOKUP(E1745,科目一覧!$A$4:$G$76,7,FALSE),"")</f>
        <v/>
      </c>
      <c r="B1745" s="18">
        <f>★仕訳帳!A1709</f>
        <v>1706</v>
      </c>
      <c r="C1745" s="64" t="str">
        <f>IF(★仕訳帳!B1709&lt;&gt;"",★仕訳帳!B1709,"")</f>
        <v/>
      </c>
      <c r="D1745" s="65" t="str">
        <f>IF(★仕訳帳!C1709&lt;&gt;"",★仕訳帳!C1709,"")</f>
        <v/>
      </c>
      <c r="E1745" s="66" t="str">
        <f>IF(★仕訳帳!D1709&lt;&gt;"",★仕訳帳!D1709,"")</f>
        <v/>
      </c>
      <c r="F1745" s="30" t="str">
        <f t="shared" si="58"/>
        <v/>
      </c>
      <c r="G1745" s="68">
        <f>★仕訳帳!E1709</f>
        <v>0</v>
      </c>
      <c r="H1745" s="68">
        <f>★仕訳帳!F1709</f>
        <v>0</v>
      </c>
      <c r="I1745" s="67">
        <f>IF($E1745&lt;&gt;"",IF(OR(AND($E1745&gt;=200,$E1745&lt;300),AND($E1745&gt;=400,$E1745&lt;600)),-SUBTOTAL(9,K$4:K1745),SUBTOTAL(9,K$4:K1745)),0)</f>
        <v>0</v>
      </c>
      <c r="J1745" s="32"/>
      <c r="K1745" s="33">
        <f t="shared" si="57"/>
        <v>0</v>
      </c>
    </row>
    <row r="1746" spans="1:11" x14ac:dyDescent="0.4">
      <c r="A1746" s="17" t="str">
        <f>IF(E1746&lt;&gt;"",VLOOKUP(E1746,科目一覧!$A$4:$G$76,7,FALSE),"")</f>
        <v/>
      </c>
      <c r="B1746" s="18">
        <f>★仕訳帳!A1710</f>
        <v>1707</v>
      </c>
      <c r="C1746" s="64" t="str">
        <f>IF(★仕訳帳!B1710&lt;&gt;"",★仕訳帳!B1710,"")</f>
        <v/>
      </c>
      <c r="D1746" s="65" t="str">
        <f>IF(★仕訳帳!C1710&lt;&gt;"",★仕訳帳!C1710,"")</f>
        <v/>
      </c>
      <c r="E1746" s="66" t="str">
        <f>IF(★仕訳帳!D1710&lt;&gt;"",★仕訳帳!D1710,"")</f>
        <v/>
      </c>
      <c r="F1746" s="30" t="str">
        <f t="shared" si="58"/>
        <v/>
      </c>
      <c r="G1746" s="68">
        <f>★仕訳帳!E1710</f>
        <v>0</v>
      </c>
      <c r="H1746" s="68">
        <f>★仕訳帳!F1710</f>
        <v>0</v>
      </c>
      <c r="I1746" s="67">
        <f>IF($E1746&lt;&gt;"",IF(OR(AND($E1746&gt;=200,$E1746&lt;300),AND($E1746&gt;=400,$E1746&lt;600)),-SUBTOTAL(9,K$4:K1746),SUBTOTAL(9,K$4:K1746)),0)</f>
        <v>0</v>
      </c>
      <c r="J1746" s="32"/>
      <c r="K1746" s="33">
        <f t="shared" si="57"/>
        <v>0</v>
      </c>
    </row>
    <row r="1747" spans="1:11" x14ac:dyDescent="0.4">
      <c r="A1747" s="17" t="str">
        <f>IF(E1747&lt;&gt;"",VLOOKUP(E1747,科目一覧!$A$4:$G$76,7,FALSE),"")</f>
        <v/>
      </c>
      <c r="B1747" s="18">
        <f>★仕訳帳!A1711</f>
        <v>1708</v>
      </c>
      <c r="C1747" s="64" t="str">
        <f>IF(★仕訳帳!B1711&lt;&gt;"",★仕訳帳!B1711,"")</f>
        <v/>
      </c>
      <c r="D1747" s="65" t="str">
        <f>IF(★仕訳帳!C1711&lt;&gt;"",★仕訳帳!C1711,"")</f>
        <v/>
      </c>
      <c r="E1747" s="66" t="str">
        <f>IF(★仕訳帳!D1711&lt;&gt;"",★仕訳帳!D1711,"")</f>
        <v/>
      </c>
      <c r="F1747" s="30" t="str">
        <f t="shared" si="58"/>
        <v/>
      </c>
      <c r="G1747" s="68">
        <f>★仕訳帳!E1711</f>
        <v>0</v>
      </c>
      <c r="H1747" s="68">
        <f>★仕訳帳!F1711</f>
        <v>0</v>
      </c>
      <c r="I1747" s="67">
        <f>IF($E1747&lt;&gt;"",IF(OR(AND($E1747&gt;=200,$E1747&lt;300),AND($E1747&gt;=400,$E1747&lt;600)),-SUBTOTAL(9,K$4:K1747),SUBTOTAL(9,K$4:K1747)),0)</f>
        <v>0</v>
      </c>
      <c r="J1747" s="32"/>
      <c r="K1747" s="33">
        <f t="shared" si="57"/>
        <v>0</v>
      </c>
    </row>
    <row r="1748" spans="1:11" x14ac:dyDescent="0.4">
      <c r="A1748" s="17" t="str">
        <f>IF(E1748&lt;&gt;"",VLOOKUP(E1748,科目一覧!$A$4:$G$76,7,FALSE),"")</f>
        <v/>
      </c>
      <c r="B1748" s="18">
        <f>★仕訳帳!A1712</f>
        <v>1709</v>
      </c>
      <c r="C1748" s="64" t="str">
        <f>IF(★仕訳帳!B1712&lt;&gt;"",★仕訳帳!B1712,"")</f>
        <v/>
      </c>
      <c r="D1748" s="65" t="str">
        <f>IF(★仕訳帳!C1712&lt;&gt;"",★仕訳帳!C1712,"")</f>
        <v/>
      </c>
      <c r="E1748" s="66" t="str">
        <f>IF(★仕訳帳!D1712&lt;&gt;"",★仕訳帳!D1712,"")</f>
        <v/>
      </c>
      <c r="F1748" s="30" t="str">
        <f t="shared" si="58"/>
        <v/>
      </c>
      <c r="G1748" s="68">
        <f>★仕訳帳!E1712</f>
        <v>0</v>
      </c>
      <c r="H1748" s="68">
        <f>★仕訳帳!F1712</f>
        <v>0</v>
      </c>
      <c r="I1748" s="67">
        <f>IF($E1748&lt;&gt;"",IF(OR(AND($E1748&gt;=200,$E1748&lt;300),AND($E1748&gt;=400,$E1748&lt;600)),-SUBTOTAL(9,K$4:K1748),SUBTOTAL(9,K$4:K1748)),0)</f>
        <v>0</v>
      </c>
      <c r="J1748" s="32"/>
      <c r="K1748" s="33">
        <f t="shared" si="57"/>
        <v>0</v>
      </c>
    </row>
    <row r="1749" spans="1:11" x14ac:dyDescent="0.4">
      <c r="A1749" s="17" t="str">
        <f>IF(E1749&lt;&gt;"",VLOOKUP(E1749,科目一覧!$A$4:$G$76,7,FALSE),"")</f>
        <v/>
      </c>
      <c r="B1749" s="18">
        <f>★仕訳帳!A1713</f>
        <v>1710</v>
      </c>
      <c r="C1749" s="64" t="str">
        <f>IF(★仕訳帳!B1713&lt;&gt;"",★仕訳帳!B1713,"")</f>
        <v/>
      </c>
      <c r="D1749" s="65" t="str">
        <f>IF(★仕訳帳!C1713&lt;&gt;"",★仕訳帳!C1713,"")</f>
        <v/>
      </c>
      <c r="E1749" s="66" t="str">
        <f>IF(★仕訳帳!D1713&lt;&gt;"",★仕訳帳!D1713,"")</f>
        <v/>
      </c>
      <c r="F1749" s="30" t="str">
        <f t="shared" si="58"/>
        <v/>
      </c>
      <c r="G1749" s="68">
        <f>★仕訳帳!E1713</f>
        <v>0</v>
      </c>
      <c r="H1749" s="68">
        <f>★仕訳帳!F1713</f>
        <v>0</v>
      </c>
      <c r="I1749" s="67">
        <f>IF($E1749&lt;&gt;"",IF(OR(AND($E1749&gt;=200,$E1749&lt;300),AND($E1749&gt;=400,$E1749&lt;600)),-SUBTOTAL(9,K$4:K1749),SUBTOTAL(9,K$4:K1749)),0)</f>
        <v>0</v>
      </c>
      <c r="J1749" s="32"/>
      <c r="K1749" s="33">
        <f t="shared" si="57"/>
        <v>0</v>
      </c>
    </row>
    <row r="1750" spans="1:11" x14ac:dyDescent="0.4">
      <c r="A1750" s="17" t="str">
        <f>IF(E1750&lt;&gt;"",VLOOKUP(E1750,科目一覧!$A$4:$G$76,7,FALSE),"")</f>
        <v/>
      </c>
      <c r="B1750" s="18">
        <f>★仕訳帳!A1714</f>
        <v>1711</v>
      </c>
      <c r="C1750" s="64" t="str">
        <f>IF(★仕訳帳!B1714&lt;&gt;"",★仕訳帳!B1714,"")</f>
        <v/>
      </c>
      <c r="D1750" s="65" t="str">
        <f>IF(★仕訳帳!C1714&lt;&gt;"",★仕訳帳!C1714,"")</f>
        <v/>
      </c>
      <c r="E1750" s="66" t="str">
        <f>IF(★仕訳帳!D1714&lt;&gt;"",★仕訳帳!D1714,"")</f>
        <v/>
      </c>
      <c r="F1750" s="30" t="str">
        <f t="shared" si="58"/>
        <v/>
      </c>
      <c r="G1750" s="68">
        <f>★仕訳帳!E1714</f>
        <v>0</v>
      </c>
      <c r="H1750" s="68">
        <f>★仕訳帳!F1714</f>
        <v>0</v>
      </c>
      <c r="I1750" s="67">
        <f>IF($E1750&lt;&gt;"",IF(OR(AND($E1750&gt;=200,$E1750&lt;300),AND($E1750&gt;=400,$E1750&lt;600)),-SUBTOTAL(9,K$4:K1750),SUBTOTAL(9,K$4:K1750)),0)</f>
        <v>0</v>
      </c>
      <c r="J1750" s="32"/>
      <c r="K1750" s="33">
        <f t="shared" si="57"/>
        <v>0</v>
      </c>
    </row>
    <row r="1751" spans="1:11" x14ac:dyDescent="0.4">
      <c r="A1751" s="17" t="str">
        <f>IF(E1751&lt;&gt;"",VLOOKUP(E1751,科目一覧!$A$4:$G$76,7,FALSE),"")</f>
        <v/>
      </c>
      <c r="B1751" s="18">
        <f>★仕訳帳!A1715</f>
        <v>1712</v>
      </c>
      <c r="C1751" s="64" t="str">
        <f>IF(★仕訳帳!B1715&lt;&gt;"",★仕訳帳!B1715,"")</f>
        <v/>
      </c>
      <c r="D1751" s="65" t="str">
        <f>IF(★仕訳帳!C1715&lt;&gt;"",★仕訳帳!C1715,"")</f>
        <v/>
      </c>
      <c r="E1751" s="66" t="str">
        <f>IF(★仕訳帳!D1715&lt;&gt;"",★仕訳帳!D1715,"")</f>
        <v/>
      </c>
      <c r="F1751" s="30" t="str">
        <f t="shared" si="58"/>
        <v/>
      </c>
      <c r="G1751" s="68">
        <f>★仕訳帳!E1715</f>
        <v>0</v>
      </c>
      <c r="H1751" s="68">
        <f>★仕訳帳!F1715</f>
        <v>0</v>
      </c>
      <c r="I1751" s="67">
        <f>IF($E1751&lt;&gt;"",IF(OR(AND($E1751&gt;=200,$E1751&lt;300),AND($E1751&gt;=400,$E1751&lt;600)),-SUBTOTAL(9,K$4:K1751),SUBTOTAL(9,K$4:K1751)),0)</f>
        <v>0</v>
      </c>
      <c r="J1751" s="32"/>
      <c r="K1751" s="33">
        <f t="shared" si="57"/>
        <v>0</v>
      </c>
    </row>
    <row r="1752" spans="1:11" x14ac:dyDescent="0.4">
      <c r="A1752" s="17" t="str">
        <f>IF(E1752&lt;&gt;"",VLOOKUP(E1752,科目一覧!$A$4:$G$76,7,FALSE),"")</f>
        <v/>
      </c>
      <c r="B1752" s="18">
        <f>★仕訳帳!A1716</f>
        <v>1713</v>
      </c>
      <c r="C1752" s="64" t="str">
        <f>IF(★仕訳帳!B1716&lt;&gt;"",★仕訳帳!B1716,"")</f>
        <v/>
      </c>
      <c r="D1752" s="65" t="str">
        <f>IF(★仕訳帳!C1716&lt;&gt;"",★仕訳帳!C1716,"")</f>
        <v/>
      </c>
      <c r="E1752" s="66" t="str">
        <f>IF(★仕訳帳!D1716&lt;&gt;"",★仕訳帳!D1716,"")</f>
        <v/>
      </c>
      <c r="F1752" s="30" t="str">
        <f t="shared" si="58"/>
        <v/>
      </c>
      <c r="G1752" s="68">
        <f>★仕訳帳!E1716</f>
        <v>0</v>
      </c>
      <c r="H1752" s="68">
        <f>★仕訳帳!F1716</f>
        <v>0</v>
      </c>
      <c r="I1752" s="67">
        <f>IF($E1752&lt;&gt;"",IF(OR(AND($E1752&gt;=200,$E1752&lt;300),AND($E1752&gt;=400,$E1752&lt;600)),-SUBTOTAL(9,K$4:K1752),SUBTOTAL(9,K$4:K1752)),0)</f>
        <v>0</v>
      </c>
      <c r="J1752" s="32"/>
      <c r="K1752" s="33">
        <f t="shared" si="57"/>
        <v>0</v>
      </c>
    </row>
    <row r="1753" spans="1:11" x14ac:dyDescent="0.4">
      <c r="A1753" s="17" t="str">
        <f>IF(E1753&lt;&gt;"",VLOOKUP(E1753,科目一覧!$A$4:$G$76,7,FALSE),"")</f>
        <v/>
      </c>
      <c r="B1753" s="18">
        <f>★仕訳帳!A1717</f>
        <v>1714</v>
      </c>
      <c r="C1753" s="64" t="str">
        <f>IF(★仕訳帳!B1717&lt;&gt;"",★仕訳帳!B1717,"")</f>
        <v/>
      </c>
      <c r="D1753" s="65" t="str">
        <f>IF(★仕訳帳!C1717&lt;&gt;"",★仕訳帳!C1717,"")</f>
        <v/>
      </c>
      <c r="E1753" s="66" t="str">
        <f>IF(★仕訳帳!D1717&lt;&gt;"",★仕訳帳!D1717,"")</f>
        <v/>
      </c>
      <c r="F1753" s="30" t="str">
        <f t="shared" si="58"/>
        <v/>
      </c>
      <c r="G1753" s="68">
        <f>★仕訳帳!E1717</f>
        <v>0</v>
      </c>
      <c r="H1753" s="68">
        <f>★仕訳帳!F1717</f>
        <v>0</v>
      </c>
      <c r="I1753" s="67">
        <f>IF($E1753&lt;&gt;"",IF(OR(AND($E1753&gt;=200,$E1753&lt;300),AND($E1753&gt;=400,$E1753&lt;600)),-SUBTOTAL(9,K$4:K1753),SUBTOTAL(9,K$4:K1753)),0)</f>
        <v>0</v>
      </c>
      <c r="J1753" s="32"/>
      <c r="K1753" s="33">
        <f t="shared" si="57"/>
        <v>0</v>
      </c>
    </row>
    <row r="1754" spans="1:11" x14ac:dyDescent="0.4">
      <c r="A1754" s="17" t="str">
        <f>IF(E1754&lt;&gt;"",VLOOKUP(E1754,科目一覧!$A$4:$G$76,7,FALSE),"")</f>
        <v/>
      </c>
      <c r="B1754" s="18">
        <f>★仕訳帳!A1718</f>
        <v>1715</v>
      </c>
      <c r="C1754" s="64" t="str">
        <f>IF(★仕訳帳!B1718&lt;&gt;"",★仕訳帳!B1718,"")</f>
        <v/>
      </c>
      <c r="D1754" s="65" t="str">
        <f>IF(★仕訳帳!C1718&lt;&gt;"",★仕訳帳!C1718,"")</f>
        <v/>
      </c>
      <c r="E1754" s="66" t="str">
        <f>IF(★仕訳帳!D1718&lt;&gt;"",★仕訳帳!D1718,"")</f>
        <v/>
      </c>
      <c r="F1754" s="30" t="str">
        <f t="shared" si="58"/>
        <v/>
      </c>
      <c r="G1754" s="68">
        <f>★仕訳帳!E1718</f>
        <v>0</v>
      </c>
      <c r="H1754" s="68">
        <f>★仕訳帳!F1718</f>
        <v>0</v>
      </c>
      <c r="I1754" s="67">
        <f>IF($E1754&lt;&gt;"",IF(OR(AND($E1754&gt;=200,$E1754&lt;300),AND($E1754&gt;=400,$E1754&lt;600)),-SUBTOTAL(9,K$4:K1754),SUBTOTAL(9,K$4:K1754)),0)</f>
        <v>0</v>
      </c>
      <c r="J1754" s="32"/>
      <c r="K1754" s="33">
        <f t="shared" si="57"/>
        <v>0</v>
      </c>
    </row>
    <row r="1755" spans="1:11" x14ac:dyDescent="0.4">
      <c r="A1755" s="17" t="str">
        <f>IF(E1755&lt;&gt;"",VLOOKUP(E1755,科目一覧!$A$4:$G$76,7,FALSE),"")</f>
        <v/>
      </c>
      <c r="B1755" s="18">
        <f>★仕訳帳!A1719</f>
        <v>1716</v>
      </c>
      <c r="C1755" s="64" t="str">
        <f>IF(★仕訳帳!B1719&lt;&gt;"",★仕訳帳!B1719,"")</f>
        <v/>
      </c>
      <c r="D1755" s="65" t="str">
        <f>IF(★仕訳帳!C1719&lt;&gt;"",★仕訳帳!C1719,"")</f>
        <v/>
      </c>
      <c r="E1755" s="66" t="str">
        <f>IF(★仕訳帳!D1719&lt;&gt;"",★仕訳帳!D1719,"")</f>
        <v/>
      </c>
      <c r="F1755" s="30" t="str">
        <f t="shared" si="58"/>
        <v/>
      </c>
      <c r="G1755" s="68">
        <f>★仕訳帳!E1719</f>
        <v>0</v>
      </c>
      <c r="H1755" s="68">
        <f>★仕訳帳!F1719</f>
        <v>0</v>
      </c>
      <c r="I1755" s="67">
        <f>IF($E1755&lt;&gt;"",IF(OR(AND($E1755&gt;=200,$E1755&lt;300),AND($E1755&gt;=400,$E1755&lt;600)),-SUBTOTAL(9,K$4:K1755),SUBTOTAL(9,K$4:K1755)),0)</f>
        <v>0</v>
      </c>
      <c r="J1755" s="32"/>
      <c r="K1755" s="33">
        <f t="shared" si="57"/>
        <v>0</v>
      </c>
    </row>
    <row r="1756" spans="1:11" x14ac:dyDescent="0.4">
      <c r="A1756" s="17" t="str">
        <f>IF(E1756&lt;&gt;"",VLOOKUP(E1756,科目一覧!$A$4:$G$76,7,FALSE),"")</f>
        <v/>
      </c>
      <c r="B1756" s="18">
        <f>★仕訳帳!A1720</f>
        <v>1717</v>
      </c>
      <c r="C1756" s="64" t="str">
        <f>IF(★仕訳帳!B1720&lt;&gt;"",★仕訳帳!B1720,"")</f>
        <v/>
      </c>
      <c r="D1756" s="65" t="str">
        <f>IF(★仕訳帳!C1720&lt;&gt;"",★仕訳帳!C1720,"")</f>
        <v/>
      </c>
      <c r="E1756" s="66" t="str">
        <f>IF(★仕訳帳!D1720&lt;&gt;"",★仕訳帳!D1720,"")</f>
        <v/>
      </c>
      <c r="F1756" s="30" t="str">
        <f t="shared" si="58"/>
        <v/>
      </c>
      <c r="G1756" s="68">
        <f>★仕訳帳!E1720</f>
        <v>0</v>
      </c>
      <c r="H1756" s="68">
        <f>★仕訳帳!F1720</f>
        <v>0</v>
      </c>
      <c r="I1756" s="67">
        <f>IF($E1756&lt;&gt;"",IF(OR(AND($E1756&gt;=200,$E1756&lt;300),AND($E1756&gt;=400,$E1756&lt;600)),-SUBTOTAL(9,K$4:K1756),SUBTOTAL(9,K$4:K1756)),0)</f>
        <v>0</v>
      </c>
      <c r="J1756" s="32"/>
      <c r="K1756" s="33">
        <f t="shared" si="57"/>
        <v>0</v>
      </c>
    </row>
    <row r="1757" spans="1:11" x14ac:dyDescent="0.4">
      <c r="A1757" s="17" t="str">
        <f>IF(E1757&lt;&gt;"",VLOOKUP(E1757,科目一覧!$A$4:$G$76,7,FALSE),"")</f>
        <v/>
      </c>
      <c r="B1757" s="18">
        <f>★仕訳帳!A1721</f>
        <v>1718</v>
      </c>
      <c r="C1757" s="64" t="str">
        <f>IF(★仕訳帳!B1721&lt;&gt;"",★仕訳帳!B1721,"")</f>
        <v/>
      </c>
      <c r="D1757" s="65" t="str">
        <f>IF(★仕訳帳!C1721&lt;&gt;"",★仕訳帳!C1721,"")</f>
        <v/>
      </c>
      <c r="E1757" s="66" t="str">
        <f>IF(★仕訳帳!D1721&lt;&gt;"",★仕訳帳!D1721,"")</f>
        <v/>
      </c>
      <c r="F1757" s="30" t="str">
        <f t="shared" si="58"/>
        <v/>
      </c>
      <c r="G1757" s="68">
        <f>★仕訳帳!E1721</f>
        <v>0</v>
      </c>
      <c r="H1757" s="68">
        <f>★仕訳帳!F1721</f>
        <v>0</v>
      </c>
      <c r="I1757" s="67">
        <f>IF($E1757&lt;&gt;"",IF(OR(AND($E1757&gt;=200,$E1757&lt;300),AND($E1757&gt;=400,$E1757&lt;600)),-SUBTOTAL(9,K$4:K1757),SUBTOTAL(9,K$4:K1757)),0)</f>
        <v>0</v>
      </c>
      <c r="J1757" s="32"/>
      <c r="K1757" s="33">
        <f t="shared" si="57"/>
        <v>0</v>
      </c>
    </row>
    <row r="1758" spans="1:11" x14ac:dyDescent="0.4">
      <c r="A1758" s="17" t="str">
        <f>IF(E1758&lt;&gt;"",VLOOKUP(E1758,科目一覧!$A$4:$G$76,7,FALSE),"")</f>
        <v/>
      </c>
      <c r="B1758" s="18">
        <f>★仕訳帳!A1722</f>
        <v>1719</v>
      </c>
      <c r="C1758" s="64" t="str">
        <f>IF(★仕訳帳!B1722&lt;&gt;"",★仕訳帳!B1722,"")</f>
        <v/>
      </c>
      <c r="D1758" s="65" t="str">
        <f>IF(★仕訳帳!C1722&lt;&gt;"",★仕訳帳!C1722,"")</f>
        <v/>
      </c>
      <c r="E1758" s="66" t="str">
        <f>IF(★仕訳帳!D1722&lt;&gt;"",★仕訳帳!D1722,"")</f>
        <v/>
      </c>
      <c r="F1758" s="30" t="str">
        <f t="shared" si="58"/>
        <v/>
      </c>
      <c r="G1758" s="68">
        <f>★仕訳帳!E1722</f>
        <v>0</v>
      </c>
      <c r="H1758" s="68">
        <f>★仕訳帳!F1722</f>
        <v>0</v>
      </c>
      <c r="I1758" s="67">
        <f>IF($E1758&lt;&gt;"",IF(OR(AND($E1758&gt;=200,$E1758&lt;300),AND($E1758&gt;=400,$E1758&lt;600)),-SUBTOTAL(9,K$4:K1758),SUBTOTAL(9,K$4:K1758)),0)</f>
        <v>0</v>
      </c>
      <c r="J1758" s="32"/>
      <c r="K1758" s="33">
        <f t="shared" si="57"/>
        <v>0</v>
      </c>
    </row>
    <row r="1759" spans="1:11" x14ac:dyDescent="0.4">
      <c r="A1759" s="17" t="str">
        <f>IF(E1759&lt;&gt;"",VLOOKUP(E1759,科目一覧!$A$4:$G$76,7,FALSE),"")</f>
        <v/>
      </c>
      <c r="B1759" s="18">
        <f>★仕訳帳!A1723</f>
        <v>1720</v>
      </c>
      <c r="C1759" s="64" t="str">
        <f>IF(★仕訳帳!B1723&lt;&gt;"",★仕訳帳!B1723,"")</f>
        <v/>
      </c>
      <c r="D1759" s="65" t="str">
        <f>IF(★仕訳帳!C1723&lt;&gt;"",★仕訳帳!C1723,"")</f>
        <v/>
      </c>
      <c r="E1759" s="66" t="str">
        <f>IF(★仕訳帳!D1723&lt;&gt;"",★仕訳帳!D1723,"")</f>
        <v/>
      </c>
      <c r="F1759" s="30" t="str">
        <f t="shared" si="58"/>
        <v/>
      </c>
      <c r="G1759" s="68">
        <f>★仕訳帳!E1723</f>
        <v>0</v>
      </c>
      <c r="H1759" s="68">
        <f>★仕訳帳!F1723</f>
        <v>0</v>
      </c>
      <c r="I1759" s="67">
        <f>IF($E1759&lt;&gt;"",IF(OR(AND($E1759&gt;=200,$E1759&lt;300),AND($E1759&gt;=400,$E1759&lt;600)),-SUBTOTAL(9,K$4:K1759),SUBTOTAL(9,K$4:K1759)),0)</f>
        <v>0</v>
      </c>
      <c r="J1759" s="32"/>
      <c r="K1759" s="33">
        <f t="shared" si="57"/>
        <v>0</v>
      </c>
    </row>
    <row r="1760" spans="1:11" x14ac:dyDescent="0.4">
      <c r="A1760" s="17" t="str">
        <f>IF(E1760&lt;&gt;"",VLOOKUP(E1760,科目一覧!$A$4:$G$76,7,FALSE),"")</f>
        <v/>
      </c>
      <c r="B1760" s="18">
        <f>★仕訳帳!A1724</f>
        <v>1721</v>
      </c>
      <c r="C1760" s="64" t="str">
        <f>IF(★仕訳帳!B1724&lt;&gt;"",★仕訳帳!B1724,"")</f>
        <v/>
      </c>
      <c r="D1760" s="65" t="str">
        <f>IF(★仕訳帳!C1724&lt;&gt;"",★仕訳帳!C1724,"")</f>
        <v/>
      </c>
      <c r="E1760" s="66" t="str">
        <f>IF(★仕訳帳!D1724&lt;&gt;"",★仕訳帳!D1724,"")</f>
        <v/>
      </c>
      <c r="F1760" s="30" t="str">
        <f t="shared" si="58"/>
        <v/>
      </c>
      <c r="G1760" s="68">
        <f>★仕訳帳!E1724</f>
        <v>0</v>
      </c>
      <c r="H1760" s="68">
        <f>★仕訳帳!F1724</f>
        <v>0</v>
      </c>
      <c r="I1760" s="67">
        <f>IF($E1760&lt;&gt;"",IF(OR(AND($E1760&gt;=200,$E1760&lt;300),AND($E1760&gt;=400,$E1760&lt;600)),-SUBTOTAL(9,K$4:K1760),SUBTOTAL(9,K$4:K1760)),0)</f>
        <v>0</v>
      </c>
      <c r="J1760" s="32"/>
      <c r="K1760" s="33">
        <f t="shared" si="57"/>
        <v>0</v>
      </c>
    </row>
    <row r="1761" spans="1:11" x14ac:dyDescent="0.4">
      <c r="A1761" s="17" t="str">
        <f>IF(E1761&lt;&gt;"",VLOOKUP(E1761,科目一覧!$A$4:$G$76,7,FALSE),"")</f>
        <v/>
      </c>
      <c r="B1761" s="18">
        <f>★仕訳帳!A1725</f>
        <v>1722</v>
      </c>
      <c r="C1761" s="64" t="str">
        <f>IF(★仕訳帳!B1725&lt;&gt;"",★仕訳帳!B1725,"")</f>
        <v/>
      </c>
      <c r="D1761" s="65" t="str">
        <f>IF(★仕訳帳!C1725&lt;&gt;"",★仕訳帳!C1725,"")</f>
        <v/>
      </c>
      <c r="E1761" s="66" t="str">
        <f>IF(★仕訳帳!D1725&lt;&gt;"",★仕訳帳!D1725,"")</f>
        <v/>
      </c>
      <c r="F1761" s="30" t="str">
        <f t="shared" si="58"/>
        <v/>
      </c>
      <c r="G1761" s="68">
        <f>★仕訳帳!E1725</f>
        <v>0</v>
      </c>
      <c r="H1761" s="68">
        <f>★仕訳帳!F1725</f>
        <v>0</v>
      </c>
      <c r="I1761" s="67">
        <f>IF($E1761&lt;&gt;"",IF(OR(AND($E1761&gt;=200,$E1761&lt;300),AND($E1761&gt;=400,$E1761&lt;600)),-SUBTOTAL(9,K$4:K1761),SUBTOTAL(9,K$4:K1761)),0)</f>
        <v>0</v>
      </c>
      <c r="J1761" s="32"/>
      <c r="K1761" s="33">
        <f t="shared" si="57"/>
        <v>0</v>
      </c>
    </row>
    <row r="1762" spans="1:11" x14ac:dyDescent="0.4">
      <c r="A1762" s="17" t="str">
        <f>IF(E1762&lt;&gt;"",VLOOKUP(E1762,科目一覧!$A$4:$G$76,7,FALSE),"")</f>
        <v/>
      </c>
      <c r="B1762" s="18">
        <f>★仕訳帳!A1726</f>
        <v>1723</v>
      </c>
      <c r="C1762" s="64" t="str">
        <f>IF(★仕訳帳!B1726&lt;&gt;"",★仕訳帳!B1726,"")</f>
        <v/>
      </c>
      <c r="D1762" s="65" t="str">
        <f>IF(★仕訳帳!C1726&lt;&gt;"",★仕訳帳!C1726,"")</f>
        <v/>
      </c>
      <c r="E1762" s="66" t="str">
        <f>IF(★仕訳帳!D1726&lt;&gt;"",★仕訳帳!D1726,"")</f>
        <v/>
      </c>
      <c r="F1762" s="30" t="str">
        <f t="shared" si="58"/>
        <v/>
      </c>
      <c r="G1762" s="68">
        <f>★仕訳帳!E1726</f>
        <v>0</v>
      </c>
      <c r="H1762" s="68">
        <f>★仕訳帳!F1726</f>
        <v>0</v>
      </c>
      <c r="I1762" s="67">
        <f>IF($E1762&lt;&gt;"",IF(OR(AND($E1762&gt;=200,$E1762&lt;300),AND($E1762&gt;=400,$E1762&lt;600)),-SUBTOTAL(9,K$4:K1762),SUBTOTAL(9,K$4:K1762)),0)</f>
        <v>0</v>
      </c>
      <c r="J1762" s="32"/>
      <c r="K1762" s="33">
        <f t="shared" si="57"/>
        <v>0</v>
      </c>
    </row>
    <row r="1763" spans="1:11" x14ac:dyDescent="0.4">
      <c r="A1763" s="17" t="str">
        <f>IF(E1763&lt;&gt;"",VLOOKUP(E1763,科目一覧!$A$4:$G$76,7,FALSE),"")</f>
        <v/>
      </c>
      <c r="B1763" s="18">
        <f>★仕訳帳!A1727</f>
        <v>1724</v>
      </c>
      <c r="C1763" s="64" t="str">
        <f>IF(★仕訳帳!B1727&lt;&gt;"",★仕訳帳!B1727,"")</f>
        <v/>
      </c>
      <c r="D1763" s="65" t="str">
        <f>IF(★仕訳帳!C1727&lt;&gt;"",★仕訳帳!C1727,"")</f>
        <v/>
      </c>
      <c r="E1763" s="66" t="str">
        <f>IF(★仕訳帳!D1727&lt;&gt;"",★仕訳帳!D1727,"")</f>
        <v/>
      </c>
      <c r="F1763" s="30" t="str">
        <f t="shared" si="58"/>
        <v/>
      </c>
      <c r="G1763" s="68">
        <f>★仕訳帳!E1727</f>
        <v>0</v>
      </c>
      <c r="H1763" s="68">
        <f>★仕訳帳!F1727</f>
        <v>0</v>
      </c>
      <c r="I1763" s="67">
        <f>IF($E1763&lt;&gt;"",IF(OR(AND($E1763&gt;=200,$E1763&lt;300),AND($E1763&gt;=400,$E1763&lt;600)),-SUBTOTAL(9,K$4:K1763),SUBTOTAL(9,K$4:K1763)),0)</f>
        <v>0</v>
      </c>
      <c r="J1763" s="32"/>
      <c r="K1763" s="33">
        <f t="shared" si="57"/>
        <v>0</v>
      </c>
    </row>
    <row r="1764" spans="1:11" x14ac:dyDescent="0.4">
      <c r="A1764" s="17" t="str">
        <f>IF(E1764&lt;&gt;"",VLOOKUP(E1764,科目一覧!$A$4:$G$76,7,FALSE),"")</f>
        <v/>
      </c>
      <c r="B1764" s="18">
        <f>★仕訳帳!A1728</f>
        <v>1725</v>
      </c>
      <c r="C1764" s="64" t="str">
        <f>IF(★仕訳帳!B1728&lt;&gt;"",★仕訳帳!B1728,"")</f>
        <v/>
      </c>
      <c r="D1764" s="65" t="str">
        <f>IF(★仕訳帳!C1728&lt;&gt;"",★仕訳帳!C1728,"")</f>
        <v/>
      </c>
      <c r="E1764" s="66" t="str">
        <f>IF(★仕訳帳!D1728&lt;&gt;"",★仕訳帳!D1728,"")</f>
        <v/>
      </c>
      <c r="F1764" s="30" t="str">
        <f t="shared" si="58"/>
        <v/>
      </c>
      <c r="G1764" s="68">
        <f>★仕訳帳!E1728</f>
        <v>0</v>
      </c>
      <c r="H1764" s="68">
        <f>★仕訳帳!F1728</f>
        <v>0</v>
      </c>
      <c r="I1764" s="67">
        <f>IF($E1764&lt;&gt;"",IF(OR(AND($E1764&gt;=200,$E1764&lt;300),AND($E1764&gt;=400,$E1764&lt;600)),-SUBTOTAL(9,K$4:K1764),SUBTOTAL(9,K$4:K1764)),0)</f>
        <v>0</v>
      </c>
      <c r="J1764" s="32"/>
      <c r="K1764" s="33">
        <f t="shared" si="57"/>
        <v>0</v>
      </c>
    </row>
    <row r="1765" spans="1:11" x14ac:dyDescent="0.4">
      <c r="A1765" s="17" t="str">
        <f>IF(E1765&lt;&gt;"",VLOOKUP(E1765,科目一覧!$A$4:$G$76,7,FALSE),"")</f>
        <v/>
      </c>
      <c r="B1765" s="18">
        <f>★仕訳帳!A1729</f>
        <v>1726</v>
      </c>
      <c r="C1765" s="64" t="str">
        <f>IF(★仕訳帳!B1729&lt;&gt;"",★仕訳帳!B1729,"")</f>
        <v/>
      </c>
      <c r="D1765" s="65" t="str">
        <f>IF(★仕訳帳!C1729&lt;&gt;"",★仕訳帳!C1729,"")</f>
        <v/>
      </c>
      <c r="E1765" s="66" t="str">
        <f>IF(★仕訳帳!D1729&lt;&gt;"",★仕訳帳!D1729,"")</f>
        <v/>
      </c>
      <c r="F1765" s="30" t="str">
        <f t="shared" si="58"/>
        <v/>
      </c>
      <c r="G1765" s="68">
        <f>★仕訳帳!E1729</f>
        <v>0</v>
      </c>
      <c r="H1765" s="68">
        <f>★仕訳帳!F1729</f>
        <v>0</v>
      </c>
      <c r="I1765" s="67">
        <f>IF($E1765&lt;&gt;"",IF(OR(AND($E1765&gt;=200,$E1765&lt;300),AND($E1765&gt;=400,$E1765&lt;600)),-SUBTOTAL(9,K$4:K1765),SUBTOTAL(9,K$4:K1765)),0)</f>
        <v>0</v>
      </c>
      <c r="J1765" s="32"/>
      <c r="K1765" s="33">
        <f t="shared" si="57"/>
        <v>0</v>
      </c>
    </row>
    <row r="1766" spans="1:11" x14ac:dyDescent="0.4">
      <c r="A1766" s="17" t="str">
        <f>IF(E1766&lt;&gt;"",VLOOKUP(E1766,科目一覧!$A$4:$G$76,7,FALSE),"")</f>
        <v/>
      </c>
      <c r="B1766" s="18">
        <f>★仕訳帳!A1730</f>
        <v>1727</v>
      </c>
      <c r="C1766" s="64" t="str">
        <f>IF(★仕訳帳!B1730&lt;&gt;"",★仕訳帳!B1730,"")</f>
        <v/>
      </c>
      <c r="D1766" s="65" t="str">
        <f>IF(★仕訳帳!C1730&lt;&gt;"",★仕訳帳!C1730,"")</f>
        <v/>
      </c>
      <c r="E1766" s="66" t="str">
        <f>IF(★仕訳帳!D1730&lt;&gt;"",★仕訳帳!D1730,"")</f>
        <v/>
      </c>
      <c r="F1766" s="30" t="str">
        <f t="shared" si="58"/>
        <v/>
      </c>
      <c r="G1766" s="68">
        <f>★仕訳帳!E1730</f>
        <v>0</v>
      </c>
      <c r="H1766" s="68">
        <f>★仕訳帳!F1730</f>
        <v>0</v>
      </c>
      <c r="I1766" s="67">
        <f>IF($E1766&lt;&gt;"",IF(OR(AND($E1766&gt;=200,$E1766&lt;300),AND($E1766&gt;=400,$E1766&lt;600)),-SUBTOTAL(9,K$4:K1766),SUBTOTAL(9,K$4:K1766)),0)</f>
        <v>0</v>
      </c>
      <c r="J1766" s="32"/>
      <c r="K1766" s="33">
        <f t="shared" si="57"/>
        <v>0</v>
      </c>
    </row>
    <row r="1767" spans="1:11" x14ac:dyDescent="0.4">
      <c r="A1767" s="17" t="str">
        <f>IF(E1767&lt;&gt;"",VLOOKUP(E1767,科目一覧!$A$4:$G$76,7,FALSE),"")</f>
        <v/>
      </c>
      <c r="B1767" s="18">
        <f>★仕訳帳!A1731</f>
        <v>1728</v>
      </c>
      <c r="C1767" s="64" t="str">
        <f>IF(★仕訳帳!B1731&lt;&gt;"",★仕訳帳!B1731,"")</f>
        <v/>
      </c>
      <c r="D1767" s="65" t="str">
        <f>IF(★仕訳帳!C1731&lt;&gt;"",★仕訳帳!C1731,"")</f>
        <v/>
      </c>
      <c r="E1767" s="66" t="str">
        <f>IF(★仕訳帳!D1731&lt;&gt;"",★仕訳帳!D1731,"")</f>
        <v/>
      </c>
      <c r="F1767" s="30" t="str">
        <f t="shared" si="58"/>
        <v/>
      </c>
      <c r="G1767" s="68">
        <f>★仕訳帳!E1731</f>
        <v>0</v>
      </c>
      <c r="H1767" s="68">
        <f>★仕訳帳!F1731</f>
        <v>0</v>
      </c>
      <c r="I1767" s="67">
        <f>IF($E1767&lt;&gt;"",IF(OR(AND($E1767&gt;=200,$E1767&lt;300),AND($E1767&gt;=400,$E1767&lt;600)),-SUBTOTAL(9,K$4:K1767),SUBTOTAL(9,K$4:K1767)),0)</f>
        <v>0</v>
      </c>
      <c r="J1767" s="32"/>
      <c r="K1767" s="33">
        <f t="shared" si="57"/>
        <v>0</v>
      </c>
    </row>
    <row r="1768" spans="1:11" x14ac:dyDescent="0.4">
      <c r="A1768" s="17" t="str">
        <f>IF(E1768&lt;&gt;"",VLOOKUP(E1768,科目一覧!$A$4:$G$76,7,FALSE),"")</f>
        <v/>
      </c>
      <c r="B1768" s="18">
        <f>★仕訳帳!A1732</f>
        <v>1729</v>
      </c>
      <c r="C1768" s="64" t="str">
        <f>IF(★仕訳帳!B1732&lt;&gt;"",★仕訳帳!B1732,"")</f>
        <v/>
      </c>
      <c r="D1768" s="65" t="str">
        <f>IF(★仕訳帳!C1732&lt;&gt;"",★仕訳帳!C1732,"")</f>
        <v/>
      </c>
      <c r="E1768" s="66" t="str">
        <f>IF(★仕訳帳!D1732&lt;&gt;"",★仕訳帳!D1732,"")</f>
        <v/>
      </c>
      <c r="F1768" s="30" t="str">
        <f t="shared" si="58"/>
        <v/>
      </c>
      <c r="G1768" s="68">
        <f>★仕訳帳!E1732</f>
        <v>0</v>
      </c>
      <c r="H1768" s="68">
        <f>★仕訳帳!F1732</f>
        <v>0</v>
      </c>
      <c r="I1768" s="67">
        <f>IF($E1768&lt;&gt;"",IF(OR(AND($E1768&gt;=200,$E1768&lt;300),AND($E1768&gt;=400,$E1768&lt;600)),-SUBTOTAL(9,K$4:K1768),SUBTOTAL(9,K$4:K1768)),0)</f>
        <v>0</v>
      </c>
      <c r="J1768" s="32"/>
      <c r="K1768" s="33">
        <f t="shared" si="57"/>
        <v>0</v>
      </c>
    </row>
    <row r="1769" spans="1:11" x14ac:dyDescent="0.4">
      <c r="A1769" s="17" t="str">
        <f>IF(E1769&lt;&gt;"",VLOOKUP(E1769,科目一覧!$A$4:$G$76,7,FALSE),"")</f>
        <v/>
      </c>
      <c r="B1769" s="18">
        <f>★仕訳帳!A1733</f>
        <v>1730</v>
      </c>
      <c r="C1769" s="64" t="str">
        <f>IF(★仕訳帳!B1733&lt;&gt;"",★仕訳帳!B1733,"")</f>
        <v/>
      </c>
      <c r="D1769" s="65" t="str">
        <f>IF(★仕訳帳!C1733&lt;&gt;"",★仕訳帳!C1733,"")</f>
        <v/>
      </c>
      <c r="E1769" s="66" t="str">
        <f>IF(★仕訳帳!D1733&lt;&gt;"",★仕訳帳!D1733,"")</f>
        <v/>
      </c>
      <c r="F1769" s="30" t="str">
        <f t="shared" si="58"/>
        <v/>
      </c>
      <c r="G1769" s="68">
        <f>★仕訳帳!E1733</f>
        <v>0</v>
      </c>
      <c r="H1769" s="68">
        <f>★仕訳帳!F1733</f>
        <v>0</v>
      </c>
      <c r="I1769" s="67">
        <f>IF($E1769&lt;&gt;"",IF(OR(AND($E1769&gt;=200,$E1769&lt;300),AND($E1769&gt;=400,$E1769&lt;600)),-SUBTOTAL(9,K$4:K1769),SUBTOTAL(9,K$4:K1769)),0)</f>
        <v>0</v>
      </c>
      <c r="J1769" s="32"/>
      <c r="K1769" s="33">
        <f t="shared" si="57"/>
        <v>0</v>
      </c>
    </row>
    <row r="1770" spans="1:11" x14ac:dyDescent="0.4">
      <c r="A1770" s="17" t="str">
        <f>IF(E1770&lt;&gt;"",VLOOKUP(E1770,科目一覧!$A$4:$G$76,7,FALSE),"")</f>
        <v/>
      </c>
      <c r="B1770" s="18">
        <f>★仕訳帳!A1734</f>
        <v>1731</v>
      </c>
      <c r="C1770" s="64" t="str">
        <f>IF(★仕訳帳!B1734&lt;&gt;"",★仕訳帳!B1734,"")</f>
        <v/>
      </c>
      <c r="D1770" s="65" t="str">
        <f>IF(★仕訳帳!C1734&lt;&gt;"",★仕訳帳!C1734,"")</f>
        <v/>
      </c>
      <c r="E1770" s="66" t="str">
        <f>IF(★仕訳帳!D1734&lt;&gt;"",★仕訳帳!D1734,"")</f>
        <v/>
      </c>
      <c r="F1770" s="30" t="str">
        <f t="shared" si="58"/>
        <v/>
      </c>
      <c r="G1770" s="68">
        <f>★仕訳帳!E1734</f>
        <v>0</v>
      </c>
      <c r="H1770" s="68">
        <f>★仕訳帳!F1734</f>
        <v>0</v>
      </c>
      <c r="I1770" s="67">
        <f>IF($E1770&lt;&gt;"",IF(OR(AND($E1770&gt;=200,$E1770&lt;300),AND($E1770&gt;=400,$E1770&lt;600)),-SUBTOTAL(9,K$4:K1770),SUBTOTAL(9,K$4:K1770)),0)</f>
        <v>0</v>
      </c>
      <c r="J1770" s="32"/>
      <c r="K1770" s="33">
        <f t="shared" si="57"/>
        <v>0</v>
      </c>
    </row>
    <row r="1771" spans="1:11" x14ac:dyDescent="0.4">
      <c r="A1771" s="17" t="str">
        <f>IF(E1771&lt;&gt;"",VLOOKUP(E1771,科目一覧!$A$4:$G$76,7,FALSE),"")</f>
        <v/>
      </c>
      <c r="B1771" s="18">
        <f>★仕訳帳!A1735</f>
        <v>1732</v>
      </c>
      <c r="C1771" s="64" t="str">
        <f>IF(★仕訳帳!B1735&lt;&gt;"",★仕訳帳!B1735,"")</f>
        <v/>
      </c>
      <c r="D1771" s="65" t="str">
        <f>IF(★仕訳帳!C1735&lt;&gt;"",★仕訳帳!C1735,"")</f>
        <v/>
      </c>
      <c r="E1771" s="66" t="str">
        <f>IF(★仕訳帳!D1735&lt;&gt;"",★仕訳帳!D1735,"")</f>
        <v/>
      </c>
      <c r="F1771" s="30" t="str">
        <f t="shared" si="58"/>
        <v/>
      </c>
      <c r="G1771" s="68">
        <f>★仕訳帳!E1735</f>
        <v>0</v>
      </c>
      <c r="H1771" s="68">
        <f>★仕訳帳!F1735</f>
        <v>0</v>
      </c>
      <c r="I1771" s="67">
        <f>IF($E1771&lt;&gt;"",IF(OR(AND($E1771&gt;=200,$E1771&lt;300),AND($E1771&gt;=400,$E1771&lt;600)),-SUBTOTAL(9,K$4:K1771),SUBTOTAL(9,K$4:K1771)),0)</f>
        <v>0</v>
      </c>
      <c r="J1771" s="32"/>
      <c r="K1771" s="33">
        <f t="shared" si="57"/>
        <v>0</v>
      </c>
    </row>
    <row r="1772" spans="1:11" x14ac:dyDescent="0.4">
      <c r="A1772" s="17" t="str">
        <f>IF(E1772&lt;&gt;"",VLOOKUP(E1772,科目一覧!$A$4:$G$76,7,FALSE),"")</f>
        <v/>
      </c>
      <c r="B1772" s="18">
        <f>★仕訳帳!A1736</f>
        <v>1733</v>
      </c>
      <c r="C1772" s="64" t="str">
        <f>IF(★仕訳帳!B1736&lt;&gt;"",★仕訳帳!B1736,"")</f>
        <v/>
      </c>
      <c r="D1772" s="65" t="str">
        <f>IF(★仕訳帳!C1736&lt;&gt;"",★仕訳帳!C1736,"")</f>
        <v/>
      </c>
      <c r="E1772" s="66" t="str">
        <f>IF(★仕訳帳!D1736&lt;&gt;"",★仕訳帳!D1736,"")</f>
        <v/>
      </c>
      <c r="F1772" s="30" t="str">
        <f t="shared" si="58"/>
        <v/>
      </c>
      <c r="G1772" s="68">
        <f>★仕訳帳!E1736</f>
        <v>0</v>
      </c>
      <c r="H1772" s="68">
        <f>★仕訳帳!F1736</f>
        <v>0</v>
      </c>
      <c r="I1772" s="67">
        <f>IF($E1772&lt;&gt;"",IF(OR(AND($E1772&gt;=200,$E1772&lt;300),AND($E1772&gt;=400,$E1772&lt;600)),-SUBTOTAL(9,K$4:K1772),SUBTOTAL(9,K$4:K1772)),0)</f>
        <v>0</v>
      </c>
      <c r="J1772" s="32"/>
      <c r="K1772" s="33">
        <f t="shared" si="57"/>
        <v>0</v>
      </c>
    </row>
    <row r="1773" spans="1:11" x14ac:dyDescent="0.4">
      <c r="A1773" s="17" t="str">
        <f>IF(E1773&lt;&gt;"",VLOOKUP(E1773,科目一覧!$A$4:$G$76,7,FALSE),"")</f>
        <v/>
      </c>
      <c r="B1773" s="18">
        <f>★仕訳帳!A1737</f>
        <v>1734</v>
      </c>
      <c r="C1773" s="64" t="str">
        <f>IF(★仕訳帳!B1737&lt;&gt;"",★仕訳帳!B1737,"")</f>
        <v/>
      </c>
      <c r="D1773" s="65" t="str">
        <f>IF(★仕訳帳!C1737&lt;&gt;"",★仕訳帳!C1737,"")</f>
        <v/>
      </c>
      <c r="E1773" s="66" t="str">
        <f>IF(★仕訳帳!D1737&lt;&gt;"",★仕訳帳!D1737,"")</f>
        <v/>
      </c>
      <c r="F1773" s="30" t="str">
        <f t="shared" si="58"/>
        <v/>
      </c>
      <c r="G1773" s="68">
        <f>★仕訳帳!E1737</f>
        <v>0</v>
      </c>
      <c r="H1773" s="68">
        <f>★仕訳帳!F1737</f>
        <v>0</v>
      </c>
      <c r="I1773" s="67">
        <f>IF($E1773&lt;&gt;"",IF(OR(AND($E1773&gt;=200,$E1773&lt;300),AND($E1773&gt;=400,$E1773&lt;600)),-SUBTOTAL(9,K$4:K1773),SUBTOTAL(9,K$4:K1773)),0)</f>
        <v>0</v>
      </c>
      <c r="J1773" s="32"/>
      <c r="K1773" s="33">
        <f t="shared" si="57"/>
        <v>0</v>
      </c>
    </row>
    <row r="1774" spans="1:11" x14ac:dyDescent="0.4">
      <c r="A1774" s="17" t="str">
        <f>IF(E1774&lt;&gt;"",VLOOKUP(E1774,科目一覧!$A$4:$G$76,7,FALSE),"")</f>
        <v/>
      </c>
      <c r="B1774" s="18">
        <f>★仕訳帳!A1738</f>
        <v>1735</v>
      </c>
      <c r="C1774" s="64" t="str">
        <f>IF(★仕訳帳!B1738&lt;&gt;"",★仕訳帳!B1738,"")</f>
        <v/>
      </c>
      <c r="D1774" s="65" t="str">
        <f>IF(★仕訳帳!C1738&lt;&gt;"",★仕訳帳!C1738,"")</f>
        <v/>
      </c>
      <c r="E1774" s="66" t="str">
        <f>IF(★仕訳帳!D1738&lt;&gt;"",★仕訳帳!D1738,"")</f>
        <v/>
      </c>
      <c r="F1774" s="30" t="str">
        <f t="shared" si="58"/>
        <v/>
      </c>
      <c r="G1774" s="68">
        <f>★仕訳帳!E1738</f>
        <v>0</v>
      </c>
      <c r="H1774" s="68">
        <f>★仕訳帳!F1738</f>
        <v>0</v>
      </c>
      <c r="I1774" s="67">
        <f>IF($E1774&lt;&gt;"",IF(OR(AND($E1774&gt;=200,$E1774&lt;300),AND($E1774&gt;=400,$E1774&lt;600)),-SUBTOTAL(9,K$4:K1774),SUBTOTAL(9,K$4:K1774)),0)</f>
        <v>0</v>
      </c>
      <c r="J1774" s="32"/>
      <c r="K1774" s="33">
        <f t="shared" si="57"/>
        <v>0</v>
      </c>
    </row>
    <row r="1775" spans="1:11" x14ac:dyDescent="0.4">
      <c r="A1775" s="17" t="str">
        <f>IF(E1775&lt;&gt;"",VLOOKUP(E1775,科目一覧!$A$4:$G$76,7,FALSE),"")</f>
        <v/>
      </c>
      <c r="B1775" s="18">
        <f>★仕訳帳!A1739</f>
        <v>1736</v>
      </c>
      <c r="C1775" s="64" t="str">
        <f>IF(★仕訳帳!B1739&lt;&gt;"",★仕訳帳!B1739,"")</f>
        <v/>
      </c>
      <c r="D1775" s="65" t="str">
        <f>IF(★仕訳帳!C1739&lt;&gt;"",★仕訳帳!C1739,"")</f>
        <v/>
      </c>
      <c r="E1775" s="66" t="str">
        <f>IF(★仕訳帳!D1739&lt;&gt;"",★仕訳帳!D1739,"")</f>
        <v/>
      </c>
      <c r="F1775" s="30" t="str">
        <f t="shared" si="58"/>
        <v/>
      </c>
      <c r="G1775" s="68">
        <f>★仕訳帳!E1739</f>
        <v>0</v>
      </c>
      <c r="H1775" s="68">
        <f>★仕訳帳!F1739</f>
        <v>0</v>
      </c>
      <c r="I1775" s="67">
        <f>IF($E1775&lt;&gt;"",IF(OR(AND($E1775&gt;=200,$E1775&lt;300),AND($E1775&gt;=400,$E1775&lt;600)),-SUBTOTAL(9,K$4:K1775),SUBTOTAL(9,K$4:K1775)),0)</f>
        <v>0</v>
      </c>
      <c r="J1775" s="32"/>
      <c r="K1775" s="33">
        <f t="shared" ref="K1775:K1838" si="59">IF(OR(E1775=301,E1775=401),0,G1775-H1775)</f>
        <v>0</v>
      </c>
    </row>
    <row r="1776" spans="1:11" x14ac:dyDescent="0.4">
      <c r="A1776" s="17" t="str">
        <f>IF(E1776&lt;&gt;"",VLOOKUP(E1776,科目一覧!$A$4:$G$76,7,FALSE),"")</f>
        <v/>
      </c>
      <c r="B1776" s="18">
        <f>★仕訳帳!A1740</f>
        <v>1737</v>
      </c>
      <c r="C1776" s="64" t="str">
        <f>IF(★仕訳帳!B1740&lt;&gt;"",★仕訳帳!B1740,"")</f>
        <v/>
      </c>
      <c r="D1776" s="65" t="str">
        <f>IF(★仕訳帳!C1740&lt;&gt;"",★仕訳帳!C1740,"")</f>
        <v/>
      </c>
      <c r="E1776" s="66" t="str">
        <f>IF(★仕訳帳!D1740&lt;&gt;"",★仕訳帳!D1740,"")</f>
        <v/>
      </c>
      <c r="F1776" s="30" t="str">
        <f t="shared" si="58"/>
        <v/>
      </c>
      <c r="G1776" s="68">
        <f>★仕訳帳!E1740</f>
        <v>0</v>
      </c>
      <c r="H1776" s="68">
        <f>★仕訳帳!F1740</f>
        <v>0</v>
      </c>
      <c r="I1776" s="67">
        <f>IF($E1776&lt;&gt;"",IF(OR(AND($E1776&gt;=200,$E1776&lt;300),AND($E1776&gt;=400,$E1776&lt;600)),-SUBTOTAL(9,K$4:K1776),SUBTOTAL(9,K$4:K1776)),0)</f>
        <v>0</v>
      </c>
      <c r="J1776" s="32"/>
      <c r="K1776" s="33">
        <f t="shared" si="59"/>
        <v>0</v>
      </c>
    </row>
    <row r="1777" spans="1:11" x14ac:dyDescent="0.4">
      <c r="A1777" s="17" t="str">
        <f>IF(E1777&lt;&gt;"",VLOOKUP(E1777,科目一覧!$A$4:$G$76,7,FALSE),"")</f>
        <v/>
      </c>
      <c r="B1777" s="18">
        <f>★仕訳帳!A1741</f>
        <v>1738</v>
      </c>
      <c r="C1777" s="64" t="str">
        <f>IF(★仕訳帳!B1741&lt;&gt;"",★仕訳帳!B1741,"")</f>
        <v/>
      </c>
      <c r="D1777" s="65" t="str">
        <f>IF(★仕訳帳!C1741&lt;&gt;"",★仕訳帳!C1741,"")</f>
        <v/>
      </c>
      <c r="E1777" s="66" t="str">
        <f>IF(★仕訳帳!D1741&lt;&gt;"",★仕訳帳!D1741,"")</f>
        <v/>
      </c>
      <c r="F1777" s="30" t="str">
        <f t="shared" si="58"/>
        <v/>
      </c>
      <c r="G1777" s="68">
        <f>★仕訳帳!E1741</f>
        <v>0</v>
      </c>
      <c r="H1777" s="68">
        <f>★仕訳帳!F1741</f>
        <v>0</v>
      </c>
      <c r="I1777" s="67">
        <f>IF($E1777&lt;&gt;"",IF(OR(AND($E1777&gt;=200,$E1777&lt;300),AND($E1777&gt;=400,$E1777&lt;600)),-SUBTOTAL(9,K$4:K1777),SUBTOTAL(9,K$4:K1777)),0)</f>
        <v>0</v>
      </c>
      <c r="J1777" s="32"/>
      <c r="K1777" s="33">
        <f t="shared" si="59"/>
        <v>0</v>
      </c>
    </row>
    <row r="1778" spans="1:11" x14ac:dyDescent="0.4">
      <c r="A1778" s="17" t="str">
        <f>IF(E1778&lt;&gt;"",VLOOKUP(E1778,科目一覧!$A$4:$G$76,7,FALSE),"")</f>
        <v/>
      </c>
      <c r="B1778" s="18">
        <f>★仕訳帳!A1742</f>
        <v>1739</v>
      </c>
      <c r="C1778" s="64" t="str">
        <f>IF(★仕訳帳!B1742&lt;&gt;"",★仕訳帳!B1742,"")</f>
        <v/>
      </c>
      <c r="D1778" s="65" t="str">
        <f>IF(★仕訳帳!C1742&lt;&gt;"",★仕訳帳!C1742,"")</f>
        <v/>
      </c>
      <c r="E1778" s="66" t="str">
        <f>IF(★仕訳帳!D1742&lt;&gt;"",★仕訳帳!D1742,"")</f>
        <v/>
      </c>
      <c r="F1778" s="30" t="str">
        <f t="shared" si="58"/>
        <v/>
      </c>
      <c r="G1778" s="68">
        <f>★仕訳帳!E1742</f>
        <v>0</v>
      </c>
      <c r="H1778" s="68">
        <f>★仕訳帳!F1742</f>
        <v>0</v>
      </c>
      <c r="I1778" s="67">
        <f>IF($E1778&lt;&gt;"",IF(OR(AND($E1778&gt;=200,$E1778&lt;300),AND($E1778&gt;=400,$E1778&lt;600)),-SUBTOTAL(9,K$4:K1778),SUBTOTAL(9,K$4:K1778)),0)</f>
        <v>0</v>
      </c>
      <c r="J1778" s="32"/>
      <c r="K1778" s="33">
        <f t="shared" si="59"/>
        <v>0</v>
      </c>
    </row>
    <row r="1779" spans="1:11" x14ac:dyDescent="0.4">
      <c r="A1779" s="17" t="str">
        <f>IF(E1779&lt;&gt;"",VLOOKUP(E1779,科目一覧!$A$4:$G$76,7,FALSE),"")</f>
        <v/>
      </c>
      <c r="B1779" s="18">
        <f>★仕訳帳!A1743</f>
        <v>1740</v>
      </c>
      <c r="C1779" s="64" t="str">
        <f>IF(★仕訳帳!B1743&lt;&gt;"",★仕訳帳!B1743,"")</f>
        <v/>
      </c>
      <c r="D1779" s="65" t="str">
        <f>IF(★仕訳帳!C1743&lt;&gt;"",★仕訳帳!C1743,"")</f>
        <v/>
      </c>
      <c r="E1779" s="66" t="str">
        <f>IF(★仕訳帳!D1743&lt;&gt;"",★仕訳帳!D1743,"")</f>
        <v/>
      </c>
      <c r="F1779" s="30" t="str">
        <f t="shared" si="58"/>
        <v/>
      </c>
      <c r="G1779" s="68">
        <f>★仕訳帳!E1743</f>
        <v>0</v>
      </c>
      <c r="H1779" s="68">
        <f>★仕訳帳!F1743</f>
        <v>0</v>
      </c>
      <c r="I1779" s="67">
        <f>IF($E1779&lt;&gt;"",IF(OR(AND($E1779&gt;=200,$E1779&lt;300),AND($E1779&gt;=400,$E1779&lt;600)),-SUBTOTAL(9,K$4:K1779),SUBTOTAL(9,K$4:K1779)),0)</f>
        <v>0</v>
      </c>
      <c r="J1779" s="32"/>
      <c r="K1779" s="33">
        <f t="shared" si="59"/>
        <v>0</v>
      </c>
    </row>
    <row r="1780" spans="1:11" x14ac:dyDescent="0.4">
      <c r="A1780" s="17" t="str">
        <f>IF(E1780&lt;&gt;"",VLOOKUP(E1780,科目一覧!$A$4:$G$76,7,FALSE),"")</f>
        <v/>
      </c>
      <c r="B1780" s="18">
        <f>★仕訳帳!A1744</f>
        <v>1741</v>
      </c>
      <c r="C1780" s="64" t="str">
        <f>IF(★仕訳帳!B1744&lt;&gt;"",★仕訳帳!B1744,"")</f>
        <v/>
      </c>
      <c r="D1780" s="65" t="str">
        <f>IF(★仕訳帳!C1744&lt;&gt;"",★仕訳帳!C1744,"")</f>
        <v/>
      </c>
      <c r="E1780" s="66" t="str">
        <f>IF(★仕訳帳!D1744&lt;&gt;"",★仕訳帳!D1744,"")</f>
        <v/>
      </c>
      <c r="F1780" s="30" t="str">
        <f t="shared" si="58"/>
        <v/>
      </c>
      <c r="G1780" s="68">
        <f>★仕訳帳!E1744</f>
        <v>0</v>
      </c>
      <c r="H1780" s="68">
        <f>★仕訳帳!F1744</f>
        <v>0</v>
      </c>
      <c r="I1780" s="67">
        <f>IF($E1780&lt;&gt;"",IF(OR(AND($E1780&gt;=200,$E1780&lt;300),AND($E1780&gt;=400,$E1780&lt;600)),-SUBTOTAL(9,K$4:K1780),SUBTOTAL(9,K$4:K1780)),0)</f>
        <v>0</v>
      </c>
      <c r="J1780" s="32"/>
      <c r="K1780" s="33">
        <f t="shared" si="59"/>
        <v>0</v>
      </c>
    </row>
    <row r="1781" spans="1:11" x14ac:dyDescent="0.4">
      <c r="A1781" s="17" t="str">
        <f>IF(E1781&lt;&gt;"",VLOOKUP(E1781,科目一覧!$A$4:$G$76,7,FALSE),"")</f>
        <v/>
      </c>
      <c r="B1781" s="18">
        <f>★仕訳帳!A1745</f>
        <v>1742</v>
      </c>
      <c r="C1781" s="64" t="str">
        <f>IF(★仕訳帳!B1745&lt;&gt;"",★仕訳帳!B1745,"")</f>
        <v/>
      </c>
      <c r="D1781" s="65" t="str">
        <f>IF(★仕訳帳!C1745&lt;&gt;"",★仕訳帳!C1745,"")</f>
        <v/>
      </c>
      <c r="E1781" s="66" t="str">
        <f>IF(★仕訳帳!D1745&lt;&gt;"",★仕訳帳!D1745,"")</f>
        <v/>
      </c>
      <c r="F1781" s="30" t="str">
        <f t="shared" si="58"/>
        <v/>
      </c>
      <c r="G1781" s="68">
        <f>★仕訳帳!E1745</f>
        <v>0</v>
      </c>
      <c r="H1781" s="68">
        <f>★仕訳帳!F1745</f>
        <v>0</v>
      </c>
      <c r="I1781" s="67">
        <f>IF($E1781&lt;&gt;"",IF(OR(AND($E1781&gt;=200,$E1781&lt;300),AND($E1781&gt;=400,$E1781&lt;600)),-SUBTOTAL(9,K$4:K1781),SUBTOTAL(9,K$4:K1781)),0)</f>
        <v>0</v>
      </c>
      <c r="J1781" s="32"/>
      <c r="K1781" s="33">
        <f t="shared" si="59"/>
        <v>0</v>
      </c>
    </row>
    <row r="1782" spans="1:11" x14ac:dyDescent="0.4">
      <c r="A1782" s="17" t="str">
        <f>IF(E1782&lt;&gt;"",VLOOKUP(E1782,科目一覧!$A$4:$G$76,7,FALSE),"")</f>
        <v/>
      </c>
      <c r="B1782" s="18">
        <f>★仕訳帳!A1746</f>
        <v>1743</v>
      </c>
      <c r="C1782" s="64" t="str">
        <f>IF(★仕訳帳!B1746&lt;&gt;"",★仕訳帳!B1746,"")</f>
        <v/>
      </c>
      <c r="D1782" s="65" t="str">
        <f>IF(★仕訳帳!C1746&lt;&gt;"",★仕訳帳!C1746,"")</f>
        <v/>
      </c>
      <c r="E1782" s="66" t="str">
        <f>IF(★仕訳帳!D1746&lt;&gt;"",★仕訳帳!D1746,"")</f>
        <v/>
      </c>
      <c r="F1782" s="30" t="str">
        <f t="shared" si="58"/>
        <v/>
      </c>
      <c r="G1782" s="68">
        <f>★仕訳帳!E1746</f>
        <v>0</v>
      </c>
      <c r="H1782" s="68">
        <f>★仕訳帳!F1746</f>
        <v>0</v>
      </c>
      <c r="I1782" s="67">
        <f>IF($E1782&lt;&gt;"",IF(OR(AND($E1782&gt;=200,$E1782&lt;300),AND($E1782&gt;=400,$E1782&lt;600)),-SUBTOTAL(9,K$4:K1782),SUBTOTAL(9,K$4:K1782)),0)</f>
        <v>0</v>
      </c>
      <c r="J1782" s="32"/>
      <c r="K1782" s="33">
        <f t="shared" si="59"/>
        <v>0</v>
      </c>
    </row>
    <row r="1783" spans="1:11" x14ac:dyDescent="0.4">
      <c r="A1783" s="17" t="str">
        <f>IF(E1783&lt;&gt;"",VLOOKUP(E1783,科目一覧!$A$4:$G$76,7,FALSE),"")</f>
        <v/>
      </c>
      <c r="B1783" s="18">
        <f>★仕訳帳!A1747</f>
        <v>1744</v>
      </c>
      <c r="C1783" s="64" t="str">
        <f>IF(★仕訳帳!B1747&lt;&gt;"",★仕訳帳!B1747,"")</f>
        <v/>
      </c>
      <c r="D1783" s="65" t="str">
        <f>IF(★仕訳帳!C1747&lt;&gt;"",★仕訳帳!C1747,"")</f>
        <v/>
      </c>
      <c r="E1783" s="66" t="str">
        <f>IF(★仕訳帳!D1747&lt;&gt;"",★仕訳帳!D1747,"")</f>
        <v/>
      </c>
      <c r="F1783" s="30" t="str">
        <f t="shared" si="58"/>
        <v/>
      </c>
      <c r="G1783" s="68">
        <f>★仕訳帳!E1747</f>
        <v>0</v>
      </c>
      <c r="H1783" s="68">
        <f>★仕訳帳!F1747</f>
        <v>0</v>
      </c>
      <c r="I1783" s="67">
        <f>IF($E1783&lt;&gt;"",IF(OR(AND($E1783&gt;=200,$E1783&lt;300),AND($E1783&gt;=400,$E1783&lt;600)),-SUBTOTAL(9,K$4:K1783),SUBTOTAL(9,K$4:K1783)),0)</f>
        <v>0</v>
      </c>
      <c r="J1783" s="32"/>
      <c r="K1783" s="33">
        <f t="shared" si="59"/>
        <v>0</v>
      </c>
    </row>
    <row r="1784" spans="1:11" x14ac:dyDescent="0.4">
      <c r="A1784" s="17" t="str">
        <f>IF(E1784&lt;&gt;"",VLOOKUP(E1784,科目一覧!$A$4:$G$76,7,FALSE),"")</f>
        <v/>
      </c>
      <c r="B1784" s="18">
        <f>★仕訳帳!A1748</f>
        <v>1745</v>
      </c>
      <c r="C1784" s="64" t="str">
        <f>IF(★仕訳帳!B1748&lt;&gt;"",★仕訳帳!B1748,"")</f>
        <v/>
      </c>
      <c r="D1784" s="65" t="str">
        <f>IF(★仕訳帳!C1748&lt;&gt;"",★仕訳帳!C1748,"")</f>
        <v/>
      </c>
      <c r="E1784" s="66" t="str">
        <f>IF(★仕訳帳!D1748&lt;&gt;"",★仕訳帳!D1748,"")</f>
        <v/>
      </c>
      <c r="F1784" s="30" t="str">
        <f t="shared" si="58"/>
        <v/>
      </c>
      <c r="G1784" s="68">
        <f>★仕訳帳!E1748</f>
        <v>0</v>
      </c>
      <c r="H1784" s="68">
        <f>★仕訳帳!F1748</f>
        <v>0</v>
      </c>
      <c r="I1784" s="67">
        <f>IF($E1784&lt;&gt;"",IF(OR(AND($E1784&gt;=200,$E1784&lt;300),AND($E1784&gt;=400,$E1784&lt;600)),-SUBTOTAL(9,K$4:K1784),SUBTOTAL(9,K$4:K1784)),0)</f>
        <v>0</v>
      </c>
      <c r="J1784" s="32"/>
      <c r="K1784" s="33">
        <f t="shared" si="59"/>
        <v>0</v>
      </c>
    </row>
    <row r="1785" spans="1:11" x14ac:dyDescent="0.4">
      <c r="A1785" s="17" t="str">
        <f>IF(E1785&lt;&gt;"",VLOOKUP(E1785,科目一覧!$A$4:$G$76,7,FALSE),"")</f>
        <v/>
      </c>
      <c r="B1785" s="18">
        <f>★仕訳帳!A1749</f>
        <v>1746</v>
      </c>
      <c r="C1785" s="64" t="str">
        <f>IF(★仕訳帳!B1749&lt;&gt;"",★仕訳帳!B1749,"")</f>
        <v/>
      </c>
      <c r="D1785" s="65" t="str">
        <f>IF(★仕訳帳!C1749&lt;&gt;"",★仕訳帳!C1749,"")</f>
        <v/>
      </c>
      <c r="E1785" s="66" t="str">
        <f>IF(★仕訳帳!D1749&lt;&gt;"",★仕訳帳!D1749,"")</f>
        <v/>
      </c>
      <c r="F1785" s="30" t="str">
        <f t="shared" si="58"/>
        <v/>
      </c>
      <c r="G1785" s="68">
        <f>★仕訳帳!E1749</f>
        <v>0</v>
      </c>
      <c r="H1785" s="68">
        <f>★仕訳帳!F1749</f>
        <v>0</v>
      </c>
      <c r="I1785" s="67">
        <f>IF($E1785&lt;&gt;"",IF(OR(AND($E1785&gt;=200,$E1785&lt;300),AND($E1785&gt;=400,$E1785&lt;600)),-SUBTOTAL(9,K$4:K1785),SUBTOTAL(9,K$4:K1785)),0)</f>
        <v>0</v>
      </c>
      <c r="J1785" s="32"/>
      <c r="K1785" s="33">
        <f t="shared" si="59"/>
        <v>0</v>
      </c>
    </row>
    <row r="1786" spans="1:11" x14ac:dyDescent="0.4">
      <c r="A1786" s="17" t="str">
        <f>IF(E1786&lt;&gt;"",VLOOKUP(E1786,科目一覧!$A$4:$G$76,7,FALSE),"")</f>
        <v/>
      </c>
      <c r="B1786" s="18">
        <f>★仕訳帳!A1750</f>
        <v>1747</v>
      </c>
      <c r="C1786" s="64" t="str">
        <f>IF(★仕訳帳!B1750&lt;&gt;"",★仕訳帳!B1750,"")</f>
        <v/>
      </c>
      <c r="D1786" s="65" t="str">
        <f>IF(★仕訳帳!C1750&lt;&gt;"",★仕訳帳!C1750,"")</f>
        <v/>
      </c>
      <c r="E1786" s="66" t="str">
        <f>IF(★仕訳帳!D1750&lt;&gt;"",★仕訳帳!D1750,"")</f>
        <v/>
      </c>
      <c r="F1786" s="30" t="str">
        <f t="shared" si="58"/>
        <v/>
      </c>
      <c r="G1786" s="68">
        <f>★仕訳帳!E1750</f>
        <v>0</v>
      </c>
      <c r="H1786" s="68">
        <f>★仕訳帳!F1750</f>
        <v>0</v>
      </c>
      <c r="I1786" s="67">
        <f>IF($E1786&lt;&gt;"",IF(OR(AND($E1786&gt;=200,$E1786&lt;300),AND($E1786&gt;=400,$E1786&lt;600)),-SUBTOTAL(9,K$4:K1786),SUBTOTAL(9,K$4:K1786)),0)</f>
        <v>0</v>
      </c>
      <c r="J1786" s="32"/>
      <c r="K1786" s="33">
        <f t="shared" si="59"/>
        <v>0</v>
      </c>
    </row>
    <row r="1787" spans="1:11" x14ac:dyDescent="0.4">
      <c r="A1787" s="17" t="str">
        <f>IF(E1787&lt;&gt;"",VLOOKUP(E1787,科目一覧!$A$4:$G$76,7,FALSE),"")</f>
        <v/>
      </c>
      <c r="B1787" s="18">
        <f>★仕訳帳!A1751</f>
        <v>1748</v>
      </c>
      <c r="C1787" s="64" t="str">
        <f>IF(★仕訳帳!B1751&lt;&gt;"",★仕訳帳!B1751,"")</f>
        <v/>
      </c>
      <c r="D1787" s="65" t="str">
        <f>IF(★仕訳帳!C1751&lt;&gt;"",★仕訳帳!C1751,"")</f>
        <v/>
      </c>
      <c r="E1787" s="66" t="str">
        <f>IF(★仕訳帳!D1751&lt;&gt;"",★仕訳帳!D1751,"")</f>
        <v/>
      </c>
      <c r="F1787" s="30" t="str">
        <f t="shared" si="58"/>
        <v/>
      </c>
      <c r="G1787" s="68">
        <f>★仕訳帳!E1751</f>
        <v>0</v>
      </c>
      <c r="H1787" s="68">
        <f>★仕訳帳!F1751</f>
        <v>0</v>
      </c>
      <c r="I1787" s="67">
        <f>IF($E1787&lt;&gt;"",IF(OR(AND($E1787&gt;=200,$E1787&lt;300),AND($E1787&gt;=400,$E1787&lt;600)),-SUBTOTAL(9,K$4:K1787),SUBTOTAL(9,K$4:K1787)),0)</f>
        <v>0</v>
      </c>
      <c r="J1787" s="32"/>
      <c r="K1787" s="33">
        <f t="shared" si="59"/>
        <v>0</v>
      </c>
    </row>
    <row r="1788" spans="1:11" x14ac:dyDescent="0.4">
      <c r="A1788" s="17" t="str">
        <f>IF(E1788&lt;&gt;"",VLOOKUP(E1788,科目一覧!$A$4:$G$76,7,FALSE),"")</f>
        <v/>
      </c>
      <c r="B1788" s="18">
        <f>★仕訳帳!A1752</f>
        <v>1749</v>
      </c>
      <c r="C1788" s="64" t="str">
        <f>IF(★仕訳帳!B1752&lt;&gt;"",★仕訳帳!B1752,"")</f>
        <v/>
      </c>
      <c r="D1788" s="65" t="str">
        <f>IF(★仕訳帳!C1752&lt;&gt;"",★仕訳帳!C1752,"")</f>
        <v/>
      </c>
      <c r="E1788" s="66" t="str">
        <f>IF(★仕訳帳!D1752&lt;&gt;"",★仕訳帳!D1752,"")</f>
        <v/>
      </c>
      <c r="F1788" s="30" t="str">
        <f t="shared" si="58"/>
        <v/>
      </c>
      <c r="G1788" s="68">
        <f>★仕訳帳!E1752</f>
        <v>0</v>
      </c>
      <c r="H1788" s="68">
        <f>★仕訳帳!F1752</f>
        <v>0</v>
      </c>
      <c r="I1788" s="67">
        <f>IF($E1788&lt;&gt;"",IF(OR(AND($E1788&gt;=200,$E1788&lt;300),AND($E1788&gt;=400,$E1788&lt;600)),-SUBTOTAL(9,K$4:K1788),SUBTOTAL(9,K$4:K1788)),0)</f>
        <v>0</v>
      </c>
      <c r="J1788" s="32"/>
      <c r="K1788" s="33">
        <f t="shared" si="59"/>
        <v>0</v>
      </c>
    </row>
    <row r="1789" spans="1:11" x14ac:dyDescent="0.4">
      <c r="A1789" s="17" t="str">
        <f>IF(E1789&lt;&gt;"",VLOOKUP(E1789,科目一覧!$A$4:$G$76,7,FALSE),"")</f>
        <v/>
      </c>
      <c r="B1789" s="18">
        <f>★仕訳帳!A1753</f>
        <v>1750</v>
      </c>
      <c r="C1789" s="64" t="str">
        <f>IF(★仕訳帳!B1753&lt;&gt;"",★仕訳帳!B1753,"")</f>
        <v/>
      </c>
      <c r="D1789" s="65" t="str">
        <f>IF(★仕訳帳!C1753&lt;&gt;"",★仕訳帳!C1753,"")</f>
        <v/>
      </c>
      <c r="E1789" s="66" t="str">
        <f>IF(★仕訳帳!D1753&lt;&gt;"",★仕訳帳!D1753,"")</f>
        <v/>
      </c>
      <c r="F1789" s="30" t="str">
        <f t="shared" si="58"/>
        <v/>
      </c>
      <c r="G1789" s="68">
        <f>★仕訳帳!E1753</f>
        <v>0</v>
      </c>
      <c r="H1789" s="68">
        <f>★仕訳帳!F1753</f>
        <v>0</v>
      </c>
      <c r="I1789" s="67">
        <f>IF($E1789&lt;&gt;"",IF(OR(AND($E1789&gt;=200,$E1789&lt;300),AND($E1789&gt;=400,$E1789&lt;600)),-SUBTOTAL(9,K$4:K1789),SUBTOTAL(9,K$4:K1789)),0)</f>
        <v>0</v>
      </c>
      <c r="J1789" s="32"/>
      <c r="K1789" s="33">
        <f t="shared" si="59"/>
        <v>0</v>
      </c>
    </row>
    <row r="1790" spans="1:11" x14ac:dyDescent="0.4">
      <c r="A1790" s="17" t="str">
        <f>IF(E1790&lt;&gt;"",VLOOKUP(E1790,科目一覧!$A$4:$G$76,7,FALSE),"")</f>
        <v/>
      </c>
      <c r="B1790" s="18">
        <f>★仕訳帳!A1754</f>
        <v>1751</v>
      </c>
      <c r="C1790" s="64" t="str">
        <f>IF(★仕訳帳!B1754&lt;&gt;"",★仕訳帳!B1754,"")</f>
        <v/>
      </c>
      <c r="D1790" s="65" t="str">
        <f>IF(★仕訳帳!C1754&lt;&gt;"",★仕訳帳!C1754,"")</f>
        <v/>
      </c>
      <c r="E1790" s="66" t="str">
        <f>IF(★仕訳帳!D1754&lt;&gt;"",★仕訳帳!D1754,"")</f>
        <v/>
      </c>
      <c r="F1790" s="30" t="str">
        <f t="shared" si="58"/>
        <v/>
      </c>
      <c r="G1790" s="68">
        <f>★仕訳帳!E1754</f>
        <v>0</v>
      </c>
      <c r="H1790" s="68">
        <f>★仕訳帳!F1754</f>
        <v>0</v>
      </c>
      <c r="I1790" s="67">
        <f>IF($E1790&lt;&gt;"",IF(OR(AND($E1790&gt;=200,$E1790&lt;300),AND($E1790&gt;=400,$E1790&lt;600)),-SUBTOTAL(9,K$4:K1790),SUBTOTAL(9,K$4:K1790)),0)</f>
        <v>0</v>
      </c>
      <c r="J1790" s="32"/>
      <c r="K1790" s="33">
        <f t="shared" si="59"/>
        <v>0</v>
      </c>
    </row>
    <row r="1791" spans="1:11" x14ac:dyDescent="0.4">
      <c r="A1791" s="17" t="str">
        <f>IF(E1791&lt;&gt;"",VLOOKUP(E1791,科目一覧!$A$4:$G$76,7,FALSE),"")</f>
        <v/>
      </c>
      <c r="B1791" s="18">
        <f>★仕訳帳!A1755</f>
        <v>1752</v>
      </c>
      <c r="C1791" s="64" t="str">
        <f>IF(★仕訳帳!B1755&lt;&gt;"",★仕訳帳!B1755,"")</f>
        <v/>
      </c>
      <c r="D1791" s="65" t="str">
        <f>IF(★仕訳帳!C1755&lt;&gt;"",★仕訳帳!C1755,"")</f>
        <v/>
      </c>
      <c r="E1791" s="66" t="str">
        <f>IF(★仕訳帳!D1755&lt;&gt;"",★仕訳帳!D1755,"")</f>
        <v/>
      </c>
      <c r="F1791" s="30" t="str">
        <f t="shared" si="58"/>
        <v/>
      </c>
      <c r="G1791" s="68">
        <f>★仕訳帳!E1755</f>
        <v>0</v>
      </c>
      <c r="H1791" s="68">
        <f>★仕訳帳!F1755</f>
        <v>0</v>
      </c>
      <c r="I1791" s="67">
        <f>IF($E1791&lt;&gt;"",IF(OR(AND($E1791&gt;=200,$E1791&lt;300),AND($E1791&gt;=400,$E1791&lt;600)),-SUBTOTAL(9,K$4:K1791),SUBTOTAL(9,K$4:K1791)),0)</f>
        <v>0</v>
      </c>
      <c r="J1791" s="32"/>
      <c r="K1791" s="33">
        <f t="shared" si="59"/>
        <v>0</v>
      </c>
    </row>
    <row r="1792" spans="1:11" x14ac:dyDescent="0.4">
      <c r="A1792" s="17" t="str">
        <f>IF(E1792&lt;&gt;"",VLOOKUP(E1792,科目一覧!$A$4:$G$76,7,FALSE),"")</f>
        <v/>
      </c>
      <c r="B1792" s="18">
        <f>★仕訳帳!A1756</f>
        <v>1753</v>
      </c>
      <c r="C1792" s="64" t="str">
        <f>IF(★仕訳帳!B1756&lt;&gt;"",★仕訳帳!B1756,"")</f>
        <v/>
      </c>
      <c r="D1792" s="65" t="str">
        <f>IF(★仕訳帳!C1756&lt;&gt;"",★仕訳帳!C1756,"")</f>
        <v/>
      </c>
      <c r="E1792" s="66" t="str">
        <f>IF(★仕訳帳!D1756&lt;&gt;"",★仕訳帳!D1756,"")</f>
        <v/>
      </c>
      <c r="F1792" s="30" t="str">
        <f t="shared" si="58"/>
        <v/>
      </c>
      <c r="G1792" s="68">
        <f>★仕訳帳!E1756</f>
        <v>0</v>
      </c>
      <c r="H1792" s="68">
        <f>★仕訳帳!F1756</f>
        <v>0</v>
      </c>
      <c r="I1792" s="67">
        <f>IF($E1792&lt;&gt;"",IF(OR(AND($E1792&gt;=200,$E1792&lt;300),AND($E1792&gt;=400,$E1792&lt;600)),-SUBTOTAL(9,K$4:K1792),SUBTOTAL(9,K$4:K1792)),0)</f>
        <v>0</v>
      </c>
      <c r="J1792" s="32"/>
      <c r="K1792" s="33">
        <f t="shared" si="59"/>
        <v>0</v>
      </c>
    </row>
    <row r="1793" spans="1:11" x14ac:dyDescent="0.4">
      <c r="A1793" s="17" t="str">
        <f>IF(E1793&lt;&gt;"",VLOOKUP(E1793,科目一覧!$A$4:$G$76,7,FALSE),"")</f>
        <v/>
      </c>
      <c r="B1793" s="18">
        <f>★仕訳帳!A1757</f>
        <v>1754</v>
      </c>
      <c r="C1793" s="64" t="str">
        <f>IF(★仕訳帳!B1757&lt;&gt;"",★仕訳帳!B1757,"")</f>
        <v/>
      </c>
      <c r="D1793" s="65" t="str">
        <f>IF(★仕訳帳!C1757&lt;&gt;"",★仕訳帳!C1757,"")</f>
        <v/>
      </c>
      <c r="E1793" s="66" t="str">
        <f>IF(★仕訳帳!D1757&lt;&gt;"",★仕訳帳!D1757,"")</f>
        <v/>
      </c>
      <c r="F1793" s="30" t="str">
        <f t="shared" si="58"/>
        <v/>
      </c>
      <c r="G1793" s="68">
        <f>★仕訳帳!E1757</f>
        <v>0</v>
      </c>
      <c r="H1793" s="68">
        <f>★仕訳帳!F1757</f>
        <v>0</v>
      </c>
      <c r="I1793" s="67">
        <f>IF($E1793&lt;&gt;"",IF(OR(AND($E1793&gt;=200,$E1793&lt;300),AND($E1793&gt;=400,$E1793&lt;600)),-SUBTOTAL(9,K$4:K1793),SUBTOTAL(9,K$4:K1793)),0)</f>
        <v>0</v>
      </c>
      <c r="J1793" s="32"/>
      <c r="K1793" s="33">
        <f t="shared" si="59"/>
        <v>0</v>
      </c>
    </row>
    <row r="1794" spans="1:11" x14ac:dyDescent="0.4">
      <c r="A1794" s="17" t="str">
        <f>IF(E1794&lt;&gt;"",VLOOKUP(E1794,科目一覧!$A$4:$G$76,7,FALSE),"")</f>
        <v/>
      </c>
      <c r="B1794" s="18">
        <f>★仕訳帳!A1758</f>
        <v>1755</v>
      </c>
      <c r="C1794" s="64" t="str">
        <f>IF(★仕訳帳!B1758&lt;&gt;"",★仕訳帳!B1758,"")</f>
        <v/>
      </c>
      <c r="D1794" s="65" t="str">
        <f>IF(★仕訳帳!C1758&lt;&gt;"",★仕訳帳!C1758,"")</f>
        <v/>
      </c>
      <c r="E1794" s="66" t="str">
        <f>IF(★仕訳帳!D1758&lt;&gt;"",★仕訳帳!D1758,"")</f>
        <v/>
      </c>
      <c r="F1794" s="30" t="str">
        <f t="shared" si="58"/>
        <v/>
      </c>
      <c r="G1794" s="68">
        <f>★仕訳帳!E1758</f>
        <v>0</v>
      </c>
      <c r="H1794" s="68">
        <f>★仕訳帳!F1758</f>
        <v>0</v>
      </c>
      <c r="I1794" s="67">
        <f>IF($E1794&lt;&gt;"",IF(OR(AND($E1794&gt;=200,$E1794&lt;300),AND($E1794&gt;=400,$E1794&lt;600)),-SUBTOTAL(9,K$4:K1794),SUBTOTAL(9,K$4:K1794)),0)</f>
        <v>0</v>
      </c>
      <c r="J1794" s="32"/>
      <c r="K1794" s="33">
        <f t="shared" si="59"/>
        <v>0</v>
      </c>
    </row>
    <row r="1795" spans="1:11" x14ac:dyDescent="0.4">
      <c r="A1795" s="17" t="str">
        <f>IF(E1795&lt;&gt;"",VLOOKUP(E1795,科目一覧!$A$4:$G$76,7,FALSE),"")</f>
        <v/>
      </c>
      <c r="B1795" s="18">
        <f>★仕訳帳!A1759</f>
        <v>1756</v>
      </c>
      <c r="C1795" s="64" t="str">
        <f>IF(★仕訳帳!B1759&lt;&gt;"",★仕訳帳!B1759,"")</f>
        <v/>
      </c>
      <c r="D1795" s="65" t="str">
        <f>IF(★仕訳帳!C1759&lt;&gt;"",★仕訳帳!C1759,"")</f>
        <v/>
      </c>
      <c r="E1795" s="66" t="str">
        <f>IF(★仕訳帳!D1759&lt;&gt;"",★仕訳帳!D1759,"")</f>
        <v/>
      </c>
      <c r="F1795" s="30" t="str">
        <f t="shared" si="58"/>
        <v/>
      </c>
      <c r="G1795" s="68">
        <f>★仕訳帳!E1759</f>
        <v>0</v>
      </c>
      <c r="H1795" s="68">
        <f>★仕訳帳!F1759</f>
        <v>0</v>
      </c>
      <c r="I1795" s="67">
        <f>IF($E1795&lt;&gt;"",IF(OR(AND($E1795&gt;=200,$E1795&lt;300),AND($E1795&gt;=400,$E1795&lt;600)),-SUBTOTAL(9,K$4:K1795),SUBTOTAL(9,K$4:K1795)),0)</f>
        <v>0</v>
      </c>
      <c r="J1795" s="32"/>
      <c r="K1795" s="33">
        <f t="shared" si="59"/>
        <v>0</v>
      </c>
    </row>
    <row r="1796" spans="1:11" x14ac:dyDescent="0.4">
      <c r="A1796" s="17" t="str">
        <f>IF(E1796&lt;&gt;"",VLOOKUP(E1796,科目一覧!$A$4:$G$76,7,FALSE),"")</f>
        <v/>
      </c>
      <c r="B1796" s="18">
        <f>★仕訳帳!A1760</f>
        <v>1757</v>
      </c>
      <c r="C1796" s="64" t="str">
        <f>IF(★仕訳帳!B1760&lt;&gt;"",★仕訳帳!B1760,"")</f>
        <v/>
      </c>
      <c r="D1796" s="65" t="str">
        <f>IF(★仕訳帳!C1760&lt;&gt;"",★仕訳帳!C1760,"")</f>
        <v/>
      </c>
      <c r="E1796" s="66" t="str">
        <f>IF(★仕訳帳!D1760&lt;&gt;"",★仕訳帳!D1760,"")</f>
        <v/>
      </c>
      <c r="F1796" s="30" t="str">
        <f t="shared" si="58"/>
        <v/>
      </c>
      <c r="G1796" s="68">
        <f>★仕訳帳!E1760</f>
        <v>0</v>
      </c>
      <c r="H1796" s="68">
        <f>★仕訳帳!F1760</f>
        <v>0</v>
      </c>
      <c r="I1796" s="67">
        <f>IF($E1796&lt;&gt;"",IF(OR(AND($E1796&gt;=200,$E1796&lt;300),AND($E1796&gt;=400,$E1796&lt;600)),-SUBTOTAL(9,K$4:K1796),SUBTOTAL(9,K$4:K1796)),0)</f>
        <v>0</v>
      </c>
      <c r="J1796" s="32"/>
      <c r="K1796" s="33">
        <f t="shared" si="59"/>
        <v>0</v>
      </c>
    </row>
    <row r="1797" spans="1:11" x14ac:dyDescent="0.4">
      <c r="A1797" s="17" t="str">
        <f>IF(E1797&lt;&gt;"",VLOOKUP(E1797,科目一覧!$A$4:$G$76,7,FALSE),"")</f>
        <v/>
      </c>
      <c r="B1797" s="18">
        <f>★仕訳帳!A1761</f>
        <v>1758</v>
      </c>
      <c r="C1797" s="64" t="str">
        <f>IF(★仕訳帳!B1761&lt;&gt;"",★仕訳帳!B1761,"")</f>
        <v/>
      </c>
      <c r="D1797" s="65" t="str">
        <f>IF(★仕訳帳!C1761&lt;&gt;"",★仕訳帳!C1761,"")</f>
        <v/>
      </c>
      <c r="E1797" s="66" t="str">
        <f>IF(★仕訳帳!D1761&lt;&gt;"",★仕訳帳!D1761,"")</f>
        <v/>
      </c>
      <c r="F1797" s="30" t="str">
        <f t="shared" ref="F1797:F1860" si="60">IF(C1797&lt;&gt;"",MONTH(C1797)&amp;"_"&amp;E1797,"")</f>
        <v/>
      </c>
      <c r="G1797" s="68">
        <f>★仕訳帳!E1761</f>
        <v>0</v>
      </c>
      <c r="H1797" s="68">
        <f>★仕訳帳!F1761</f>
        <v>0</v>
      </c>
      <c r="I1797" s="67">
        <f>IF($E1797&lt;&gt;"",IF(OR(AND($E1797&gt;=200,$E1797&lt;300),AND($E1797&gt;=400,$E1797&lt;600)),-SUBTOTAL(9,K$4:K1797),SUBTOTAL(9,K$4:K1797)),0)</f>
        <v>0</v>
      </c>
      <c r="J1797" s="32"/>
      <c r="K1797" s="33">
        <f t="shared" si="59"/>
        <v>0</v>
      </c>
    </row>
    <row r="1798" spans="1:11" x14ac:dyDescent="0.4">
      <c r="A1798" s="17" t="str">
        <f>IF(E1798&lt;&gt;"",VLOOKUP(E1798,科目一覧!$A$4:$G$76,7,FALSE),"")</f>
        <v/>
      </c>
      <c r="B1798" s="18">
        <f>★仕訳帳!A1762</f>
        <v>1759</v>
      </c>
      <c r="C1798" s="64" t="str">
        <f>IF(★仕訳帳!B1762&lt;&gt;"",★仕訳帳!B1762,"")</f>
        <v/>
      </c>
      <c r="D1798" s="65" t="str">
        <f>IF(★仕訳帳!C1762&lt;&gt;"",★仕訳帳!C1762,"")</f>
        <v/>
      </c>
      <c r="E1798" s="66" t="str">
        <f>IF(★仕訳帳!D1762&lt;&gt;"",★仕訳帳!D1762,"")</f>
        <v/>
      </c>
      <c r="F1798" s="30" t="str">
        <f t="shared" si="60"/>
        <v/>
      </c>
      <c r="G1798" s="68">
        <f>★仕訳帳!E1762</f>
        <v>0</v>
      </c>
      <c r="H1798" s="68">
        <f>★仕訳帳!F1762</f>
        <v>0</v>
      </c>
      <c r="I1798" s="67">
        <f>IF($E1798&lt;&gt;"",IF(OR(AND($E1798&gt;=200,$E1798&lt;300),AND($E1798&gt;=400,$E1798&lt;600)),-SUBTOTAL(9,K$4:K1798),SUBTOTAL(9,K$4:K1798)),0)</f>
        <v>0</v>
      </c>
      <c r="J1798" s="32"/>
      <c r="K1798" s="33">
        <f t="shared" si="59"/>
        <v>0</v>
      </c>
    </row>
    <row r="1799" spans="1:11" x14ac:dyDescent="0.4">
      <c r="A1799" s="17" t="str">
        <f>IF(E1799&lt;&gt;"",VLOOKUP(E1799,科目一覧!$A$4:$G$76,7,FALSE),"")</f>
        <v/>
      </c>
      <c r="B1799" s="18">
        <f>★仕訳帳!A1763</f>
        <v>1760</v>
      </c>
      <c r="C1799" s="64" t="str">
        <f>IF(★仕訳帳!B1763&lt;&gt;"",★仕訳帳!B1763,"")</f>
        <v/>
      </c>
      <c r="D1799" s="65" t="str">
        <f>IF(★仕訳帳!C1763&lt;&gt;"",★仕訳帳!C1763,"")</f>
        <v/>
      </c>
      <c r="E1799" s="66" t="str">
        <f>IF(★仕訳帳!D1763&lt;&gt;"",★仕訳帳!D1763,"")</f>
        <v/>
      </c>
      <c r="F1799" s="30" t="str">
        <f t="shared" si="60"/>
        <v/>
      </c>
      <c r="G1799" s="68">
        <f>★仕訳帳!E1763</f>
        <v>0</v>
      </c>
      <c r="H1799" s="68">
        <f>★仕訳帳!F1763</f>
        <v>0</v>
      </c>
      <c r="I1799" s="67">
        <f>IF($E1799&lt;&gt;"",IF(OR(AND($E1799&gt;=200,$E1799&lt;300),AND($E1799&gt;=400,$E1799&lt;600)),-SUBTOTAL(9,K$4:K1799),SUBTOTAL(9,K$4:K1799)),0)</f>
        <v>0</v>
      </c>
      <c r="J1799" s="32"/>
      <c r="K1799" s="33">
        <f t="shared" si="59"/>
        <v>0</v>
      </c>
    </row>
    <row r="1800" spans="1:11" x14ac:dyDescent="0.4">
      <c r="A1800" s="17" t="str">
        <f>IF(E1800&lt;&gt;"",VLOOKUP(E1800,科目一覧!$A$4:$G$76,7,FALSE),"")</f>
        <v/>
      </c>
      <c r="B1800" s="18">
        <f>★仕訳帳!A1764</f>
        <v>1761</v>
      </c>
      <c r="C1800" s="64" t="str">
        <f>IF(★仕訳帳!B1764&lt;&gt;"",★仕訳帳!B1764,"")</f>
        <v/>
      </c>
      <c r="D1800" s="65" t="str">
        <f>IF(★仕訳帳!C1764&lt;&gt;"",★仕訳帳!C1764,"")</f>
        <v/>
      </c>
      <c r="E1800" s="66" t="str">
        <f>IF(★仕訳帳!D1764&lt;&gt;"",★仕訳帳!D1764,"")</f>
        <v/>
      </c>
      <c r="F1800" s="30" t="str">
        <f t="shared" si="60"/>
        <v/>
      </c>
      <c r="G1800" s="68">
        <f>★仕訳帳!E1764</f>
        <v>0</v>
      </c>
      <c r="H1800" s="68">
        <f>★仕訳帳!F1764</f>
        <v>0</v>
      </c>
      <c r="I1800" s="67">
        <f>IF($E1800&lt;&gt;"",IF(OR(AND($E1800&gt;=200,$E1800&lt;300),AND($E1800&gt;=400,$E1800&lt;600)),-SUBTOTAL(9,K$4:K1800),SUBTOTAL(9,K$4:K1800)),0)</f>
        <v>0</v>
      </c>
      <c r="J1800" s="32"/>
      <c r="K1800" s="33">
        <f t="shared" si="59"/>
        <v>0</v>
      </c>
    </row>
    <row r="1801" spans="1:11" x14ac:dyDescent="0.4">
      <c r="A1801" s="17" t="str">
        <f>IF(E1801&lt;&gt;"",VLOOKUP(E1801,科目一覧!$A$4:$G$76,7,FALSE),"")</f>
        <v/>
      </c>
      <c r="B1801" s="18">
        <f>★仕訳帳!A1765</f>
        <v>1762</v>
      </c>
      <c r="C1801" s="64" t="str">
        <f>IF(★仕訳帳!B1765&lt;&gt;"",★仕訳帳!B1765,"")</f>
        <v/>
      </c>
      <c r="D1801" s="65" t="str">
        <f>IF(★仕訳帳!C1765&lt;&gt;"",★仕訳帳!C1765,"")</f>
        <v/>
      </c>
      <c r="E1801" s="66" t="str">
        <f>IF(★仕訳帳!D1765&lt;&gt;"",★仕訳帳!D1765,"")</f>
        <v/>
      </c>
      <c r="F1801" s="30" t="str">
        <f t="shared" si="60"/>
        <v/>
      </c>
      <c r="G1801" s="68">
        <f>★仕訳帳!E1765</f>
        <v>0</v>
      </c>
      <c r="H1801" s="68">
        <f>★仕訳帳!F1765</f>
        <v>0</v>
      </c>
      <c r="I1801" s="67">
        <f>IF($E1801&lt;&gt;"",IF(OR(AND($E1801&gt;=200,$E1801&lt;300),AND($E1801&gt;=400,$E1801&lt;600)),-SUBTOTAL(9,K$4:K1801),SUBTOTAL(9,K$4:K1801)),0)</f>
        <v>0</v>
      </c>
      <c r="J1801" s="32"/>
      <c r="K1801" s="33">
        <f t="shared" si="59"/>
        <v>0</v>
      </c>
    </row>
    <row r="1802" spans="1:11" x14ac:dyDescent="0.4">
      <c r="A1802" s="17" t="str">
        <f>IF(E1802&lt;&gt;"",VLOOKUP(E1802,科目一覧!$A$4:$G$76,7,FALSE),"")</f>
        <v/>
      </c>
      <c r="B1802" s="18">
        <f>★仕訳帳!A1766</f>
        <v>1763</v>
      </c>
      <c r="C1802" s="64" t="str">
        <f>IF(★仕訳帳!B1766&lt;&gt;"",★仕訳帳!B1766,"")</f>
        <v/>
      </c>
      <c r="D1802" s="65" t="str">
        <f>IF(★仕訳帳!C1766&lt;&gt;"",★仕訳帳!C1766,"")</f>
        <v/>
      </c>
      <c r="E1802" s="66" t="str">
        <f>IF(★仕訳帳!D1766&lt;&gt;"",★仕訳帳!D1766,"")</f>
        <v/>
      </c>
      <c r="F1802" s="30" t="str">
        <f t="shared" si="60"/>
        <v/>
      </c>
      <c r="G1802" s="68">
        <f>★仕訳帳!E1766</f>
        <v>0</v>
      </c>
      <c r="H1802" s="68">
        <f>★仕訳帳!F1766</f>
        <v>0</v>
      </c>
      <c r="I1802" s="67">
        <f>IF($E1802&lt;&gt;"",IF(OR(AND($E1802&gt;=200,$E1802&lt;300),AND($E1802&gt;=400,$E1802&lt;600)),-SUBTOTAL(9,K$4:K1802),SUBTOTAL(9,K$4:K1802)),0)</f>
        <v>0</v>
      </c>
      <c r="J1802" s="32"/>
      <c r="K1802" s="33">
        <f t="shared" si="59"/>
        <v>0</v>
      </c>
    </row>
    <row r="1803" spans="1:11" x14ac:dyDescent="0.4">
      <c r="A1803" s="17" t="str">
        <f>IF(E1803&lt;&gt;"",VLOOKUP(E1803,科目一覧!$A$4:$G$76,7,FALSE),"")</f>
        <v/>
      </c>
      <c r="B1803" s="18">
        <f>★仕訳帳!A1767</f>
        <v>1764</v>
      </c>
      <c r="C1803" s="64" t="str">
        <f>IF(★仕訳帳!B1767&lt;&gt;"",★仕訳帳!B1767,"")</f>
        <v/>
      </c>
      <c r="D1803" s="65" t="str">
        <f>IF(★仕訳帳!C1767&lt;&gt;"",★仕訳帳!C1767,"")</f>
        <v/>
      </c>
      <c r="E1803" s="66" t="str">
        <f>IF(★仕訳帳!D1767&lt;&gt;"",★仕訳帳!D1767,"")</f>
        <v/>
      </c>
      <c r="F1803" s="30" t="str">
        <f t="shared" si="60"/>
        <v/>
      </c>
      <c r="G1803" s="68">
        <f>★仕訳帳!E1767</f>
        <v>0</v>
      </c>
      <c r="H1803" s="68">
        <f>★仕訳帳!F1767</f>
        <v>0</v>
      </c>
      <c r="I1803" s="67">
        <f>IF($E1803&lt;&gt;"",IF(OR(AND($E1803&gt;=200,$E1803&lt;300),AND($E1803&gt;=400,$E1803&lt;600)),-SUBTOTAL(9,K$4:K1803),SUBTOTAL(9,K$4:K1803)),0)</f>
        <v>0</v>
      </c>
      <c r="J1803" s="32"/>
      <c r="K1803" s="33">
        <f t="shared" si="59"/>
        <v>0</v>
      </c>
    </row>
    <row r="1804" spans="1:11" x14ac:dyDescent="0.4">
      <c r="A1804" s="17" t="str">
        <f>IF(E1804&lt;&gt;"",VLOOKUP(E1804,科目一覧!$A$4:$G$76,7,FALSE),"")</f>
        <v/>
      </c>
      <c r="B1804" s="18">
        <f>★仕訳帳!A1768</f>
        <v>1765</v>
      </c>
      <c r="C1804" s="64" t="str">
        <f>IF(★仕訳帳!B1768&lt;&gt;"",★仕訳帳!B1768,"")</f>
        <v/>
      </c>
      <c r="D1804" s="65" t="str">
        <f>IF(★仕訳帳!C1768&lt;&gt;"",★仕訳帳!C1768,"")</f>
        <v/>
      </c>
      <c r="E1804" s="66" t="str">
        <f>IF(★仕訳帳!D1768&lt;&gt;"",★仕訳帳!D1768,"")</f>
        <v/>
      </c>
      <c r="F1804" s="30" t="str">
        <f t="shared" si="60"/>
        <v/>
      </c>
      <c r="G1804" s="68">
        <f>★仕訳帳!E1768</f>
        <v>0</v>
      </c>
      <c r="H1804" s="68">
        <f>★仕訳帳!F1768</f>
        <v>0</v>
      </c>
      <c r="I1804" s="67">
        <f>IF($E1804&lt;&gt;"",IF(OR(AND($E1804&gt;=200,$E1804&lt;300),AND($E1804&gt;=400,$E1804&lt;600)),-SUBTOTAL(9,K$4:K1804),SUBTOTAL(9,K$4:K1804)),0)</f>
        <v>0</v>
      </c>
      <c r="J1804" s="32"/>
      <c r="K1804" s="33">
        <f t="shared" si="59"/>
        <v>0</v>
      </c>
    </row>
    <row r="1805" spans="1:11" x14ac:dyDescent="0.4">
      <c r="A1805" s="17" t="str">
        <f>IF(E1805&lt;&gt;"",VLOOKUP(E1805,科目一覧!$A$4:$G$76,7,FALSE),"")</f>
        <v/>
      </c>
      <c r="B1805" s="18">
        <f>★仕訳帳!A1769</f>
        <v>1766</v>
      </c>
      <c r="C1805" s="64" t="str">
        <f>IF(★仕訳帳!B1769&lt;&gt;"",★仕訳帳!B1769,"")</f>
        <v/>
      </c>
      <c r="D1805" s="65" t="str">
        <f>IF(★仕訳帳!C1769&lt;&gt;"",★仕訳帳!C1769,"")</f>
        <v/>
      </c>
      <c r="E1805" s="66" t="str">
        <f>IF(★仕訳帳!D1769&lt;&gt;"",★仕訳帳!D1769,"")</f>
        <v/>
      </c>
      <c r="F1805" s="30" t="str">
        <f t="shared" si="60"/>
        <v/>
      </c>
      <c r="G1805" s="68">
        <f>★仕訳帳!E1769</f>
        <v>0</v>
      </c>
      <c r="H1805" s="68">
        <f>★仕訳帳!F1769</f>
        <v>0</v>
      </c>
      <c r="I1805" s="67">
        <f>IF($E1805&lt;&gt;"",IF(OR(AND($E1805&gt;=200,$E1805&lt;300),AND($E1805&gt;=400,$E1805&lt;600)),-SUBTOTAL(9,K$4:K1805),SUBTOTAL(9,K$4:K1805)),0)</f>
        <v>0</v>
      </c>
      <c r="J1805" s="32"/>
      <c r="K1805" s="33">
        <f t="shared" si="59"/>
        <v>0</v>
      </c>
    </row>
    <row r="1806" spans="1:11" x14ac:dyDescent="0.4">
      <c r="A1806" s="17" t="str">
        <f>IF(E1806&lt;&gt;"",VLOOKUP(E1806,科目一覧!$A$4:$G$76,7,FALSE),"")</f>
        <v/>
      </c>
      <c r="B1806" s="18">
        <f>★仕訳帳!A1770</f>
        <v>1767</v>
      </c>
      <c r="C1806" s="64" t="str">
        <f>IF(★仕訳帳!B1770&lt;&gt;"",★仕訳帳!B1770,"")</f>
        <v/>
      </c>
      <c r="D1806" s="65" t="str">
        <f>IF(★仕訳帳!C1770&lt;&gt;"",★仕訳帳!C1770,"")</f>
        <v/>
      </c>
      <c r="E1806" s="66" t="str">
        <f>IF(★仕訳帳!D1770&lt;&gt;"",★仕訳帳!D1770,"")</f>
        <v/>
      </c>
      <c r="F1806" s="30" t="str">
        <f t="shared" si="60"/>
        <v/>
      </c>
      <c r="G1806" s="68">
        <f>★仕訳帳!E1770</f>
        <v>0</v>
      </c>
      <c r="H1806" s="68">
        <f>★仕訳帳!F1770</f>
        <v>0</v>
      </c>
      <c r="I1806" s="67">
        <f>IF($E1806&lt;&gt;"",IF(OR(AND($E1806&gt;=200,$E1806&lt;300),AND($E1806&gt;=400,$E1806&lt;600)),-SUBTOTAL(9,K$4:K1806),SUBTOTAL(9,K$4:K1806)),0)</f>
        <v>0</v>
      </c>
      <c r="J1806" s="32"/>
      <c r="K1806" s="33">
        <f t="shared" si="59"/>
        <v>0</v>
      </c>
    </row>
    <row r="1807" spans="1:11" x14ac:dyDescent="0.4">
      <c r="A1807" s="17" t="str">
        <f>IF(E1807&lt;&gt;"",VLOOKUP(E1807,科目一覧!$A$4:$G$76,7,FALSE),"")</f>
        <v/>
      </c>
      <c r="B1807" s="18">
        <f>★仕訳帳!A1771</f>
        <v>1768</v>
      </c>
      <c r="C1807" s="64" t="str">
        <f>IF(★仕訳帳!B1771&lt;&gt;"",★仕訳帳!B1771,"")</f>
        <v/>
      </c>
      <c r="D1807" s="65" t="str">
        <f>IF(★仕訳帳!C1771&lt;&gt;"",★仕訳帳!C1771,"")</f>
        <v/>
      </c>
      <c r="E1807" s="66" t="str">
        <f>IF(★仕訳帳!D1771&lt;&gt;"",★仕訳帳!D1771,"")</f>
        <v/>
      </c>
      <c r="F1807" s="30" t="str">
        <f t="shared" si="60"/>
        <v/>
      </c>
      <c r="G1807" s="68">
        <f>★仕訳帳!E1771</f>
        <v>0</v>
      </c>
      <c r="H1807" s="68">
        <f>★仕訳帳!F1771</f>
        <v>0</v>
      </c>
      <c r="I1807" s="67">
        <f>IF($E1807&lt;&gt;"",IF(OR(AND($E1807&gt;=200,$E1807&lt;300),AND($E1807&gt;=400,$E1807&lt;600)),-SUBTOTAL(9,K$4:K1807),SUBTOTAL(9,K$4:K1807)),0)</f>
        <v>0</v>
      </c>
      <c r="J1807" s="32"/>
      <c r="K1807" s="33">
        <f t="shared" si="59"/>
        <v>0</v>
      </c>
    </row>
    <row r="1808" spans="1:11" x14ac:dyDescent="0.4">
      <c r="A1808" s="17" t="str">
        <f>IF(E1808&lt;&gt;"",VLOOKUP(E1808,科目一覧!$A$4:$G$76,7,FALSE),"")</f>
        <v/>
      </c>
      <c r="B1808" s="18">
        <f>★仕訳帳!A1772</f>
        <v>1769</v>
      </c>
      <c r="C1808" s="64" t="str">
        <f>IF(★仕訳帳!B1772&lt;&gt;"",★仕訳帳!B1772,"")</f>
        <v/>
      </c>
      <c r="D1808" s="65" t="str">
        <f>IF(★仕訳帳!C1772&lt;&gt;"",★仕訳帳!C1772,"")</f>
        <v/>
      </c>
      <c r="E1808" s="66" t="str">
        <f>IF(★仕訳帳!D1772&lt;&gt;"",★仕訳帳!D1772,"")</f>
        <v/>
      </c>
      <c r="F1808" s="30" t="str">
        <f t="shared" si="60"/>
        <v/>
      </c>
      <c r="G1808" s="68">
        <f>★仕訳帳!E1772</f>
        <v>0</v>
      </c>
      <c r="H1808" s="68">
        <f>★仕訳帳!F1772</f>
        <v>0</v>
      </c>
      <c r="I1808" s="67">
        <f>IF($E1808&lt;&gt;"",IF(OR(AND($E1808&gt;=200,$E1808&lt;300),AND($E1808&gt;=400,$E1808&lt;600)),-SUBTOTAL(9,K$4:K1808),SUBTOTAL(9,K$4:K1808)),0)</f>
        <v>0</v>
      </c>
      <c r="J1808" s="32"/>
      <c r="K1808" s="33">
        <f t="shared" si="59"/>
        <v>0</v>
      </c>
    </row>
    <row r="1809" spans="1:11" x14ac:dyDescent="0.4">
      <c r="A1809" s="17" t="str">
        <f>IF(E1809&lt;&gt;"",VLOOKUP(E1809,科目一覧!$A$4:$G$76,7,FALSE),"")</f>
        <v/>
      </c>
      <c r="B1809" s="18">
        <f>★仕訳帳!A1773</f>
        <v>1770</v>
      </c>
      <c r="C1809" s="64" t="str">
        <f>IF(★仕訳帳!B1773&lt;&gt;"",★仕訳帳!B1773,"")</f>
        <v/>
      </c>
      <c r="D1809" s="65" t="str">
        <f>IF(★仕訳帳!C1773&lt;&gt;"",★仕訳帳!C1773,"")</f>
        <v/>
      </c>
      <c r="E1809" s="66" t="str">
        <f>IF(★仕訳帳!D1773&lt;&gt;"",★仕訳帳!D1773,"")</f>
        <v/>
      </c>
      <c r="F1809" s="30" t="str">
        <f t="shared" si="60"/>
        <v/>
      </c>
      <c r="G1809" s="68">
        <f>★仕訳帳!E1773</f>
        <v>0</v>
      </c>
      <c r="H1809" s="68">
        <f>★仕訳帳!F1773</f>
        <v>0</v>
      </c>
      <c r="I1809" s="67">
        <f>IF($E1809&lt;&gt;"",IF(OR(AND($E1809&gt;=200,$E1809&lt;300),AND($E1809&gt;=400,$E1809&lt;600)),-SUBTOTAL(9,K$4:K1809),SUBTOTAL(9,K$4:K1809)),0)</f>
        <v>0</v>
      </c>
      <c r="J1809" s="32"/>
      <c r="K1809" s="33">
        <f t="shared" si="59"/>
        <v>0</v>
      </c>
    </row>
    <row r="1810" spans="1:11" x14ac:dyDescent="0.4">
      <c r="A1810" s="17" t="str">
        <f>IF(E1810&lt;&gt;"",VLOOKUP(E1810,科目一覧!$A$4:$G$76,7,FALSE),"")</f>
        <v/>
      </c>
      <c r="B1810" s="18">
        <f>★仕訳帳!A1774</f>
        <v>1771</v>
      </c>
      <c r="C1810" s="64" t="str">
        <f>IF(★仕訳帳!B1774&lt;&gt;"",★仕訳帳!B1774,"")</f>
        <v/>
      </c>
      <c r="D1810" s="65" t="str">
        <f>IF(★仕訳帳!C1774&lt;&gt;"",★仕訳帳!C1774,"")</f>
        <v/>
      </c>
      <c r="E1810" s="66" t="str">
        <f>IF(★仕訳帳!D1774&lt;&gt;"",★仕訳帳!D1774,"")</f>
        <v/>
      </c>
      <c r="F1810" s="30" t="str">
        <f t="shared" si="60"/>
        <v/>
      </c>
      <c r="G1810" s="68">
        <f>★仕訳帳!E1774</f>
        <v>0</v>
      </c>
      <c r="H1810" s="68">
        <f>★仕訳帳!F1774</f>
        <v>0</v>
      </c>
      <c r="I1810" s="67">
        <f>IF($E1810&lt;&gt;"",IF(OR(AND($E1810&gt;=200,$E1810&lt;300),AND($E1810&gt;=400,$E1810&lt;600)),-SUBTOTAL(9,K$4:K1810),SUBTOTAL(9,K$4:K1810)),0)</f>
        <v>0</v>
      </c>
      <c r="J1810" s="32"/>
      <c r="K1810" s="33">
        <f t="shared" si="59"/>
        <v>0</v>
      </c>
    </row>
    <row r="1811" spans="1:11" x14ac:dyDescent="0.4">
      <c r="A1811" s="17" t="str">
        <f>IF(E1811&lt;&gt;"",VLOOKUP(E1811,科目一覧!$A$4:$G$76,7,FALSE),"")</f>
        <v/>
      </c>
      <c r="B1811" s="18">
        <f>★仕訳帳!A1775</f>
        <v>1772</v>
      </c>
      <c r="C1811" s="64" t="str">
        <f>IF(★仕訳帳!B1775&lt;&gt;"",★仕訳帳!B1775,"")</f>
        <v/>
      </c>
      <c r="D1811" s="65" t="str">
        <f>IF(★仕訳帳!C1775&lt;&gt;"",★仕訳帳!C1775,"")</f>
        <v/>
      </c>
      <c r="E1811" s="66" t="str">
        <f>IF(★仕訳帳!D1775&lt;&gt;"",★仕訳帳!D1775,"")</f>
        <v/>
      </c>
      <c r="F1811" s="30" t="str">
        <f t="shared" si="60"/>
        <v/>
      </c>
      <c r="G1811" s="68">
        <f>★仕訳帳!E1775</f>
        <v>0</v>
      </c>
      <c r="H1811" s="68">
        <f>★仕訳帳!F1775</f>
        <v>0</v>
      </c>
      <c r="I1811" s="67">
        <f>IF($E1811&lt;&gt;"",IF(OR(AND($E1811&gt;=200,$E1811&lt;300),AND($E1811&gt;=400,$E1811&lt;600)),-SUBTOTAL(9,K$4:K1811),SUBTOTAL(9,K$4:K1811)),0)</f>
        <v>0</v>
      </c>
      <c r="J1811" s="32"/>
      <c r="K1811" s="33">
        <f t="shared" si="59"/>
        <v>0</v>
      </c>
    </row>
    <row r="1812" spans="1:11" x14ac:dyDescent="0.4">
      <c r="A1812" s="17" t="str">
        <f>IF(E1812&lt;&gt;"",VLOOKUP(E1812,科目一覧!$A$4:$G$76,7,FALSE),"")</f>
        <v/>
      </c>
      <c r="B1812" s="18">
        <f>★仕訳帳!A1776</f>
        <v>1773</v>
      </c>
      <c r="C1812" s="64" t="str">
        <f>IF(★仕訳帳!B1776&lt;&gt;"",★仕訳帳!B1776,"")</f>
        <v/>
      </c>
      <c r="D1812" s="65" t="str">
        <f>IF(★仕訳帳!C1776&lt;&gt;"",★仕訳帳!C1776,"")</f>
        <v/>
      </c>
      <c r="E1812" s="66" t="str">
        <f>IF(★仕訳帳!D1776&lt;&gt;"",★仕訳帳!D1776,"")</f>
        <v/>
      </c>
      <c r="F1812" s="30" t="str">
        <f t="shared" si="60"/>
        <v/>
      </c>
      <c r="G1812" s="68">
        <f>★仕訳帳!E1776</f>
        <v>0</v>
      </c>
      <c r="H1812" s="68">
        <f>★仕訳帳!F1776</f>
        <v>0</v>
      </c>
      <c r="I1812" s="67">
        <f>IF($E1812&lt;&gt;"",IF(OR(AND($E1812&gt;=200,$E1812&lt;300),AND($E1812&gt;=400,$E1812&lt;600)),-SUBTOTAL(9,K$4:K1812),SUBTOTAL(9,K$4:K1812)),0)</f>
        <v>0</v>
      </c>
      <c r="J1812" s="32"/>
      <c r="K1812" s="33">
        <f t="shared" si="59"/>
        <v>0</v>
      </c>
    </row>
    <row r="1813" spans="1:11" x14ac:dyDescent="0.4">
      <c r="A1813" s="17" t="str">
        <f>IF(E1813&lt;&gt;"",VLOOKUP(E1813,科目一覧!$A$4:$G$76,7,FALSE),"")</f>
        <v/>
      </c>
      <c r="B1813" s="18">
        <f>★仕訳帳!A1777</f>
        <v>1774</v>
      </c>
      <c r="C1813" s="64" t="str">
        <f>IF(★仕訳帳!B1777&lt;&gt;"",★仕訳帳!B1777,"")</f>
        <v/>
      </c>
      <c r="D1813" s="65" t="str">
        <f>IF(★仕訳帳!C1777&lt;&gt;"",★仕訳帳!C1777,"")</f>
        <v/>
      </c>
      <c r="E1813" s="66" t="str">
        <f>IF(★仕訳帳!D1777&lt;&gt;"",★仕訳帳!D1777,"")</f>
        <v/>
      </c>
      <c r="F1813" s="30" t="str">
        <f t="shared" si="60"/>
        <v/>
      </c>
      <c r="G1813" s="68">
        <f>★仕訳帳!E1777</f>
        <v>0</v>
      </c>
      <c r="H1813" s="68">
        <f>★仕訳帳!F1777</f>
        <v>0</v>
      </c>
      <c r="I1813" s="67">
        <f>IF($E1813&lt;&gt;"",IF(OR(AND($E1813&gt;=200,$E1813&lt;300),AND($E1813&gt;=400,$E1813&lt;600)),-SUBTOTAL(9,K$4:K1813),SUBTOTAL(9,K$4:K1813)),0)</f>
        <v>0</v>
      </c>
      <c r="J1813" s="32"/>
      <c r="K1813" s="33">
        <f t="shared" si="59"/>
        <v>0</v>
      </c>
    </row>
    <row r="1814" spans="1:11" x14ac:dyDescent="0.4">
      <c r="A1814" s="17" t="str">
        <f>IF(E1814&lt;&gt;"",VLOOKUP(E1814,科目一覧!$A$4:$G$76,7,FALSE),"")</f>
        <v/>
      </c>
      <c r="B1814" s="18">
        <f>★仕訳帳!A1778</f>
        <v>1775</v>
      </c>
      <c r="C1814" s="64" t="str">
        <f>IF(★仕訳帳!B1778&lt;&gt;"",★仕訳帳!B1778,"")</f>
        <v/>
      </c>
      <c r="D1814" s="65" t="str">
        <f>IF(★仕訳帳!C1778&lt;&gt;"",★仕訳帳!C1778,"")</f>
        <v/>
      </c>
      <c r="E1814" s="66" t="str">
        <f>IF(★仕訳帳!D1778&lt;&gt;"",★仕訳帳!D1778,"")</f>
        <v/>
      </c>
      <c r="F1814" s="30" t="str">
        <f t="shared" si="60"/>
        <v/>
      </c>
      <c r="G1814" s="68">
        <f>★仕訳帳!E1778</f>
        <v>0</v>
      </c>
      <c r="H1814" s="68">
        <f>★仕訳帳!F1778</f>
        <v>0</v>
      </c>
      <c r="I1814" s="67">
        <f>IF($E1814&lt;&gt;"",IF(OR(AND($E1814&gt;=200,$E1814&lt;300),AND($E1814&gt;=400,$E1814&lt;600)),-SUBTOTAL(9,K$4:K1814),SUBTOTAL(9,K$4:K1814)),0)</f>
        <v>0</v>
      </c>
      <c r="J1814" s="32"/>
      <c r="K1814" s="33">
        <f t="shared" si="59"/>
        <v>0</v>
      </c>
    </row>
    <row r="1815" spans="1:11" x14ac:dyDescent="0.4">
      <c r="A1815" s="17" t="str">
        <f>IF(E1815&lt;&gt;"",VLOOKUP(E1815,科目一覧!$A$4:$G$76,7,FALSE),"")</f>
        <v/>
      </c>
      <c r="B1815" s="18">
        <f>★仕訳帳!A1779</f>
        <v>1776</v>
      </c>
      <c r="C1815" s="64" t="str">
        <f>IF(★仕訳帳!B1779&lt;&gt;"",★仕訳帳!B1779,"")</f>
        <v/>
      </c>
      <c r="D1815" s="65" t="str">
        <f>IF(★仕訳帳!C1779&lt;&gt;"",★仕訳帳!C1779,"")</f>
        <v/>
      </c>
      <c r="E1815" s="66" t="str">
        <f>IF(★仕訳帳!D1779&lt;&gt;"",★仕訳帳!D1779,"")</f>
        <v/>
      </c>
      <c r="F1815" s="30" t="str">
        <f t="shared" si="60"/>
        <v/>
      </c>
      <c r="G1815" s="68">
        <f>★仕訳帳!E1779</f>
        <v>0</v>
      </c>
      <c r="H1815" s="68">
        <f>★仕訳帳!F1779</f>
        <v>0</v>
      </c>
      <c r="I1815" s="67">
        <f>IF($E1815&lt;&gt;"",IF(OR(AND($E1815&gt;=200,$E1815&lt;300),AND($E1815&gt;=400,$E1815&lt;600)),-SUBTOTAL(9,K$4:K1815),SUBTOTAL(9,K$4:K1815)),0)</f>
        <v>0</v>
      </c>
      <c r="J1815" s="32"/>
      <c r="K1815" s="33">
        <f t="shared" si="59"/>
        <v>0</v>
      </c>
    </row>
    <row r="1816" spans="1:11" x14ac:dyDescent="0.4">
      <c r="A1816" s="17" t="str">
        <f>IF(E1816&lt;&gt;"",VLOOKUP(E1816,科目一覧!$A$4:$G$76,7,FALSE),"")</f>
        <v/>
      </c>
      <c r="B1816" s="18">
        <f>★仕訳帳!A1780</f>
        <v>1777</v>
      </c>
      <c r="C1816" s="64" t="str">
        <f>IF(★仕訳帳!B1780&lt;&gt;"",★仕訳帳!B1780,"")</f>
        <v/>
      </c>
      <c r="D1816" s="65" t="str">
        <f>IF(★仕訳帳!C1780&lt;&gt;"",★仕訳帳!C1780,"")</f>
        <v/>
      </c>
      <c r="E1816" s="66" t="str">
        <f>IF(★仕訳帳!D1780&lt;&gt;"",★仕訳帳!D1780,"")</f>
        <v/>
      </c>
      <c r="F1816" s="30" t="str">
        <f t="shared" si="60"/>
        <v/>
      </c>
      <c r="G1816" s="68">
        <f>★仕訳帳!E1780</f>
        <v>0</v>
      </c>
      <c r="H1816" s="68">
        <f>★仕訳帳!F1780</f>
        <v>0</v>
      </c>
      <c r="I1816" s="67">
        <f>IF($E1816&lt;&gt;"",IF(OR(AND($E1816&gt;=200,$E1816&lt;300),AND($E1816&gt;=400,$E1816&lt;600)),-SUBTOTAL(9,K$4:K1816),SUBTOTAL(9,K$4:K1816)),0)</f>
        <v>0</v>
      </c>
      <c r="J1816" s="32"/>
      <c r="K1816" s="33">
        <f t="shared" si="59"/>
        <v>0</v>
      </c>
    </row>
    <row r="1817" spans="1:11" x14ac:dyDescent="0.4">
      <c r="A1817" s="17" t="str">
        <f>IF(E1817&lt;&gt;"",VLOOKUP(E1817,科目一覧!$A$4:$G$76,7,FALSE),"")</f>
        <v/>
      </c>
      <c r="B1817" s="18">
        <f>★仕訳帳!A1781</f>
        <v>1778</v>
      </c>
      <c r="C1817" s="64" t="str">
        <f>IF(★仕訳帳!B1781&lt;&gt;"",★仕訳帳!B1781,"")</f>
        <v/>
      </c>
      <c r="D1817" s="65" t="str">
        <f>IF(★仕訳帳!C1781&lt;&gt;"",★仕訳帳!C1781,"")</f>
        <v/>
      </c>
      <c r="E1817" s="66" t="str">
        <f>IF(★仕訳帳!D1781&lt;&gt;"",★仕訳帳!D1781,"")</f>
        <v/>
      </c>
      <c r="F1817" s="30" t="str">
        <f t="shared" si="60"/>
        <v/>
      </c>
      <c r="G1817" s="68">
        <f>★仕訳帳!E1781</f>
        <v>0</v>
      </c>
      <c r="H1817" s="68">
        <f>★仕訳帳!F1781</f>
        <v>0</v>
      </c>
      <c r="I1817" s="67">
        <f>IF($E1817&lt;&gt;"",IF(OR(AND($E1817&gt;=200,$E1817&lt;300),AND($E1817&gt;=400,$E1817&lt;600)),-SUBTOTAL(9,K$4:K1817),SUBTOTAL(9,K$4:K1817)),0)</f>
        <v>0</v>
      </c>
      <c r="J1817" s="32"/>
      <c r="K1817" s="33">
        <f t="shared" si="59"/>
        <v>0</v>
      </c>
    </row>
    <row r="1818" spans="1:11" x14ac:dyDescent="0.4">
      <c r="A1818" s="17" t="str">
        <f>IF(E1818&lt;&gt;"",VLOOKUP(E1818,科目一覧!$A$4:$G$76,7,FALSE),"")</f>
        <v/>
      </c>
      <c r="B1818" s="18">
        <f>★仕訳帳!A1782</f>
        <v>1779</v>
      </c>
      <c r="C1818" s="64" t="str">
        <f>IF(★仕訳帳!B1782&lt;&gt;"",★仕訳帳!B1782,"")</f>
        <v/>
      </c>
      <c r="D1818" s="65" t="str">
        <f>IF(★仕訳帳!C1782&lt;&gt;"",★仕訳帳!C1782,"")</f>
        <v/>
      </c>
      <c r="E1818" s="66" t="str">
        <f>IF(★仕訳帳!D1782&lt;&gt;"",★仕訳帳!D1782,"")</f>
        <v/>
      </c>
      <c r="F1818" s="30" t="str">
        <f t="shared" si="60"/>
        <v/>
      </c>
      <c r="G1818" s="68">
        <f>★仕訳帳!E1782</f>
        <v>0</v>
      </c>
      <c r="H1818" s="68">
        <f>★仕訳帳!F1782</f>
        <v>0</v>
      </c>
      <c r="I1818" s="67">
        <f>IF($E1818&lt;&gt;"",IF(OR(AND($E1818&gt;=200,$E1818&lt;300),AND($E1818&gt;=400,$E1818&lt;600)),-SUBTOTAL(9,K$4:K1818),SUBTOTAL(9,K$4:K1818)),0)</f>
        <v>0</v>
      </c>
      <c r="J1818" s="32"/>
      <c r="K1818" s="33">
        <f t="shared" si="59"/>
        <v>0</v>
      </c>
    </row>
    <row r="1819" spans="1:11" x14ac:dyDescent="0.4">
      <c r="A1819" s="17" t="str">
        <f>IF(E1819&lt;&gt;"",VLOOKUP(E1819,科目一覧!$A$4:$G$76,7,FALSE),"")</f>
        <v/>
      </c>
      <c r="B1819" s="18">
        <f>★仕訳帳!A1783</f>
        <v>1780</v>
      </c>
      <c r="C1819" s="64" t="str">
        <f>IF(★仕訳帳!B1783&lt;&gt;"",★仕訳帳!B1783,"")</f>
        <v/>
      </c>
      <c r="D1819" s="65" t="str">
        <f>IF(★仕訳帳!C1783&lt;&gt;"",★仕訳帳!C1783,"")</f>
        <v/>
      </c>
      <c r="E1819" s="66" t="str">
        <f>IF(★仕訳帳!D1783&lt;&gt;"",★仕訳帳!D1783,"")</f>
        <v/>
      </c>
      <c r="F1819" s="30" t="str">
        <f t="shared" si="60"/>
        <v/>
      </c>
      <c r="G1819" s="68">
        <f>★仕訳帳!E1783</f>
        <v>0</v>
      </c>
      <c r="H1819" s="68">
        <f>★仕訳帳!F1783</f>
        <v>0</v>
      </c>
      <c r="I1819" s="67">
        <f>IF($E1819&lt;&gt;"",IF(OR(AND($E1819&gt;=200,$E1819&lt;300),AND($E1819&gt;=400,$E1819&lt;600)),-SUBTOTAL(9,K$4:K1819),SUBTOTAL(9,K$4:K1819)),0)</f>
        <v>0</v>
      </c>
      <c r="J1819" s="32"/>
      <c r="K1819" s="33">
        <f t="shared" si="59"/>
        <v>0</v>
      </c>
    </row>
    <row r="1820" spans="1:11" x14ac:dyDescent="0.4">
      <c r="A1820" s="17" t="str">
        <f>IF(E1820&lt;&gt;"",VLOOKUP(E1820,科目一覧!$A$4:$G$76,7,FALSE),"")</f>
        <v/>
      </c>
      <c r="B1820" s="18">
        <f>★仕訳帳!A1784</f>
        <v>1781</v>
      </c>
      <c r="C1820" s="64" t="str">
        <f>IF(★仕訳帳!B1784&lt;&gt;"",★仕訳帳!B1784,"")</f>
        <v/>
      </c>
      <c r="D1820" s="65" t="str">
        <f>IF(★仕訳帳!C1784&lt;&gt;"",★仕訳帳!C1784,"")</f>
        <v/>
      </c>
      <c r="E1820" s="66" t="str">
        <f>IF(★仕訳帳!D1784&lt;&gt;"",★仕訳帳!D1784,"")</f>
        <v/>
      </c>
      <c r="F1820" s="30" t="str">
        <f t="shared" si="60"/>
        <v/>
      </c>
      <c r="G1820" s="68">
        <f>★仕訳帳!E1784</f>
        <v>0</v>
      </c>
      <c r="H1820" s="68">
        <f>★仕訳帳!F1784</f>
        <v>0</v>
      </c>
      <c r="I1820" s="67">
        <f>IF($E1820&lt;&gt;"",IF(OR(AND($E1820&gt;=200,$E1820&lt;300),AND($E1820&gt;=400,$E1820&lt;600)),-SUBTOTAL(9,K$4:K1820),SUBTOTAL(9,K$4:K1820)),0)</f>
        <v>0</v>
      </c>
      <c r="J1820" s="32"/>
      <c r="K1820" s="33">
        <f t="shared" si="59"/>
        <v>0</v>
      </c>
    </row>
    <row r="1821" spans="1:11" x14ac:dyDescent="0.4">
      <c r="A1821" s="17" t="str">
        <f>IF(E1821&lt;&gt;"",VLOOKUP(E1821,科目一覧!$A$4:$G$76,7,FALSE),"")</f>
        <v/>
      </c>
      <c r="B1821" s="18">
        <f>★仕訳帳!A1785</f>
        <v>1782</v>
      </c>
      <c r="C1821" s="64" t="str">
        <f>IF(★仕訳帳!B1785&lt;&gt;"",★仕訳帳!B1785,"")</f>
        <v/>
      </c>
      <c r="D1821" s="65" t="str">
        <f>IF(★仕訳帳!C1785&lt;&gt;"",★仕訳帳!C1785,"")</f>
        <v/>
      </c>
      <c r="E1821" s="66" t="str">
        <f>IF(★仕訳帳!D1785&lt;&gt;"",★仕訳帳!D1785,"")</f>
        <v/>
      </c>
      <c r="F1821" s="30" t="str">
        <f t="shared" si="60"/>
        <v/>
      </c>
      <c r="G1821" s="68">
        <f>★仕訳帳!E1785</f>
        <v>0</v>
      </c>
      <c r="H1821" s="68">
        <f>★仕訳帳!F1785</f>
        <v>0</v>
      </c>
      <c r="I1821" s="67">
        <f>IF($E1821&lt;&gt;"",IF(OR(AND($E1821&gt;=200,$E1821&lt;300),AND($E1821&gt;=400,$E1821&lt;600)),-SUBTOTAL(9,K$4:K1821),SUBTOTAL(9,K$4:K1821)),0)</f>
        <v>0</v>
      </c>
      <c r="J1821" s="32"/>
      <c r="K1821" s="33">
        <f t="shared" si="59"/>
        <v>0</v>
      </c>
    </row>
    <row r="1822" spans="1:11" x14ac:dyDescent="0.4">
      <c r="A1822" s="17" t="str">
        <f>IF(E1822&lt;&gt;"",VLOOKUP(E1822,科目一覧!$A$4:$G$76,7,FALSE),"")</f>
        <v/>
      </c>
      <c r="B1822" s="18">
        <f>★仕訳帳!A1786</f>
        <v>1783</v>
      </c>
      <c r="C1822" s="64" t="str">
        <f>IF(★仕訳帳!B1786&lt;&gt;"",★仕訳帳!B1786,"")</f>
        <v/>
      </c>
      <c r="D1822" s="65" t="str">
        <f>IF(★仕訳帳!C1786&lt;&gt;"",★仕訳帳!C1786,"")</f>
        <v/>
      </c>
      <c r="E1822" s="66" t="str">
        <f>IF(★仕訳帳!D1786&lt;&gt;"",★仕訳帳!D1786,"")</f>
        <v/>
      </c>
      <c r="F1822" s="30" t="str">
        <f t="shared" si="60"/>
        <v/>
      </c>
      <c r="G1822" s="68">
        <f>★仕訳帳!E1786</f>
        <v>0</v>
      </c>
      <c r="H1822" s="68">
        <f>★仕訳帳!F1786</f>
        <v>0</v>
      </c>
      <c r="I1822" s="67">
        <f>IF($E1822&lt;&gt;"",IF(OR(AND($E1822&gt;=200,$E1822&lt;300),AND($E1822&gt;=400,$E1822&lt;600)),-SUBTOTAL(9,K$4:K1822),SUBTOTAL(9,K$4:K1822)),0)</f>
        <v>0</v>
      </c>
      <c r="J1822" s="32"/>
      <c r="K1822" s="33">
        <f t="shared" si="59"/>
        <v>0</v>
      </c>
    </row>
    <row r="1823" spans="1:11" x14ac:dyDescent="0.4">
      <c r="A1823" s="17" t="str">
        <f>IF(E1823&lt;&gt;"",VLOOKUP(E1823,科目一覧!$A$4:$G$76,7,FALSE),"")</f>
        <v/>
      </c>
      <c r="B1823" s="18">
        <f>★仕訳帳!A1787</f>
        <v>1784</v>
      </c>
      <c r="C1823" s="64" t="str">
        <f>IF(★仕訳帳!B1787&lt;&gt;"",★仕訳帳!B1787,"")</f>
        <v/>
      </c>
      <c r="D1823" s="65" t="str">
        <f>IF(★仕訳帳!C1787&lt;&gt;"",★仕訳帳!C1787,"")</f>
        <v/>
      </c>
      <c r="E1823" s="66" t="str">
        <f>IF(★仕訳帳!D1787&lt;&gt;"",★仕訳帳!D1787,"")</f>
        <v/>
      </c>
      <c r="F1823" s="30" t="str">
        <f t="shared" si="60"/>
        <v/>
      </c>
      <c r="G1823" s="68">
        <f>★仕訳帳!E1787</f>
        <v>0</v>
      </c>
      <c r="H1823" s="68">
        <f>★仕訳帳!F1787</f>
        <v>0</v>
      </c>
      <c r="I1823" s="67">
        <f>IF($E1823&lt;&gt;"",IF(OR(AND($E1823&gt;=200,$E1823&lt;300),AND($E1823&gt;=400,$E1823&lt;600)),-SUBTOTAL(9,K$4:K1823),SUBTOTAL(9,K$4:K1823)),0)</f>
        <v>0</v>
      </c>
      <c r="J1823" s="32"/>
      <c r="K1823" s="33">
        <f t="shared" si="59"/>
        <v>0</v>
      </c>
    </row>
    <row r="1824" spans="1:11" x14ac:dyDescent="0.4">
      <c r="A1824" s="17" t="str">
        <f>IF(E1824&lt;&gt;"",VLOOKUP(E1824,科目一覧!$A$4:$G$76,7,FALSE),"")</f>
        <v/>
      </c>
      <c r="B1824" s="18">
        <f>★仕訳帳!A1788</f>
        <v>1785</v>
      </c>
      <c r="C1824" s="64" t="str">
        <f>IF(★仕訳帳!B1788&lt;&gt;"",★仕訳帳!B1788,"")</f>
        <v/>
      </c>
      <c r="D1824" s="65" t="str">
        <f>IF(★仕訳帳!C1788&lt;&gt;"",★仕訳帳!C1788,"")</f>
        <v/>
      </c>
      <c r="E1824" s="66" t="str">
        <f>IF(★仕訳帳!D1788&lt;&gt;"",★仕訳帳!D1788,"")</f>
        <v/>
      </c>
      <c r="F1824" s="30" t="str">
        <f t="shared" si="60"/>
        <v/>
      </c>
      <c r="G1824" s="68">
        <f>★仕訳帳!E1788</f>
        <v>0</v>
      </c>
      <c r="H1824" s="68">
        <f>★仕訳帳!F1788</f>
        <v>0</v>
      </c>
      <c r="I1824" s="67">
        <f>IF($E1824&lt;&gt;"",IF(OR(AND($E1824&gt;=200,$E1824&lt;300),AND($E1824&gt;=400,$E1824&lt;600)),-SUBTOTAL(9,K$4:K1824),SUBTOTAL(9,K$4:K1824)),0)</f>
        <v>0</v>
      </c>
      <c r="J1824" s="32"/>
      <c r="K1824" s="33">
        <f t="shared" si="59"/>
        <v>0</v>
      </c>
    </row>
    <row r="1825" spans="1:11" x14ac:dyDescent="0.4">
      <c r="A1825" s="17" t="str">
        <f>IF(E1825&lt;&gt;"",VLOOKUP(E1825,科目一覧!$A$4:$G$76,7,FALSE),"")</f>
        <v/>
      </c>
      <c r="B1825" s="18">
        <f>★仕訳帳!A1789</f>
        <v>1786</v>
      </c>
      <c r="C1825" s="64" t="str">
        <f>IF(★仕訳帳!B1789&lt;&gt;"",★仕訳帳!B1789,"")</f>
        <v/>
      </c>
      <c r="D1825" s="65" t="str">
        <f>IF(★仕訳帳!C1789&lt;&gt;"",★仕訳帳!C1789,"")</f>
        <v/>
      </c>
      <c r="E1825" s="66" t="str">
        <f>IF(★仕訳帳!D1789&lt;&gt;"",★仕訳帳!D1789,"")</f>
        <v/>
      </c>
      <c r="F1825" s="30" t="str">
        <f t="shared" si="60"/>
        <v/>
      </c>
      <c r="G1825" s="68">
        <f>★仕訳帳!E1789</f>
        <v>0</v>
      </c>
      <c r="H1825" s="68">
        <f>★仕訳帳!F1789</f>
        <v>0</v>
      </c>
      <c r="I1825" s="67">
        <f>IF($E1825&lt;&gt;"",IF(OR(AND($E1825&gt;=200,$E1825&lt;300),AND($E1825&gt;=400,$E1825&lt;600)),-SUBTOTAL(9,K$4:K1825),SUBTOTAL(9,K$4:K1825)),0)</f>
        <v>0</v>
      </c>
      <c r="J1825" s="32"/>
      <c r="K1825" s="33">
        <f t="shared" si="59"/>
        <v>0</v>
      </c>
    </row>
    <row r="1826" spans="1:11" x14ac:dyDescent="0.4">
      <c r="A1826" s="17" t="str">
        <f>IF(E1826&lt;&gt;"",VLOOKUP(E1826,科目一覧!$A$4:$G$76,7,FALSE),"")</f>
        <v/>
      </c>
      <c r="B1826" s="18">
        <f>★仕訳帳!A1790</f>
        <v>1787</v>
      </c>
      <c r="C1826" s="64" t="str">
        <f>IF(★仕訳帳!B1790&lt;&gt;"",★仕訳帳!B1790,"")</f>
        <v/>
      </c>
      <c r="D1826" s="65" t="str">
        <f>IF(★仕訳帳!C1790&lt;&gt;"",★仕訳帳!C1790,"")</f>
        <v/>
      </c>
      <c r="E1826" s="66" t="str">
        <f>IF(★仕訳帳!D1790&lt;&gt;"",★仕訳帳!D1790,"")</f>
        <v/>
      </c>
      <c r="F1826" s="30" t="str">
        <f t="shared" si="60"/>
        <v/>
      </c>
      <c r="G1826" s="68">
        <f>★仕訳帳!E1790</f>
        <v>0</v>
      </c>
      <c r="H1826" s="68">
        <f>★仕訳帳!F1790</f>
        <v>0</v>
      </c>
      <c r="I1826" s="67">
        <f>IF($E1826&lt;&gt;"",IF(OR(AND($E1826&gt;=200,$E1826&lt;300),AND($E1826&gt;=400,$E1826&lt;600)),-SUBTOTAL(9,K$4:K1826),SUBTOTAL(9,K$4:K1826)),0)</f>
        <v>0</v>
      </c>
      <c r="J1826" s="32"/>
      <c r="K1826" s="33">
        <f t="shared" si="59"/>
        <v>0</v>
      </c>
    </row>
    <row r="1827" spans="1:11" x14ac:dyDescent="0.4">
      <c r="A1827" s="17" t="str">
        <f>IF(E1827&lt;&gt;"",VLOOKUP(E1827,科目一覧!$A$4:$G$76,7,FALSE),"")</f>
        <v/>
      </c>
      <c r="B1827" s="18">
        <f>★仕訳帳!A1791</f>
        <v>1788</v>
      </c>
      <c r="C1827" s="64" t="str">
        <f>IF(★仕訳帳!B1791&lt;&gt;"",★仕訳帳!B1791,"")</f>
        <v/>
      </c>
      <c r="D1827" s="65" t="str">
        <f>IF(★仕訳帳!C1791&lt;&gt;"",★仕訳帳!C1791,"")</f>
        <v/>
      </c>
      <c r="E1827" s="66" t="str">
        <f>IF(★仕訳帳!D1791&lt;&gt;"",★仕訳帳!D1791,"")</f>
        <v/>
      </c>
      <c r="F1827" s="30" t="str">
        <f t="shared" si="60"/>
        <v/>
      </c>
      <c r="G1827" s="68">
        <f>★仕訳帳!E1791</f>
        <v>0</v>
      </c>
      <c r="H1827" s="68">
        <f>★仕訳帳!F1791</f>
        <v>0</v>
      </c>
      <c r="I1827" s="67">
        <f>IF($E1827&lt;&gt;"",IF(OR(AND($E1827&gt;=200,$E1827&lt;300),AND($E1827&gt;=400,$E1827&lt;600)),-SUBTOTAL(9,K$4:K1827),SUBTOTAL(9,K$4:K1827)),0)</f>
        <v>0</v>
      </c>
      <c r="J1827" s="32"/>
      <c r="K1827" s="33">
        <f t="shared" si="59"/>
        <v>0</v>
      </c>
    </row>
    <row r="1828" spans="1:11" x14ac:dyDescent="0.4">
      <c r="A1828" s="17" t="str">
        <f>IF(E1828&lt;&gt;"",VLOOKUP(E1828,科目一覧!$A$4:$G$76,7,FALSE),"")</f>
        <v/>
      </c>
      <c r="B1828" s="18">
        <f>★仕訳帳!A1792</f>
        <v>1789</v>
      </c>
      <c r="C1828" s="64" t="str">
        <f>IF(★仕訳帳!B1792&lt;&gt;"",★仕訳帳!B1792,"")</f>
        <v/>
      </c>
      <c r="D1828" s="65" t="str">
        <f>IF(★仕訳帳!C1792&lt;&gt;"",★仕訳帳!C1792,"")</f>
        <v/>
      </c>
      <c r="E1828" s="66" t="str">
        <f>IF(★仕訳帳!D1792&lt;&gt;"",★仕訳帳!D1792,"")</f>
        <v/>
      </c>
      <c r="F1828" s="30" t="str">
        <f t="shared" si="60"/>
        <v/>
      </c>
      <c r="G1828" s="68">
        <f>★仕訳帳!E1792</f>
        <v>0</v>
      </c>
      <c r="H1828" s="68">
        <f>★仕訳帳!F1792</f>
        <v>0</v>
      </c>
      <c r="I1828" s="67">
        <f>IF($E1828&lt;&gt;"",IF(OR(AND($E1828&gt;=200,$E1828&lt;300),AND($E1828&gt;=400,$E1828&lt;600)),-SUBTOTAL(9,K$4:K1828),SUBTOTAL(9,K$4:K1828)),0)</f>
        <v>0</v>
      </c>
      <c r="J1828" s="32"/>
      <c r="K1828" s="33">
        <f t="shared" si="59"/>
        <v>0</v>
      </c>
    </row>
    <row r="1829" spans="1:11" x14ac:dyDescent="0.4">
      <c r="A1829" s="17" t="str">
        <f>IF(E1829&lt;&gt;"",VLOOKUP(E1829,科目一覧!$A$4:$G$76,7,FALSE),"")</f>
        <v/>
      </c>
      <c r="B1829" s="18">
        <f>★仕訳帳!A1793</f>
        <v>1790</v>
      </c>
      <c r="C1829" s="64" t="str">
        <f>IF(★仕訳帳!B1793&lt;&gt;"",★仕訳帳!B1793,"")</f>
        <v/>
      </c>
      <c r="D1829" s="65" t="str">
        <f>IF(★仕訳帳!C1793&lt;&gt;"",★仕訳帳!C1793,"")</f>
        <v/>
      </c>
      <c r="E1829" s="66" t="str">
        <f>IF(★仕訳帳!D1793&lt;&gt;"",★仕訳帳!D1793,"")</f>
        <v/>
      </c>
      <c r="F1829" s="30" t="str">
        <f t="shared" si="60"/>
        <v/>
      </c>
      <c r="G1829" s="68">
        <f>★仕訳帳!E1793</f>
        <v>0</v>
      </c>
      <c r="H1829" s="68">
        <f>★仕訳帳!F1793</f>
        <v>0</v>
      </c>
      <c r="I1829" s="67">
        <f>IF($E1829&lt;&gt;"",IF(OR(AND($E1829&gt;=200,$E1829&lt;300),AND($E1829&gt;=400,$E1829&lt;600)),-SUBTOTAL(9,K$4:K1829),SUBTOTAL(9,K$4:K1829)),0)</f>
        <v>0</v>
      </c>
      <c r="J1829" s="32"/>
      <c r="K1829" s="33">
        <f t="shared" si="59"/>
        <v>0</v>
      </c>
    </row>
    <row r="1830" spans="1:11" x14ac:dyDescent="0.4">
      <c r="A1830" s="17" t="str">
        <f>IF(E1830&lt;&gt;"",VLOOKUP(E1830,科目一覧!$A$4:$G$76,7,FALSE),"")</f>
        <v/>
      </c>
      <c r="B1830" s="18">
        <f>★仕訳帳!A1794</f>
        <v>1791</v>
      </c>
      <c r="C1830" s="64" t="str">
        <f>IF(★仕訳帳!B1794&lt;&gt;"",★仕訳帳!B1794,"")</f>
        <v/>
      </c>
      <c r="D1830" s="65" t="str">
        <f>IF(★仕訳帳!C1794&lt;&gt;"",★仕訳帳!C1794,"")</f>
        <v/>
      </c>
      <c r="E1830" s="66" t="str">
        <f>IF(★仕訳帳!D1794&lt;&gt;"",★仕訳帳!D1794,"")</f>
        <v/>
      </c>
      <c r="F1830" s="30" t="str">
        <f t="shared" si="60"/>
        <v/>
      </c>
      <c r="G1830" s="68">
        <f>★仕訳帳!E1794</f>
        <v>0</v>
      </c>
      <c r="H1830" s="68">
        <f>★仕訳帳!F1794</f>
        <v>0</v>
      </c>
      <c r="I1830" s="67">
        <f>IF($E1830&lt;&gt;"",IF(OR(AND($E1830&gt;=200,$E1830&lt;300),AND($E1830&gt;=400,$E1830&lt;600)),-SUBTOTAL(9,K$4:K1830),SUBTOTAL(9,K$4:K1830)),0)</f>
        <v>0</v>
      </c>
      <c r="J1830" s="32"/>
      <c r="K1830" s="33">
        <f t="shared" si="59"/>
        <v>0</v>
      </c>
    </row>
    <row r="1831" spans="1:11" x14ac:dyDescent="0.4">
      <c r="A1831" s="17" t="str">
        <f>IF(E1831&lt;&gt;"",VLOOKUP(E1831,科目一覧!$A$4:$G$76,7,FALSE),"")</f>
        <v/>
      </c>
      <c r="B1831" s="18">
        <f>★仕訳帳!A1795</f>
        <v>1792</v>
      </c>
      <c r="C1831" s="64" t="str">
        <f>IF(★仕訳帳!B1795&lt;&gt;"",★仕訳帳!B1795,"")</f>
        <v/>
      </c>
      <c r="D1831" s="65" t="str">
        <f>IF(★仕訳帳!C1795&lt;&gt;"",★仕訳帳!C1795,"")</f>
        <v/>
      </c>
      <c r="E1831" s="66" t="str">
        <f>IF(★仕訳帳!D1795&lt;&gt;"",★仕訳帳!D1795,"")</f>
        <v/>
      </c>
      <c r="F1831" s="30" t="str">
        <f t="shared" si="60"/>
        <v/>
      </c>
      <c r="G1831" s="68">
        <f>★仕訳帳!E1795</f>
        <v>0</v>
      </c>
      <c r="H1831" s="68">
        <f>★仕訳帳!F1795</f>
        <v>0</v>
      </c>
      <c r="I1831" s="67">
        <f>IF($E1831&lt;&gt;"",IF(OR(AND($E1831&gt;=200,$E1831&lt;300),AND($E1831&gt;=400,$E1831&lt;600)),-SUBTOTAL(9,K$4:K1831),SUBTOTAL(9,K$4:K1831)),0)</f>
        <v>0</v>
      </c>
      <c r="J1831" s="32"/>
      <c r="K1831" s="33">
        <f t="shared" si="59"/>
        <v>0</v>
      </c>
    </row>
    <row r="1832" spans="1:11" x14ac:dyDescent="0.4">
      <c r="A1832" s="17" t="str">
        <f>IF(E1832&lt;&gt;"",VLOOKUP(E1832,科目一覧!$A$4:$G$76,7,FALSE),"")</f>
        <v/>
      </c>
      <c r="B1832" s="18">
        <f>★仕訳帳!A1796</f>
        <v>1793</v>
      </c>
      <c r="C1832" s="64" t="str">
        <f>IF(★仕訳帳!B1796&lt;&gt;"",★仕訳帳!B1796,"")</f>
        <v/>
      </c>
      <c r="D1832" s="65" t="str">
        <f>IF(★仕訳帳!C1796&lt;&gt;"",★仕訳帳!C1796,"")</f>
        <v/>
      </c>
      <c r="E1832" s="66" t="str">
        <f>IF(★仕訳帳!D1796&lt;&gt;"",★仕訳帳!D1796,"")</f>
        <v/>
      </c>
      <c r="F1832" s="30" t="str">
        <f t="shared" si="60"/>
        <v/>
      </c>
      <c r="G1832" s="68">
        <f>★仕訳帳!E1796</f>
        <v>0</v>
      </c>
      <c r="H1832" s="68">
        <f>★仕訳帳!F1796</f>
        <v>0</v>
      </c>
      <c r="I1832" s="67">
        <f>IF($E1832&lt;&gt;"",IF(OR(AND($E1832&gt;=200,$E1832&lt;300),AND($E1832&gt;=400,$E1832&lt;600)),-SUBTOTAL(9,K$4:K1832),SUBTOTAL(9,K$4:K1832)),0)</f>
        <v>0</v>
      </c>
      <c r="J1832" s="32"/>
      <c r="K1832" s="33">
        <f t="shared" si="59"/>
        <v>0</v>
      </c>
    </row>
    <row r="1833" spans="1:11" x14ac:dyDescent="0.4">
      <c r="A1833" s="17" t="str">
        <f>IF(E1833&lt;&gt;"",VLOOKUP(E1833,科目一覧!$A$4:$G$76,7,FALSE),"")</f>
        <v/>
      </c>
      <c r="B1833" s="18">
        <f>★仕訳帳!A1797</f>
        <v>1794</v>
      </c>
      <c r="C1833" s="64" t="str">
        <f>IF(★仕訳帳!B1797&lt;&gt;"",★仕訳帳!B1797,"")</f>
        <v/>
      </c>
      <c r="D1833" s="65" t="str">
        <f>IF(★仕訳帳!C1797&lt;&gt;"",★仕訳帳!C1797,"")</f>
        <v/>
      </c>
      <c r="E1833" s="66" t="str">
        <f>IF(★仕訳帳!D1797&lt;&gt;"",★仕訳帳!D1797,"")</f>
        <v/>
      </c>
      <c r="F1833" s="30" t="str">
        <f t="shared" si="60"/>
        <v/>
      </c>
      <c r="G1833" s="68">
        <f>★仕訳帳!E1797</f>
        <v>0</v>
      </c>
      <c r="H1833" s="68">
        <f>★仕訳帳!F1797</f>
        <v>0</v>
      </c>
      <c r="I1833" s="67">
        <f>IF($E1833&lt;&gt;"",IF(OR(AND($E1833&gt;=200,$E1833&lt;300),AND($E1833&gt;=400,$E1833&lt;600)),-SUBTOTAL(9,K$4:K1833),SUBTOTAL(9,K$4:K1833)),0)</f>
        <v>0</v>
      </c>
      <c r="J1833" s="32"/>
      <c r="K1833" s="33">
        <f t="shared" si="59"/>
        <v>0</v>
      </c>
    </row>
    <row r="1834" spans="1:11" x14ac:dyDescent="0.4">
      <c r="A1834" s="17" t="str">
        <f>IF(E1834&lt;&gt;"",VLOOKUP(E1834,科目一覧!$A$4:$G$76,7,FALSE),"")</f>
        <v/>
      </c>
      <c r="B1834" s="18">
        <f>★仕訳帳!A1798</f>
        <v>1795</v>
      </c>
      <c r="C1834" s="64" t="str">
        <f>IF(★仕訳帳!B1798&lt;&gt;"",★仕訳帳!B1798,"")</f>
        <v/>
      </c>
      <c r="D1834" s="65" t="str">
        <f>IF(★仕訳帳!C1798&lt;&gt;"",★仕訳帳!C1798,"")</f>
        <v/>
      </c>
      <c r="E1834" s="66" t="str">
        <f>IF(★仕訳帳!D1798&lt;&gt;"",★仕訳帳!D1798,"")</f>
        <v/>
      </c>
      <c r="F1834" s="30" t="str">
        <f t="shared" si="60"/>
        <v/>
      </c>
      <c r="G1834" s="68">
        <f>★仕訳帳!E1798</f>
        <v>0</v>
      </c>
      <c r="H1834" s="68">
        <f>★仕訳帳!F1798</f>
        <v>0</v>
      </c>
      <c r="I1834" s="67">
        <f>IF($E1834&lt;&gt;"",IF(OR(AND($E1834&gt;=200,$E1834&lt;300),AND($E1834&gt;=400,$E1834&lt;600)),-SUBTOTAL(9,K$4:K1834),SUBTOTAL(9,K$4:K1834)),0)</f>
        <v>0</v>
      </c>
      <c r="J1834" s="32"/>
      <c r="K1834" s="33">
        <f t="shared" si="59"/>
        <v>0</v>
      </c>
    </row>
    <row r="1835" spans="1:11" x14ac:dyDescent="0.4">
      <c r="A1835" s="17" t="str">
        <f>IF(E1835&lt;&gt;"",VLOOKUP(E1835,科目一覧!$A$4:$G$76,7,FALSE),"")</f>
        <v/>
      </c>
      <c r="B1835" s="18">
        <f>★仕訳帳!A1799</f>
        <v>1796</v>
      </c>
      <c r="C1835" s="64" t="str">
        <f>IF(★仕訳帳!B1799&lt;&gt;"",★仕訳帳!B1799,"")</f>
        <v/>
      </c>
      <c r="D1835" s="65" t="str">
        <f>IF(★仕訳帳!C1799&lt;&gt;"",★仕訳帳!C1799,"")</f>
        <v/>
      </c>
      <c r="E1835" s="66" t="str">
        <f>IF(★仕訳帳!D1799&lt;&gt;"",★仕訳帳!D1799,"")</f>
        <v/>
      </c>
      <c r="F1835" s="30" t="str">
        <f t="shared" si="60"/>
        <v/>
      </c>
      <c r="G1835" s="68">
        <f>★仕訳帳!E1799</f>
        <v>0</v>
      </c>
      <c r="H1835" s="68">
        <f>★仕訳帳!F1799</f>
        <v>0</v>
      </c>
      <c r="I1835" s="67">
        <f>IF($E1835&lt;&gt;"",IF(OR(AND($E1835&gt;=200,$E1835&lt;300),AND($E1835&gt;=400,$E1835&lt;600)),-SUBTOTAL(9,K$4:K1835),SUBTOTAL(9,K$4:K1835)),0)</f>
        <v>0</v>
      </c>
      <c r="J1835" s="32"/>
      <c r="K1835" s="33">
        <f t="shared" si="59"/>
        <v>0</v>
      </c>
    </row>
    <row r="1836" spans="1:11" x14ac:dyDescent="0.4">
      <c r="A1836" s="17" t="str">
        <f>IF(E1836&lt;&gt;"",VLOOKUP(E1836,科目一覧!$A$4:$G$76,7,FALSE),"")</f>
        <v/>
      </c>
      <c r="B1836" s="18">
        <f>★仕訳帳!A1800</f>
        <v>1797</v>
      </c>
      <c r="C1836" s="64" t="str">
        <f>IF(★仕訳帳!B1800&lt;&gt;"",★仕訳帳!B1800,"")</f>
        <v/>
      </c>
      <c r="D1836" s="65" t="str">
        <f>IF(★仕訳帳!C1800&lt;&gt;"",★仕訳帳!C1800,"")</f>
        <v/>
      </c>
      <c r="E1836" s="66" t="str">
        <f>IF(★仕訳帳!D1800&lt;&gt;"",★仕訳帳!D1800,"")</f>
        <v/>
      </c>
      <c r="F1836" s="30" t="str">
        <f t="shared" si="60"/>
        <v/>
      </c>
      <c r="G1836" s="68">
        <f>★仕訳帳!E1800</f>
        <v>0</v>
      </c>
      <c r="H1836" s="68">
        <f>★仕訳帳!F1800</f>
        <v>0</v>
      </c>
      <c r="I1836" s="67">
        <f>IF($E1836&lt;&gt;"",IF(OR(AND($E1836&gt;=200,$E1836&lt;300),AND($E1836&gt;=400,$E1836&lt;600)),-SUBTOTAL(9,K$4:K1836),SUBTOTAL(9,K$4:K1836)),0)</f>
        <v>0</v>
      </c>
      <c r="J1836" s="32"/>
      <c r="K1836" s="33">
        <f t="shared" si="59"/>
        <v>0</v>
      </c>
    </row>
    <row r="1837" spans="1:11" x14ac:dyDescent="0.4">
      <c r="A1837" s="17" t="str">
        <f>IF(E1837&lt;&gt;"",VLOOKUP(E1837,科目一覧!$A$4:$G$76,7,FALSE),"")</f>
        <v/>
      </c>
      <c r="B1837" s="18">
        <f>★仕訳帳!A1801</f>
        <v>1798</v>
      </c>
      <c r="C1837" s="64" t="str">
        <f>IF(★仕訳帳!B1801&lt;&gt;"",★仕訳帳!B1801,"")</f>
        <v/>
      </c>
      <c r="D1837" s="65" t="str">
        <f>IF(★仕訳帳!C1801&lt;&gt;"",★仕訳帳!C1801,"")</f>
        <v/>
      </c>
      <c r="E1837" s="66" t="str">
        <f>IF(★仕訳帳!D1801&lt;&gt;"",★仕訳帳!D1801,"")</f>
        <v/>
      </c>
      <c r="F1837" s="30" t="str">
        <f t="shared" si="60"/>
        <v/>
      </c>
      <c r="G1837" s="68">
        <f>★仕訳帳!E1801</f>
        <v>0</v>
      </c>
      <c r="H1837" s="68">
        <f>★仕訳帳!F1801</f>
        <v>0</v>
      </c>
      <c r="I1837" s="67">
        <f>IF($E1837&lt;&gt;"",IF(OR(AND($E1837&gt;=200,$E1837&lt;300),AND($E1837&gt;=400,$E1837&lt;600)),-SUBTOTAL(9,K$4:K1837),SUBTOTAL(9,K$4:K1837)),0)</f>
        <v>0</v>
      </c>
      <c r="J1837" s="32"/>
      <c r="K1837" s="33">
        <f t="shared" si="59"/>
        <v>0</v>
      </c>
    </row>
    <row r="1838" spans="1:11" x14ac:dyDescent="0.4">
      <c r="A1838" s="17" t="str">
        <f>IF(E1838&lt;&gt;"",VLOOKUP(E1838,科目一覧!$A$4:$G$76,7,FALSE),"")</f>
        <v/>
      </c>
      <c r="B1838" s="18">
        <f>★仕訳帳!A1802</f>
        <v>1799</v>
      </c>
      <c r="C1838" s="64" t="str">
        <f>IF(★仕訳帳!B1802&lt;&gt;"",★仕訳帳!B1802,"")</f>
        <v/>
      </c>
      <c r="D1838" s="65" t="str">
        <f>IF(★仕訳帳!C1802&lt;&gt;"",★仕訳帳!C1802,"")</f>
        <v/>
      </c>
      <c r="E1838" s="66" t="str">
        <f>IF(★仕訳帳!D1802&lt;&gt;"",★仕訳帳!D1802,"")</f>
        <v/>
      </c>
      <c r="F1838" s="30" t="str">
        <f t="shared" si="60"/>
        <v/>
      </c>
      <c r="G1838" s="68">
        <f>★仕訳帳!E1802</f>
        <v>0</v>
      </c>
      <c r="H1838" s="68">
        <f>★仕訳帳!F1802</f>
        <v>0</v>
      </c>
      <c r="I1838" s="67">
        <f>IF($E1838&lt;&gt;"",IF(OR(AND($E1838&gt;=200,$E1838&lt;300),AND($E1838&gt;=400,$E1838&lt;600)),-SUBTOTAL(9,K$4:K1838),SUBTOTAL(9,K$4:K1838)),0)</f>
        <v>0</v>
      </c>
      <c r="J1838" s="32"/>
      <c r="K1838" s="33">
        <f t="shared" si="59"/>
        <v>0</v>
      </c>
    </row>
    <row r="1839" spans="1:11" x14ac:dyDescent="0.4">
      <c r="A1839" s="17" t="str">
        <f>IF(E1839&lt;&gt;"",VLOOKUP(E1839,科目一覧!$A$4:$G$76,7,FALSE),"")</f>
        <v/>
      </c>
      <c r="B1839" s="18">
        <f>★仕訳帳!A1803</f>
        <v>1800</v>
      </c>
      <c r="C1839" s="64" t="str">
        <f>IF(★仕訳帳!B1803&lt;&gt;"",★仕訳帳!B1803,"")</f>
        <v/>
      </c>
      <c r="D1839" s="65" t="str">
        <f>IF(★仕訳帳!C1803&lt;&gt;"",★仕訳帳!C1803,"")</f>
        <v/>
      </c>
      <c r="E1839" s="66" t="str">
        <f>IF(★仕訳帳!D1803&lt;&gt;"",★仕訳帳!D1803,"")</f>
        <v/>
      </c>
      <c r="F1839" s="30" t="str">
        <f t="shared" si="60"/>
        <v/>
      </c>
      <c r="G1839" s="68">
        <f>★仕訳帳!E1803</f>
        <v>0</v>
      </c>
      <c r="H1839" s="68">
        <f>★仕訳帳!F1803</f>
        <v>0</v>
      </c>
      <c r="I1839" s="67">
        <f>IF($E1839&lt;&gt;"",IF(OR(AND($E1839&gt;=200,$E1839&lt;300),AND($E1839&gt;=400,$E1839&lt;600)),-SUBTOTAL(9,K$4:K1839),SUBTOTAL(9,K$4:K1839)),0)</f>
        <v>0</v>
      </c>
      <c r="J1839" s="32"/>
      <c r="K1839" s="33">
        <f t="shared" ref="K1839:K1902" si="61">IF(OR(E1839=301,E1839=401),0,G1839-H1839)</f>
        <v>0</v>
      </c>
    </row>
    <row r="1840" spans="1:11" x14ac:dyDescent="0.4">
      <c r="A1840" s="17" t="str">
        <f>IF(E1840&lt;&gt;"",VLOOKUP(E1840,科目一覧!$A$4:$G$76,7,FALSE),"")</f>
        <v/>
      </c>
      <c r="B1840" s="18">
        <f>★仕訳帳!A1804</f>
        <v>1801</v>
      </c>
      <c r="C1840" s="64" t="str">
        <f>IF(★仕訳帳!B1804&lt;&gt;"",★仕訳帳!B1804,"")</f>
        <v/>
      </c>
      <c r="D1840" s="65" t="str">
        <f>IF(★仕訳帳!C1804&lt;&gt;"",★仕訳帳!C1804,"")</f>
        <v/>
      </c>
      <c r="E1840" s="66" t="str">
        <f>IF(★仕訳帳!D1804&lt;&gt;"",★仕訳帳!D1804,"")</f>
        <v/>
      </c>
      <c r="F1840" s="30" t="str">
        <f t="shared" si="60"/>
        <v/>
      </c>
      <c r="G1840" s="68">
        <f>★仕訳帳!E1804</f>
        <v>0</v>
      </c>
      <c r="H1840" s="68">
        <f>★仕訳帳!F1804</f>
        <v>0</v>
      </c>
      <c r="I1840" s="67">
        <f>IF($E1840&lt;&gt;"",IF(OR(AND($E1840&gt;=200,$E1840&lt;300),AND($E1840&gt;=400,$E1840&lt;600)),-SUBTOTAL(9,K$4:K1840),SUBTOTAL(9,K$4:K1840)),0)</f>
        <v>0</v>
      </c>
      <c r="J1840" s="32"/>
      <c r="K1840" s="33">
        <f t="shared" si="61"/>
        <v>0</v>
      </c>
    </row>
    <row r="1841" spans="1:11" x14ac:dyDescent="0.4">
      <c r="A1841" s="17" t="str">
        <f>IF(E1841&lt;&gt;"",VLOOKUP(E1841,科目一覧!$A$4:$G$76,7,FALSE),"")</f>
        <v/>
      </c>
      <c r="B1841" s="18">
        <f>★仕訳帳!A1805</f>
        <v>1802</v>
      </c>
      <c r="C1841" s="64" t="str">
        <f>IF(★仕訳帳!B1805&lt;&gt;"",★仕訳帳!B1805,"")</f>
        <v/>
      </c>
      <c r="D1841" s="65" t="str">
        <f>IF(★仕訳帳!C1805&lt;&gt;"",★仕訳帳!C1805,"")</f>
        <v/>
      </c>
      <c r="E1841" s="66" t="str">
        <f>IF(★仕訳帳!D1805&lt;&gt;"",★仕訳帳!D1805,"")</f>
        <v/>
      </c>
      <c r="F1841" s="30" t="str">
        <f t="shared" si="60"/>
        <v/>
      </c>
      <c r="G1841" s="68">
        <f>★仕訳帳!E1805</f>
        <v>0</v>
      </c>
      <c r="H1841" s="68">
        <f>★仕訳帳!F1805</f>
        <v>0</v>
      </c>
      <c r="I1841" s="67">
        <f>IF($E1841&lt;&gt;"",IF(OR(AND($E1841&gt;=200,$E1841&lt;300),AND($E1841&gt;=400,$E1841&lt;600)),-SUBTOTAL(9,K$4:K1841),SUBTOTAL(9,K$4:K1841)),0)</f>
        <v>0</v>
      </c>
      <c r="J1841" s="32"/>
      <c r="K1841" s="33">
        <f t="shared" si="61"/>
        <v>0</v>
      </c>
    </row>
    <row r="1842" spans="1:11" x14ac:dyDescent="0.4">
      <c r="A1842" s="17" t="str">
        <f>IF(E1842&lt;&gt;"",VLOOKUP(E1842,科目一覧!$A$4:$G$76,7,FALSE),"")</f>
        <v/>
      </c>
      <c r="B1842" s="18">
        <f>★仕訳帳!A1806</f>
        <v>1803</v>
      </c>
      <c r="C1842" s="64" t="str">
        <f>IF(★仕訳帳!B1806&lt;&gt;"",★仕訳帳!B1806,"")</f>
        <v/>
      </c>
      <c r="D1842" s="65" t="str">
        <f>IF(★仕訳帳!C1806&lt;&gt;"",★仕訳帳!C1806,"")</f>
        <v/>
      </c>
      <c r="E1842" s="66" t="str">
        <f>IF(★仕訳帳!D1806&lt;&gt;"",★仕訳帳!D1806,"")</f>
        <v/>
      </c>
      <c r="F1842" s="30" t="str">
        <f t="shared" si="60"/>
        <v/>
      </c>
      <c r="G1842" s="68">
        <f>★仕訳帳!E1806</f>
        <v>0</v>
      </c>
      <c r="H1842" s="68">
        <f>★仕訳帳!F1806</f>
        <v>0</v>
      </c>
      <c r="I1842" s="67">
        <f>IF($E1842&lt;&gt;"",IF(OR(AND($E1842&gt;=200,$E1842&lt;300),AND($E1842&gt;=400,$E1842&lt;600)),-SUBTOTAL(9,K$4:K1842),SUBTOTAL(9,K$4:K1842)),0)</f>
        <v>0</v>
      </c>
      <c r="J1842" s="32"/>
      <c r="K1842" s="33">
        <f t="shared" si="61"/>
        <v>0</v>
      </c>
    </row>
    <row r="1843" spans="1:11" x14ac:dyDescent="0.4">
      <c r="A1843" s="17" t="str">
        <f>IF(E1843&lt;&gt;"",VLOOKUP(E1843,科目一覧!$A$4:$G$76,7,FALSE),"")</f>
        <v/>
      </c>
      <c r="B1843" s="18">
        <f>★仕訳帳!A1807</f>
        <v>1804</v>
      </c>
      <c r="C1843" s="64" t="str">
        <f>IF(★仕訳帳!B1807&lt;&gt;"",★仕訳帳!B1807,"")</f>
        <v/>
      </c>
      <c r="D1843" s="65" t="str">
        <f>IF(★仕訳帳!C1807&lt;&gt;"",★仕訳帳!C1807,"")</f>
        <v/>
      </c>
      <c r="E1843" s="66" t="str">
        <f>IF(★仕訳帳!D1807&lt;&gt;"",★仕訳帳!D1807,"")</f>
        <v/>
      </c>
      <c r="F1843" s="30" t="str">
        <f t="shared" si="60"/>
        <v/>
      </c>
      <c r="G1843" s="68">
        <f>★仕訳帳!E1807</f>
        <v>0</v>
      </c>
      <c r="H1843" s="68">
        <f>★仕訳帳!F1807</f>
        <v>0</v>
      </c>
      <c r="I1843" s="67">
        <f>IF($E1843&lt;&gt;"",IF(OR(AND($E1843&gt;=200,$E1843&lt;300),AND($E1843&gt;=400,$E1843&lt;600)),-SUBTOTAL(9,K$4:K1843),SUBTOTAL(9,K$4:K1843)),0)</f>
        <v>0</v>
      </c>
      <c r="J1843" s="32"/>
      <c r="K1843" s="33">
        <f t="shared" si="61"/>
        <v>0</v>
      </c>
    </row>
    <row r="1844" spans="1:11" x14ac:dyDescent="0.4">
      <c r="A1844" s="17" t="str">
        <f>IF(E1844&lt;&gt;"",VLOOKUP(E1844,科目一覧!$A$4:$G$76,7,FALSE),"")</f>
        <v/>
      </c>
      <c r="B1844" s="18">
        <f>★仕訳帳!A1808</f>
        <v>1805</v>
      </c>
      <c r="C1844" s="64" t="str">
        <f>IF(★仕訳帳!B1808&lt;&gt;"",★仕訳帳!B1808,"")</f>
        <v/>
      </c>
      <c r="D1844" s="65" t="str">
        <f>IF(★仕訳帳!C1808&lt;&gt;"",★仕訳帳!C1808,"")</f>
        <v/>
      </c>
      <c r="E1844" s="66" t="str">
        <f>IF(★仕訳帳!D1808&lt;&gt;"",★仕訳帳!D1808,"")</f>
        <v/>
      </c>
      <c r="F1844" s="30" t="str">
        <f t="shared" si="60"/>
        <v/>
      </c>
      <c r="G1844" s="68">
        <f>★仕訳帳!E1808</f>
        <v>0</v>
      </c>
      <c r="H1844" s="68">
        <f>★仕訳帳!F1808</f>
        <v>0</v>
      </c>
      <c r="I1844" s="67">
        <f>IF($E1844&lt;&gt;"",IF(OR(AND($E1844&gt;=200,$E1844&lt;300),AND($E1844&gt;=400,$E1844&lt;600)),-SUBTOTAL(9,K$4:K1844),SUBTOTAL(9,K$4:K1844)),0)</f>
        <v>0</v>
      </c>
      <c r="J1844" s="32"/>
      <c r="K1844" s="33">
        <f t="shared" si="61"/>
        <v>0</v>
      </c>
    </row>
    <row r="1845" spans="1:11" x14ac:dyDescent="0.4">
      <c r="A1845" s="17" t="str">
        <f>IF(E1845&lt;&gt;"",VLOOKUP(E1845,科目一覧!$A$4:$G$76,7,FALSE),"")</f>
        <v/>
      </c>
      <c r="B1845" s="18">
        <f>★仕訳帳!A1809</f>
        <v>1806</v>
      </c>
      <c r="C1845" s="64" t="str">
        <f>IF(★仕訳帳!B1809&lt;&gt;"",★仕訳帳!B1809,"")</f>
        <v/>
      </c>
      <c r="D1845" s="65" t="str">
        <f>IF(★仕訳帳!C1809&lt;&gt;"",★仕訳帳!C1809,"")</f>
        <v/>
      </c>
      <c r="E1845" s="66" t="str">
        <f>IF(★仕訳帳!D1809&lt;&gt;"",★仕訳帳!D1809,"")</f>
        <v/>
      </c>
      <c r="F1845" s="30" t="str">
        <f t="shared" si="60"/>
        <v/>
      </c>
      <c r="G1845" s="68">
        <f>★仕訳帳!E1809</f>
        <v>0</v>
      </c>
      <c r="H1845" s="68">
        <f>★仕訳帳!F1809</f>
        <v>0</v>
      </c>
      <c r="I1845" s="67">
        <f>IF($E1845&lt;&gt;"",IF(OR(AND($E1845&gt;=200,$E1845&lt;300),AND($E1845&gt;=400,$E1845&lt;600)),-SUBTOTAL(9,K$4:K1845),SUBTOTAL(9,K$4:K1845)),0)</f>
        <v>0</v>
      </c>
      <c r="J1845" s="32"/>
      <c r="K1845" s="33">
        <f t="shared" si="61"/>
        <v>0</v>
      </c>
    </row>
    <row r="1846" spans="1:11" x14ac:dyDescent="0.4">
      <c r="A1846" s="17" t="str">
        <f>IF(E1846&lt;&gt;"",VLOOKUP(E1846,科目一覧!$A$4:$G$76,7,FALSE),"")</f>
        <v/>
      </c>
      <c r="B1846" s="18">
        <f>★仕訳帳!A1810</f>
        <v>1807</v>
      </c>
      <c r="C1846" s="64" t="str">
        <f>IF(★仕訳帳!B1810&lt;&gt;"",★仕訳帳!B1810,"")</f>
        <v/>
      </c>
      <c r="D1846" s="65" t="str">
        <f>IF(★仕訳帳!C1810&lt;&gt;"",★仕訳帳!C1810,"")</f>
        <v/>
      </c>
      <c r="E1846" s="66" t="str">
        <f>IF(★仕訳帳!D1810&lt;&gt;"",★仕訳帳!D1810,"")</f>
        <v/>
      </c>
      <c r="F1846" s="30" t="str">
        <f t="shared" si="60"/>
        <v/>
      </c>
      <c r="G1846" s="68">
        <f>★仕訳帳!E1810</f>
        <v>0</v>
      </c>
      <c r="H1846" s="68">
        <f>★仕訳帳!F1810</f>
        <v>0</v>
      </c>
      <c r="I1846" s="67">
        <f>IF($E1846&lt;&gt;"",IF(OR(AND($E1846&gt;=200,$E1846&lt;300),AND($E1846&gt;=400,$E1846&lt;600)),-SUBTOTAL(9,K$4:K1846),SUBTOTAL(9,K$4:K1846)),0)</f>
        <v>0</v>
      </c>
      <c r="J1846" s="32"/>
      <c r="K1846" s="33">
        <f t="shared" si="61"/>
        <v>0</v>
      </c>
    </row>
    <row r="1847" spans="1:11" x14ac:dyDescent="0.4">
      <c r="A1847" s="17" t="str">
        <f>IF(E1847&lt;&gt;"",VLOOKUP(E1847,科目一覧!$A$4:$G$76,7,FALSE),"")</f>
        <v/>
      </c>
      <c r="B1847" s="18">
        <f>★仕訳帳!A1811</f>
        <v>1808</v>
      </c>
      <c r="C1847" s="64" t="str">
        <f>IF(★仕訳帳!B1811&lt;&gt;"",★仕訳帳!B1811,"")</f>
        <v/>
      </c>
      <c r="D1847" s="65" t="str">
        <f>IF(★仕訳帳!C1811&lt;&gt;"",★仕訳帳!C1811,"")</f>
        <v/>
      </c>
      <c r="E1847" s="66" t="str">
        <f>IF(★仕訳帳!D1811&lt;&gt;"",★仕訳帳!D1811,"")</f>
        <v/>
      </c>
      <c r="F1847" s="30" t="str">
        <f t="shared" si="60"/>
        <v/>
      </c>
      <c r="G1847" s="68">
        <f>★仕訳帳!E1811</f>
        <v>0</v>
      </c>
      <c r="H1847" s="68">
        <f>★仕訳帳!F1811</f>
        <v>0</v>
      </c>
      <c r="I1847" s="67">
        <f>IF($E1847&lt;&gt;"",IF(OR(AND($E1847&gt;=200,$E1847&lt;300),AND($E1847&gt;=400,$E1847&lt;600)),-SUBTOTAL(9,K$4:K1847),SUBTOTAL(9,K$4:K1847)),0)</f>
        <v>0</v>
      </c>
      <c r="J1847" s="32"/>
      <c r="K1847" s="33">
        <f t="shared" si="61"/>
        <v>0</v>
      </c>
    </row>
    <row r="1848" spans="1:11" x14ac:dyDescent="0.4">
      <c r="A1848" s="17" t="str">
        <f>IF(E1848&lt;&gt;"",VLOOKUP(E1848,科目一覧!$A$4:$G$76,7,FALSE),"")</f>
        <v/>
      </c>
      <c r="B1848" s="18">
        <f>★仕訳帳!A1812</f>
        <v>1809</v>
      </c>
      <c r="C1848" s="64" t="str">
        <f>IF(★仕訳帳!B1812&lt;&gt;"",★仕訳帳!B1812,"")</f>
        <v/>
      </c>
      <c r="D1848" s="65" t="str">
        <f>IF(★仕訳帳!C1812&lt;&gt;"",★仕訳帳!C1812,"")</f>
        <v/>
      </c>
      <c r="E1848" s="66" t="str">
        <f>IF(★仕訳帳!D1812&lt;&gt;"",★仕訳帳!D1812,"")</f>
        <v/>
      </c>
      <c r="F1848" s="30" t="str">
        <f t="shared" si="60"/>
        <v/>
      </c>
      <c r="G1848" s="68">
        <f>★仕訳帳!E1812</f>
        <v>0</v>
      </c>
      <c r="H1848" s="68">
        <f>★仕訳帳!F1812</f>
        <v>0</v>
      </c>
      <c r="I1848" s="67">
        <f>IF($E1848&lt;&gt;"",IF(OR(AND($E1848&gt;=200,$E1848&lt;300),AND($E1848&gt;=400,$E1848&lt;600)),-SUBTOTAL(9,K$4:K1848),SUBTOTAL(9,K$4:K1848)),0)</f>
        <v>0</v>
      </c>
      <c r="J1848" s="32"/>
      <c r="K1848" s="33">
        <f t="shared" si="61"/>
        <v>0</v>
      </c>
    </row>
    <row r="1849" spans="1:11" x14ac:dyDescent="0.4">
      <c r="A1849" s="17" t="str">
        <f>IF(E1849&lt;&gt;"",VLOOKUP(E1849,科目一覧!$A$4:$G$76,7,FALSE),"")</f>
        <v/>
      </c>
      <c r="B1849" s="18">
        <f>★仕訳帳!A1813</f>
        <v>1810</v>
      </c>
      <c r="C1849" s="64" t="str">
        <f>IF(★仕訳帳!B1813&lt;&gt;"",★仕訳帳!B1813,"")</f>
        <v/>
      </c>
      <c r="D1849" s="65" t="str">
        <f>IF(★仕訳帳!C1813&lt;&gt;"",★仕訳帳!C1813,"")</f>
        <v/>
      </c>
      <c r="E1849" s="66" t="str">
        <f>IF(★仕訳帳!D1813&lt;&gt;"",★仕訳帳!D1813,"")</f>
        <v/>
      </c>
      <c r="F1849" s="30" t="str">
        <f t="shared" si="60"/>
        <v/>
      </c>
      <c r="G1849" s="68">
        <f>★仕訳帳!E1813</f>
        <v>0</v>
      </c>
      <c r="H1849" s="68">
        <f>★仕訳帳!F1813</f>
        <v>0</v>
      </c>
      <c r="I1849" s="67">
        <f>IF($E1849&lt;&gt;"",IF(OR(AND($E1849&gt;=200,$E1849&lt;300),AND($E1849&gt;=400,$E1849&lt;600)),-SUBTOTAL(9,K$4:K1849),SUBTOTAL(9,K$4:K1849)),0)</f>
        <v>0</v>
      </c>
      <c r="J1849" s="32"/>
      <c r="K1849" s="33">
        <f t="shared" si="61"/>
        <v>0</v>
      </c>
    </row>
    <row r="1850" spans="1:11" x14ac:dyDescent="0.4">
      <c r="A1850" s="17" t="str">
        <f>IF(E1850&lt;&gt;"",VLOOKUP(E1850,科目一覧!$A$4:$G$76,7,FALSE),"")</f>
        <v/>
      </c>
      <c r="B1850" s="18">
        <f>★仕訳帳!A1814</f>
        <v>1811</v>
      </c>
      <c r="C1850" s="64" t="str">
        <f>IF(★仕訳帳!B1814&lt;&gt;"",★仕訳帳!B1814,"")</f>
        <v/>
      </c>
      <c r="D1850" s="65" t="str">
        <f>IF(★仕訳帳!C1814&lt;&gt;"",★仕訳帳!C1814,"")</f>
        <v/>
      </c>
      <c r="E1850" s="66" t="str">
        <f>IF(★仕訳帳!D1814&lt;&gt;"",★仕訳帳!D1814,"")</f>
        <v/>
      </c>
      <c r="F1850" s="30" t="str">
        <f t="shared" si="60"/>
        <v/>
      </c>
      <c r="G1850" s="68">
        <f>★仕訳帳!E1814</f>
        <v>0</v>
      </c>
      <c r="H1850" s="68">
        <f>★仕訳帳!F1814</f>
        <v>0</v>
      </c>
      <c r="I1850" s="67">
        <f>IF($E1850&lt;&gt;"",IF(OR(AND($E1850&gt;=200,$E1850&lt;300),AND($E1850&gt;=400,$E1850&lt;600)),-SUBTOTAL(9,K$4:K1850),SUBTOTAL(9,K$4:K1850)),0)</f>
        <v>0</v>
      </c>
      <c r="J1850" s="32"/>
      <c r="K1850" s="33">
        <f t="shared" si="61"/>
        <v>0</v>
      </c>
    </row>
    <row r="1851" spans="1:11" x14ac:dyDescent="0.4">
      <c r="A1851" s="17" t="str">
        <f>IF(E1851&lt;&gt;"",VLOOKUP(E1851,科目一覧!$A$4:$G$76,7,FALSE),"")</f>
        <v/>
      </c>
      <c r="B1851" s="18">
        <f>★仕訳帳!A1815</f>
        <v>1812</v>
      </c>
      <c r="C1851" s="64" t="str">
        <f>IF(★仕訳帳!B1815&lt;&gt;"",★仕訳帳!B1815,"")</f>
        <v/>
      </c>
      <c r="D1851" s="65" t="str">
        <f>IF(★仕訳帳!C1815&lt;&gt;"",★仕訳帳!C1815,"")</f>
        <v/>
      </c>
      <c r="E1851" s="66" t="str">
        <f>IF(★仕訳帳!D1815&lt;&gt;"",★仕訳帳!D1815,"")</f>
        <v/>
      </c>
      <c r="F1851" s="30" t="str">
        <f t="shared" si="60"/>
        <v/>
      </c>
      <c r="G1851" s="68">
        <f>★仕訳帳!E1815</f>
        <v>0</v>
      </c>
      <c r="H1851" s="68">
        <f>★仕訳帳!F1815</f>
        <v>0</v>
      </c>
      <c r="I1851" s="67">
        <f>IF($E1851&lt;&gt;"",IF(OR(AND($E1851&gt;=200,$E1851&lt;300),AND($E1851&gt;=400,$E1851&lt;600)),-SUBTOTAL(9,K$4:K1851),SUBTOTAL(9,K$4:K1851)),0)</f>
        <v>0</v>
      </c>
      <c r="J1851" s="32"/>
      <c r="K1851" s="33">
        <f t="shared" si="61"/>
        <v>0</v>
      </c>
    </row>
    <row r="1852" spans="1:11" x14ac:dyDescent="0.4">
      <c r="A1852" s="17" t="str">
        <f>IF(E1852&lt;&gt;"",VLOOKUP(E1852,科目一覧!$A$4:$G$76,7,FALSE),"")</f>
        <v/>
      </c>
      <c r="B1852" s="18">
        <f>★仕訳帳!A1816</f>
        <v>1813</v>
      </c>
      <c r="C1852" s="64" t="str">
        <f>IF(★仕訳帳!B1816&lt;&gt;"",★仕訳帳!B1816,"")</f>
        <v/>
      </c>
      <c r="D1852" s="65" t="str">
        <f>IF(★仕訳帳!C1816&lt;&gt;"",★仕訳帳!C1816,"")</f>
        <v/>
      </c>
      <c r="E1852" s="66" t="str">
        <f>IF(★仕訳帳!D1816&lt;&gt;"",★仕訳帳!D1816,"")</f>
        <v/>
      </c>
      <c r="F1852" s="30" t="str">
        <f t="shared" si="60"/>
        <v/>
      </c>
      <c r="G1852" s="68">
        <f>★仕訳帳!E1816</f>
        <v>0</v>
      </c>
      <c r="H1852" s="68">
        <f>★仕訳帳!F1816</f>
        <v>0</v>
      </c>
      <c r="I1852" s="67">
        <f>IF($E1852&lt;&gt;"",IF(OR(AND($E1852&gt;=200,$E1852&lt;300),AND($E1852&gt;=400,$E1852&lt;600)),-SUBTOTAL(9,K$4:K1852),SUBTOTAL(9,K$4:K1852)),0)</f>
        <v>0</v>
      </c>
      <c r="J1852" s="32"/>
      <c r="K1852" s="33">
        <f t="shared" si="61"/>
        <v>0</v>
      </c>
    </row>
    <row r="1853" spans="1:11" x14ac:dyDescent="0.4">
      <c r="A1853" s="17" t="str">
        <f>IF(E1853&lt;&gt;"",VLOOKUP(E1853,科目一覧!$A$4:$G$76,7,FALSE),"")</f>
        <v/>
      </c>
      <c r="B1853" s="18">
        <f>★仕訳帳!A1817</f>
        <v>1814</v>
      </c>
      <c r="C1853" s="64" t="str">
        <f>IF(★仕訳帳!B1817&lt;&gt;"",★仕訳帳!B1817,"")</f>
        <v/>
      </c>
      <c r="D1853" s="65" t="str">
        <f>IF(★仕訳帳!C1817&lt;&gt;"",★仕訳帳!C1817,"")</f>
        <v/>
      </c>
      <c r="E1853" s="66" t="str">
        <f>IF(★仕訳帳!D1817&lt;&gt;"",★仕訳帳!D1817,"")</f>
        <v/>
      </c>
      <c r="F1853" s="30" t="str">
        <f t="shared" si="60"/>
        <v/>
      </c>
      <c r="G1853" s="68">
        <f>★仕訳帳!E1817</f>
        <v>0</v>
      </c>
      <c r="H1853" s="68">
        <f>★仕訳帳!F1817</f>
        <v>0</v>
      </c>
      <c r="I1853" s="67">
        <f>IF($E1853&lt;&gt;"",IF(OR(AND($E1853&gt;=200,$E1853&lt;300),AND($E1853&gt;=400,$E1853&lt;600)),-SUBTOTAL(9,K$4:K1853),SUBTOTAL(9,K$4:K1853)),0)</f>
        <v>0</v>
      </c>
      <c r="J1853" s="32"/>
      <c r="K1853" s="33">
        <f t="shared" si="61"/>
        <v>0</v>
      </c>
    </row>
    <row r="1854" spans="1:11" x14ac:dyDescent="0.4">
      <c r="A1854" s="17" t="str">
        <f>IF(E1854&lt;&gt;"",VLOOKUP(E1854,科目一覧!$A$4:$G$76,7,FALSE),"")</f>
        <v/>
      </c>
      <c r="B1854" s="18">
        <f>★仕訳帳!A1818</f>
        <v>1815</v>
      </c>
      <c r="C1854" s="64" t="str">
        <f>IF(★仕訳帳!B1818&lt;&gt;"",★仕訳帳!B1818,"")</f>
        <v/>
      </c>
      <c r="D1854" s="65" t="str">
        <f>IF(★仕訳帳!C1818&lt;&gt;"",★仕訳帳!C1818,"")</f>
        <v/>
      </c>
      <c r="E1854" s="66" t="str">
        <f>IF(★仕訳帳!D1818&lt;&gt;"",★仕訳帳!D1818,"")</f>
        <v/>
      </c>
      <c r="F1854" s="30" t="str">
        <f t="shared" si="60"/>
        <v/>
      </c>
      <c r="G1854" s="68">
        <f>★仕訳帳!E1818</f>
        <v>0</v>
      </c>
      <c r="H1854" s="68">
        <f>★仕訳帳!F1818</f>
        <v>0</v>
      </c>
      <c r="I1854" s="67">
        <f>IF($E1854&lt;&gt;"",IF(OR(AND($E1854&gt;=200,$E1854&lt;300),AND($E1854&gt;=400,$E1854&lt;600)),-SUBTOTAL(9,K$4:K1854),SUBTOTAL(9,K$4:K1854)),0)</f>
        <v>0</v>
      </c>
      <c r="J1854" s="32"/>
      <c r="K1854" s="33">
        <f t="shared" si="61"/>
        <v>0</v>
      </c>
    </row>
    <row r="1855" spans="1:11" x14ac:dyDescent="0.4">
      <c r="A1855" s="17" t="str">
        <f>IF(E1855&lt;&gt;"",VLOOKUP(E1855,科目一覧!$A$4:$G$76,7,FALSE),"")</f>
        <v/>
      </c>
      <c r="B1855" s="18">
        <f>★仕訳帳!A1819</f>
        <v>1816</v>
      </c>
      <c r="C1855" s="64" t="str">
        <f>IF(★仕訳帳!B1819&lt;&gt;"",★仕訳帳!B1819,"")</f>
        <v/>
      </c>
      <c r="D1855" s="65" t="str">
        <f>IF(★仕訳帳!C1819&lt;&gt;"",★仕訳帳!C1819,"")</f>
        <v/>
      </c>
      <c r="E1855" s="66" t="str">
        <f>IF(★仕訳帳!D1819&lt;&gt;"",★仕訳帳!D1819,"")</f>
        <v/>
      </c>
      <c r="F1855" s="30" t="str">
        <f t="shared" si="60"/>
        <v/>
      </c>
      <c r="G1855" s="68">
        <f>★仕訳帳!E1819</f>
        <v>0</v>
      </c>
      <c r="H1855" s="68">
        <f>★仕訳帳!F1819</f>
        <v>0</v>
      </c>
      <c r="I1855" s="67">
        <f>IF($E1855&lt;&gt;"",IF(OR(AND($E1855&gt;=200,$E1855&lt;300),AND($E1855&gt;=400,$E1855&lt;600)),-SUBTOTAL(9,K$4:K1855),SUBTOTAL(9,K$4:K1855)),0)</f>
        <v>0</v>
      </c>
      <c r="J1855" s="32"/>
      <c r="K1855" s="33">
        <f t="shared" si="61"/>
        <v>0</v>
      </c>
    </row>
    <row r="1856" spans="1:11" x14ac:dyDescent="0.4">
      <c r="A1856" s="17" t="str">
        <f>IF(E1856&lt;&gt;"",VLOOKUP(E1856,科目一覧!$A$4:$G$76,7,FALSE),"")</f>
        <v/>
      </c>
      <c r="B1856" s="18">
        <f>★仕訳帳!A1820</f>
        <v>1817</v>
      </c>
      <c r="C1856" s="64" t="str">
        <f>IF(★仕訳帳!B1820&lt;&gt;"",★仕訳帳!B1820,"")</f>
        <v/>
      </c>
      <c r="D1856" s="65" t="str">
        <f>IF(★仕訳帳!C1820&lt;&gt;"",★仕訳帳!C1820,"")</f>
        <v/>
      </c>
      <c r="E1856" s="66" t="str">
        <f>IF(★仕訳帳!D1820&lt;&gt;"",★仕訳帳!D1820,"")</f>
        <v/>
      </c>
      <c r="F1856" s="30" t="str">
        <f t="shared" si="60"/>
        <v/>
      </c>
      <c r="G1856" s="68">
        <f>★仕訳帳!E1820</f>
        <v>0</v>
      </c>
      <c r="H1856" s="68">
        <f>★仕訳帳!F1820</f>
        <v>0</v>
      </c>
      <c r="I1856" s="67">
        <f>IF($E1856&lt;&gt;"",IF(OR(AND($E1856&gt;=200,$E1856&lt;300),AND($E1856&gt;=400,$E1856&lt;600)),-SUBTOTAL(9,K$4:K1856),SUBTOTAL(9,K$4:K1856)),0)</f>
        <v>0</v>
      </c>
      <c r="J1856" s="32"/>
      <c r="K1856" s="33">
        <f t="shared" si="61"/>
        <v>0</v>
      </c>
    </row>
    <row r="1857" spans="1:11" x14ac:dyDescent="0.4">
      <c r="A1857" s="17" t="str">
        <f>IF(E1857&lt;&gt;"",VLOOKUP(E1857,科目一覧!$A$4:$G$76,7,FALSE),"")</f>
        <v/>
      </c>
      <c r="B1857" s="18">
        <f>★仕訳帳!A1821</f>
        <v>1818</v>
      </c>
      <c r="C1857" s="64" t="str">
        <f>IF(★仕訳帳!B1821&lt;&gt;"",★仕訳帳!B1821,"")</f>
        <v/>
      </c>
      <c r="D1857" s="65" t="str">
        <f>IF(★仕訳帳!C1821&lt;&gt;"",★仕訳帳!C1821,"")</f>
        <v/>
      </c>
      <c r="E1857" s="66" t="str">
        <f>IF(★仕訳帳!D1821&lt;&gt;"",★仕訳帳!D1821,"")</f>
        <v/>
      </c>
      <c r="F1857" s="30" t="str">
        <f t="shared" si="60"/>
        <v/>
      </c>
      <c r="G1857" s="68">
        <f>★仕訳帳!E1821</f>
        <v>0</v>
      </c>
      <c r="H1857" s="68">
        <f>★仕訳帳!F1821</f>
        <v>0</v>
      </c>
      <c r="I1857" s="67">
        <f>IF($E1857&lt;&gt;"",IF(OR(AND($E1857&gt;=200,$E1857&lt;300),AND($E1857&gt;=400,$E1857&lt;600)),-SUBTOTAL(9,K$4:K1857),SUBTOTAL(9,K$4:K1857)),0)</f>
        <v>0</v>
      </c>
      <c r="J1857" s="32"/>
      <c r="K1857" s="33">
        <f t="shared" si="61"/>
        <v>0</v>
      </c>
    </row>
    <row r="1858" spans="1:11" x14ac:dyDescent="0.4">
      <c r="A1858" s="17" t="str">
        <f>IF(E1858&lt;&gt;"",VLOOKUP(E1858,科目一覧!$A$4:$G$76,7,FALSE),"")</f>
        <v/>
      </c>
      <c r="B1858" s="18">
        <f>★仕訳帳!A1822</f>
        <v>1819</v>
      </c>
      <c r="C1858" s="64" t="str">
        <f>IF(★仕訳帳!B1822&lt;&gt;"",★仕訳帳!B1822,"")</f>
        <v/>
      </c>
      <c r="D1858" s="65" t="str">
        <f>IF(★仕訳帳!C1822&lt;&gt;"",★仕訳帳!C1822,"")</f>
        <v/>
      </c>
      <c r="E1858" s="66" t="str">
        <f>IF(★仕訳帳!D1822&lt;&gt;"",★仕訳帳!D1822,"")</f>
        <v/>
      </c>
      <c r="F1858" s="30" t="str">
        <f t="shared" si="60"/>
        <v/>
      </c>
      <c r="G1858" s="68">
        <f>★仕訳帳!E1822</f>
        <v>0</v>
      </c>
      <c r="H1858" s="68">
        <f>★仕訳帳!F1822</f>
        <v>0</v>
      </c>
      <c r="I1858" s="67">
        <f>IF($E1858&lt;&gt;"",IF(OR(AND($E1858&gt;=200,$E1858&lt;300),AND($E1858&gt;=400,$E1858&lt;600)),-SUBTOTAL(9,K$4:K1858),SUBTOTAL(9,K$4:K1858)),0)</f>
        <v>0</v>
      </c>
      <c r="J1858" s="32"/>
      <c r="K1858" s="33">
        <f t="shared" si="61"/>
        <v>0</v>
      </c>
    </row>
    <row r="1859" spans="1:11" x14ac:dyDescent="0.4">
      <c r="A1859" s="17" t="str">
        <f>IF(E1859&lt;&gt;"",VLOOKUP(E1859,科目一覧!$A$4:$G$76,7,FALSE),"")</f>
        <v/>
      </c>
      <c r="B1859" s="18">
        <f>★仕訳帳!A1823</f>
        <v>1820</v>
      </c>
      <c r="C1859" s="64" t="str">
        <f>IF(★仕訳帳!B1823&lt;&gt;"",★仕訳帳!B1823,"")</f>
        <v/>
      </c>
      <c r="D1859" s="65" t="str">
        <f>IF(★仕訳帳!C1823&lt;&gt;"",★仕訳帳!C1823,"")</f>
        <v/>
      </c>
      <c r="E1859" s="66" t="str">
        <f>IF(★仕訳帳!D1823&lt;&gt;"",★仕訳帳!D1823,"")</f>
        <v/>
      </c>
      <c r="F1859" s="30" t="str">
        <f t="shared" si="60"/>
        <v/>
      </c>
      <c r="G1859" s="68">
        <f>★仕訳帳!E1823</f>
        <v>0</v>
      </c>
      <c r="H1859" s="68">
        <f>★仕訳帳!F1823</f>
        <v>0</v>
      </c>
      <c r="I1859" s="67">
        <f>IF($E1859&lt;&gt;"",IF(OR(AND($E1859&gt;=200,$E1859&lt;300),AND($E1859&gt;=400,$E1859&lt;600)),-SUBTOTAL(9,K$4:K1859),SUBTOTAL(9,K$4:K1859)),0)</f>
        <v>0</v>
      </c>
      <c r="J1859" s="32"/>
      <c r="K1859" s="33">
        <f t="shared" si="61"/>
        <v>0</v>
      </c>
    </row>
    <row r="1860" spans="1:11" x14ac:dyDescent="0.4">
      <c r="A1860" s="17" t="str">
        <f>IF(E1860&lt;&gt;"",VLOOKUP(E1860,科目一覧!$A$4:$G$76,7,FALSE),"")</f>
        <v/>
      </c>
      <c r="B1860" s="18">
        <f>★仕訳帳!A1824</f>
        <v>1821</v>
      </c>
      <c r="C1860" s="64" t="str">
        <f>IF(★仕訳帳!B1824&lt;&gt;"",★仕訳帳!B1824,"")</f>
        <v/>
      </c>
      <c r="D1860" s="65" t="str">
        <f>IF(★仕訳帳!C1824&lt;&gt;"",★仕訳帳!C1824,"")</f>
        <v/>
      </c>
      <c r="E1860" s="66" t="str">
        <f>IF(★仕訳帳!D1824&lt;&gt;"",★仕訳帳!D1824,"")</f>
        <v/>
      </c>
      <c r="F1860" s="30" t="str">
        <f t="shared" si="60"/>
        <v/>
      </c>
      <c r="G1860" s="68">
        <f>★仕訳帳!E1824</f>
        <v>0</v>
      </c>
      <c r="H1860" s="68">
        <f>★仕訳帳!F1824</f>
        <v>0</v>
      </c>
      <c r="I1860" s="67">
        <f>IF($E1860&lt;&gt;"",IF(OR(AND($E1860&gt;=200,$E1860&lt;300),AND($E1860&gt;=400,$E1860&lt;600)),-SUBTOTAL(9,K$4:K1860),SUBTOTAL(9,K$4:K1860)),0)</f>
        <v>0</v>
      </c>
      <c r="J1860" s="32"/>
      <c r="K1860" s="33">
        <f t="shared" si="61"/>
        <v>0</v>
      </c>
    </row>
    <row r="1861" spans="1:11" x14ac:dyDescent="0.4">
      <c r="A1861" s="17" t="str">
        <f>IF(E1861&lt;&gt;"",VLOOKUP(E1861,科目一覧!$A$4:$G$76,7,FALSE),"")</f>
        <v/>
      </c>
      <c r="B1861" s="18">
        <f>★仕訳帳!A1825</f>
        <v>1822</v>
      </c>
      <c r="C1861" s="64" t="str">
        <f>IF(★仕訳帳!B1825&lt;&gt;"",★仕訳帳!B1825,"")</f>
        <v/>
      </c>
      <c r="D1861" s="65" t="str">
        <f>IF(★仕訳帳!C1825&lt;&gt;"",★仕訳帳!C1825,"")</f>
        <v/>
      </c>
      <c r="E1861" s="66" t="str">
        <f>IF(★仕訳帳!D1825&lt;&gt;"",★仕訳帳!D1825,"")</f>
        <v/>
      </c>
      <c r="F1861" s="30" t="str">
        <f t="shared" ref="F1861:F1924" si="62">IF(C1861&lt;&gt;"",MONTH(C1861)&amp;"_"&amp;E1861,"")</f>
        <v/>
      </c>
      <c r="G1861" s="68">
        <f>★仕訳帳!E1825</f>
        <v>0</v>
      </c>
      <c r="H1861" s="68">
        <f>★仕訳帳!F1825</f>
        <v>0</v>
      </c>
      <c r="I1861" s="67">
        <f>IF($E1861&lt;&gt;"",IF(OR(AND($E1861&gt;=200,$E1861&lt;300),AND($E1861&gt;=400,$E1861&lt;600)),-SUBTOTAL(9,K$4:K1861),SUBTOTAL(9,K$4:K1861)),0)</f>
        <v>0</v>
      </c>
      <c r="J1861" s="32"/>
      <c r="K1861" s="33">
        <f t="shared" si="61"/>
        <v>0</v>
      </c>
    </row>
    <row r="1862" spans="1:11" x14ac:dyDescent="0.4">
      <c r="A1862" s="17" t="str">
        <f>IF(E1862&lt;&gt;"",VLOOKUP(E1862,科目一覧!$A$4:$G$76,7,FALSE),"")</f>
        <v/>
      </c>
      <c r="B1862" s="18">
        <f>★仕訳帳!A1826</f>
        <v>1823</v>
      </c>
      <c r="C1862" s="64" t="str">
        <f>IF(★仕訳帳!B1826&lt;&gt;"",★仕訳帳!B1826,"")</f>
        <v/>
      </c>
      <c r="D1862" s="65" t="str">
        <f>IF(★仕訳帳!C1826&lt;&gt;"",★仕訳帳!C1826,"")</f>
        <v/>
      </c>
      <c r="E1862" s="66" t="str">
        <f>IF(★仕訳帳!D1826&lt;&gt;"",★仕訳帳!D1826,"")</f>
        <v/>
      </c>
      <c r="F1862" s="30" t="str">
        <f t="shared" si="62"/>
        <v/>
      </c>
      <c r="G1862" s="68">
        <f>★仕訳帳!E1826</f>
        <v>0</v>
      </c>
      <c r="H1862" s="68">
        <f>★仕訳帳!F1826</f>
        <v>0</v>
      </c>
      <c r="I1862" s="67">
        <f>IF($E1862&lt;&gt;"",IF(OR(AND($E1862&gt;=200,$E1862&lt;300),AND($E1862&gt;=400,$E1862&lt;600)),-SUBTOTAL(9,K$4:K1862),SUBTOTAL(9,K$4:K1862)),0)</f>
        <v>0</v>
      </c>
      <c r="J1862" s="32"/>
      <c r="K1862" s="33">
        <f t="shared" si="61"/>
        <v>0</v>
      </c>
    </row>
    <row r="1863" spans="1:11" x14ac:dyDescent="0.4">
      <c r="A1863" s="17" t="str">
        <f>IF(E1863&lt;&gt;"",VLOOKUP(E1863,科目一覧!$A$4:$G$76,7,FALSE),"")</f>
        <v/>
      </c>
      <c r="B1863" s="18">
        <f>★仕訳帳!A1827</f>
        <v>1824</v>
      </c>
      <c r="C1863" s="64" t="str">
        <f>IF(★仕訳帳!B1827&lt;&gt;"",★仕訳帳!B1827,"")</f>
        <v/>
      </c>
      <c r="D1863" s="65" t="str">
        <f>IF(★仕訳帳!C1827&lt;&gt;"",★仕訳帳!C1827,"")</f>
        <v/>
      </c>
      <c r="E1863" s="66" t="str">
        <f>IF(★仕訳帳!D1827&lt;&gt;"",★仕訳帳!D1827,"")</f>
        <v/>
      </c>
      <c r="F1863" s="30" t="str">
        <f t="shared" si="62"/>
        <v/>
      </c>
      <c r="G1863" s="68">
        <f>★仕訳帳!E1827</f>
        <v>0</v>
      </c>
      <c r="H1863" s="68">
        <f>★仕訳帳!F1827</f>
        <v>0</v>
      </c>
      <c r="I1863" s="67">
        <f>IF($E1863&lt;&gt;"",IF(OR(AND($E1863&gt;=200,$E1863&lt;300),AND($E1863&gt;=400,$E1863&lt;600)),-SUBTOTAL(9,K$4:K1863),SUBTOTAL(9,K$4:K1863)),0)</f>
        <v>0</v>
      </c>
      <c r="J1863" s="32"/>
      <c r="K1863" s="33">
        <f t="shared" si="61"/>
        <v>0</v>
      </c>
    </row>
    <row r="1864" spans="1:11" x14ac:dyDescent="0.4">
      <c r="A1864" s="17" t="str">
        <f>IF(E1864&lt;&gt;"",VLOOKUP(E1864,科目一覧!$A$4:$G$76,7,FALSE),"")</f>
        <v/>
      </c>
      <c r="B1864" s="18">
        <f>★仕訳帳!A1828</f>
        <v>1825</v>
      </c>
      <c r="C1864" s="64" t="str">
        <f>IF(★仕訳帳!B1828&lt;&gt;"",★仕訳帳!B1828,"")</f>
        <v/>
      </c>
      <c r="D1864" s="65" t="str">
        <f>IF(★仕訳帳!C1828&lt;&gt;"",★仕訳帳!C1828,"")</f>
        <v/>
      </c>
      <c r="E1864" s="66" t="str">
        <f>IF(★仕訳帳!D1828&lt;&gt;"",★仕訳帳!D1828,"")</f>
        <v/>
      </c>
      <c r="F1864" s="30" t="str">
        <f t="shared" si="62"/>
        <v/>
      </c>
      <c r="G1864" s="68">
        <f>★仕訳帳!E1828</f>
        <v>0</v>
      </c>
      <c r="H1864" s="68">
        <f>★仕訳帳!F1828</f>
        <v>0</v>
      </c>
      <c r="I1864" s="67">
        <f>IF($E1864&lt;&gt;"",IF(OR(AND($E1864&gt;=200,$E1864&lt;300),AND($E1864&gt;=400,$E1864&lt;600)),-SUBTOTAL(9,K$4:K1864),SUBTOTAL(9,K$4:K1864)),0)</f>
        <v>0</v>
      </c>
      <c r="J1864" s="32"/>
      <c r="K1864" s="33">
        <f t="shared" si="61"/>
        <v>0</v>
      </c>
    </row>
    <row r="1865" spans="1:11" x14ac:dyDescent="0.4">
      <c r="A1865" s="17" t="str">
        <f>IF(E1865&lt;&gt;"",VLOOKUP(E1865,科目一覧!$A$4:$G$76,7,FALSE),"")</f>
        <v/>
      </c>
      <c r="B1865" s="18">
        <f>★仕訳帳!A1829</f>
        <v>1826</v>
      </c>
      <c r="C1865" s="64" t="str">
        <f>IF(★仕訳帳!B1829&lt;&gt;"",★仕訳帳!B1829,"")</f>
        <v/>
      </c>
      <c r="D1865" s="65" t="str">
        <f>IF(★仕訳帳!C1829&lt;&gt;"",★仕訳帳!C1829,"")</f>
        <v/>
      </c>
      <c r="E1865" s="66" t="str">
        <f>IF(★仕訳帳!D1829&lt;&gt;"",★仕訳帳!D1829,"")</f>
        <v/>
      </c>
      <c r="F1865" s="30" t="str">
        <f t="shared" si="62"/>
        <v/>
      </c>
      <c r="G1865" s="68">
        <f>★仕訳帳!E1829</f>
        <v>0</v>
      </c>
      <c r="H1865" s="68">
        <f>★仕訳帳!F1829</f>
        <v>0</v>
      </c>
      <c r="I1865" s="67">
        <f>IF($E1865&lt;&gt;"",IF(OR(AND($E1865&gt;=200,$E1865&lt;300),AND($E1865&gt;=400,$E1865&lt;600)),-SUBTOTAL(9,K$4:K1865),SUBTOTAL(9,K$4:K1865)),0)</f>
        <v>0</v>
      </c>
      <c r="J1865" s="32"/>
      <c r="K1865" s="33">
        <f t="shared" si="61"/>
        <v>0</v>
      </c>
    </row>
    <row r="1866" spans="1:11" x14ac:dyDescent="0.4">
      <c r="A1866" s="17" t="str">
        <f>IF(E1866&lt;&gt;"",VLOOKUP(E1866,科目一覧!$A$4:$G$76,7,FALSE),"")</f>
        <v/>
      </c>
      <c r="B1866" s="18">
        <f>★仕訳帳!A1830</f>
        <v>1827</v>
      </c>
      <c r="C1866" s="64" t="str">
        <f>IF(★仕訳帳!B1830&lt;&gt;"",★仕訳帳!B1830,"")</f>
        <v/>
      </c>
      <c r="D1866" s="65" t="str">
        <f>IF(★仕訳帳!C1830&lt;&gt;"",★仕訳帳!C1830,"")</f>
        <v/>
      </c>
      <c r="E1866" s="66" t="str">
        <f>IF(★仕訳帳!D1830&lt;&gt;"",★仕訳帳!D1830,"")</f>
        <v/>
      </c>
      <c r="F1866" s="30" t="str">
        <f t="shared" si="62"/>
        <v/>
      </c>
      <c r="G1866" s="68">
        <f>★仕訳帳!E1830</f>
        <v>0</v>
      </c>
      <c r="H1866" s="68">
        <f>★仕訳帳!F1830</f>
        <v>0</v>
      </c>
      <c r="I1866" s="67">
        <f>IF($E1866&lt;&gt;"",IF(OR(AND($E1866&gt;=200,$E1866&lt;300),AND($E1866&gt;=400,$E1866&lt;600)),-SUBTOTAL(9,K$4:K1866),SUBTOTAL(9,K$4:K1866)),0)</f>
        <v>0</v>
      </c>
      <c r="J1866" s="32"/>
      <c r="K1866" s="33">
        <f t="shared" si="61"/>
        <v>0</v>
      </c>
    </row>
    <row r="1867" spans="1:11" x14ac:dyDescent="0.4">
      <c r="A1867" s="17" t="str">
        <f>IF(E1867&lt;&gt;"",VLOOKUP(E1867,科目一覧!$A$4:$G$76,7,FALSE),"")</f>
        <v/>
      </c>
      <c r="B1867" s="18">
        <f>★仕訳帳!A1831</f>
        <v>1828</v>
      </c>
      <c r="C1867" s="64" t="str">
        <f>IF(★仕訳帳!B1831&lt;&gt;"",★仕訳帳!B1831,"")</f>
        <v/>
      </c>
      <c r="D1867" s="65" t="str">
        <f>IF(★仕訳帳!C1831&lt;&gt;"",★仕訳帳!C1831,"")</f>
        <v/>
      </c>
      <c r="E1867" s="66" t="str">
        <f>IF(★仕訳帳!D1831&lt;&gt;"",★仕訳帳!D1831,"")</f>
        <v/>
      </c>
      <c r="F1867" s="30" t="str">
        <f t="shared" si="62"/>
        <v/>
      </c>
      <c r="G1867" s="68">
        <f>★仕訳帳!E1831</f>
        <v>0</v>
      </c>
      <c r="H1867" s="68">
        <f>★仕訳帳!F1831</f>
        <v>0</v>
      </c>
      <c r="I1867" s="67">
        <f>IF($E1867&lt;&gt;"",IF(OR(AND($E1867&gt;=200,$E1867&lt;300),AND($E1867&gt;=400,$E1867&lt;600)),-SUBTOTAL(9,K$4:K1867),SUBTOTAL(9,K$4:K1867)),0)</f>
        <v>0</v>
      </c>
      <c r="J1867" s="32"/>
      <c r="K1867" s="33">
        <f t="shared" si="61"/>
        <v>0</v>
      </c>
    </row>
    <row r="1868" spans="1:11" x14ac:dyDescent="0.4">
      <c r="A1868" s="17" t="str">
        <f>IF(E1868&lt;&gt;"",VLOOKUP(E1868,科目一覧!$A$4:$G$76,7,FALSE),"")</f>
        <v/>
      </c>
      <c r="B1868" s="18">
        <f>★仕訳帳!A1832</f>
        <v>1829</v>
      </c>
      <c r="C1868" s="64" t="str">
        <f>IF(★仕訳帳!B1832&lt;&gt;"",★仕訳帳!B1832,"")</f>
        <v/>
      </c>
      <c r="D1868" s="65" t="str">
        <f>IF(★仕訳帳!C1832&lt;&gt;"",★仕訳帳!C1832,"")</f>
        <v/>
      </c>
      <c r="E1868" s="66" t="str">
        <f>IF(★仕訳帳!D1832&lt;&gt;"",★仕訳帳!D1832,"")</f>
        <v/>
      </c>
      <c r="F1868" s="30" t="str">
        <f t="shared" si="62"/>
        <v/>
      </c>
      <c r="G1868" s="68">
        <f>★仕訳帳!E1832</f>
        <v>0</v>
      </c>
      <c r="H1868" s="68">
        <f>★仕訳帳!F1832</f>
        <v>0</v>
      </c>
      <c r="I1868" s="67">
        <f>IF($E1868&lt;&gt;"",IF(OR(AND($E1868&gt;=200,$E1868&lt;300),AND($E1868&gt;=400,$E1868&lt;600)),-SUBTOTAL(9,K$4:K1868),SUBTOTAL(9,K$4:K1868)),0)</f>
        <v>0</v>
      </c>
      <c r="J1868" s="32"/>
      <c r="K1868" s="33">
        <f t="shared" si="61"/>
        <v>0</v>
      </c>
    </row>
    <row r="1869" spans="1:11" x14ac:dyDescent="0.4">
      <c r="A1869" s="17" t="str">
        <f>IF(E1869&lt;&gt;"",VLOOKUP(E1869,科目一覧!$A$4:$G$76,7,FALSE),"")</f>
        <v/>
      </c>
      <c r="B1869" s="18">
        <f>★仕訳帳!A1833</f>
        <v>1830</v>
      </c>
      <c r="C1869" s="64" t="str">
        <f>IF(★仕訳帳!B1833&lt;&gt;"",★仕訳帳!B1833,"")</f>
        <v/>
      </c>
      <c r="D1869" s="65" t="str">
        <f>IF(★仕訳帳!C1833&lt;&gt;"",★仕訳帳!C1833,"")</f>
        <v/>
      </c>
      <c r="E1869" s="66" t="str">
        <f>IF(★仕訳帳!D1833&lt;&gt;"",★仕訳帳!D1833,"")</f>
        <v/>
      </c>
      <c r="F1869" s="30" t="str">
        <f t="shared" si="62"/>
        <v/>
      </c>
      <c r="G1869" s="68">
        <f>★仕訳帳!E1833</f>
        <v>0</v>
      </c>
      <c r="H1869" s="68">
        <f>★仕訳帳!F1833</f>
        <v>0</v>
      </c>
      <c r="I1869" s="67">
        <f>IF($E1869&lt;&gt;"",IF(OR(AND($E1869&gt;=200,$E1869&lt;300),AND($E1869&gt;=400,$E1869&lt;600)),-SUBTOTAL(9,K$4:K1869),SUBTOTAL(9,K$4:K1869)),0)</f>
        <v>0</v>
      </c>
      <c r="J1869" s="32"/>
      <c r="K1869" s="33">
        <f t="shared" si="61"/>
        <v>0</v>
      </c>
    </row>
    <row r="1870" spans="1:11" x14ac:dyDescent="0.4">
      <c r="A1870" s="17" t="str">
        <f>IF(E1870&lt;&gt;"",VLOOKUP(E1870,科目一覧!$A$4:$G$76,7,FALSE),"")</f>
        <v/>
      </c>
      <c r="B1870" s="18">
        <f>★仕訳帳!A1834</f>
        <v>1831</v>
      </c>
      <c r="C1870" s="64" t="str">
        <f>IF(★仕訳帳!B1834&lt;&gt;"",★仕訳帳!B1834,"")</f>
        <v/>
      </c>
      <c r="D1870" s="65" t="str">
        <f>IF(★仕訳帳!C1834&lt;&gt;"",★仕訳帳!C1834,"")</f>
        <v/>
      </c>
      <c r="E1870" s="66" t="str">
        <f>IF(★仕訳帳!D1834&lt;&gt;"",★仕訳帳!D1834,"")</f>
        <v/>
      </c>
      <c r="F1870" s="30" t="str">
        <f t="shared" si="62"/>
        <v/>
      </c>
      <c r="G1870" s="68">
        <f>★仕訳帳!E1834</f>
        <v>0</v>
      </c>
      <c r="H1870" s="68">
        <f>★仕訳帳!F1834</f>
        <v>0</v>
      </c>
      <c r="I1870" s="67">
        <f>IF($E1870&lt;&gt;"",IF(OR(AND($E1870&gt;=200,$E1870&lt;300),AND($E1870&gt;=400,$E1870&lt;600)),-SUBTOTAL(9,K$4:K1870),SUBTOTAL(9,K$4:K1870)),0)</f>
        <v>0</v>
      </c>
      <c r="J1870" s="32"/>
      <c r="K1870" s="33">
        <f t="shared" si="61"/>
        <v>0</v>
      </c>
    </row>
    <row r="1871" spans="1:11" x14ac:dyDescent="0.4">
      <c r="A1871" s="17" t="str">
        <f>IF(E1871&lt;&gt;"",VLOOKUP(E1871,科目一覧!$A$4:$G$76,7,FALSE),"")</f>
        <v/>
      </c>
      <c r="B1871" s="18">
        <f>★仕訳帳!A1835</f>
        <v>1832</v>
      </c>
      <c r="C1871" s="64" t="str">
        <f>IF(★仕訳帳!B1835&lt;&gt;"",★仕訳帳!B1835,"")</f>
        <v/>
      </c>
      <c r="D1871" s="65" t="str">
        <f>IF(★仕訳帳!C1835&lt;&gt;"",★仕訳帳!C1835,"")</f>
        <v/>
      </c>
      <c r="E1871" s="66" t="str">
        <f>IF(★仕訳帳!D1835&lt;&gt;"",★仕訳帳!D1835,"")</f>
        <v/>
      </c>
      <c r="F1871" s="30" t="str">
        <f t="shared" si="62"/>
        <v/>
      </c>
      <c r="G1871" s="68">
        <f>★仕訳帳!E1835</f>
        <v>0</v>
      </c>
      <c r="H1871" s="68">
        <f>★仕訳帳!F1835</f>
        <v>0</v>
      </c>
      <c r="I1871" s="67">
        <f>IF($E1871&lt;&gt;"",IF(OR(AND($E1871&gt;=200,$E1871&lt;300),AND($E1871&gt;=400,$E1871&lt;600)),-SUBTOTAL(9,K$4:K1871),SUBTOTAL(9,K$4:K1871)),0)</f>
        <v>0</v>
      </c>
      <c r="J1871" s="32"/>
      <c r="K1871" s="33">
        <f t="shared" si="61"/>
        <v>0</v>
      </c>
    </row>
    <row r="1872" spans="1:11" x14ac:dyDescent="0.4">
      <c r="A1872" s="17" t="str">
        <f>IF(E1872&lt;&gt;"",VLOOKUP(E1872,科目一覧!$A$4:$G$76,7,FALSE),"")</f>
        <v/>
      </c>
      <c r="B1872" s="18">
        <f>★仕訳帳!A1836</f>
        <v>1833</v>
      </c>
      <c r="C1872" s="64" t="str">
        <f>IF(★仕訳帳!B1836&lt;&gt;"",★仕訳帳!B1836,"")</f>
        <v/>
      </c>
      <c r="D1872" s="65" t="str">
        <f>IF(★仕訳帳!C1836&lt;&gt;"",★仕訳帳!C1836,"")</f>
        <v/>
      </c>
      <c r="E1872" s="66" t="str">
        <f>IF(★仕訳帳!D1836&lt;&gt;"",★仕訳帳!D1836,"")</f>
        <v/>
      </c>
      <c r="F1872" s="30" t="str">
        <f t="shared" si="62"/>
        <v/>
      </c>
      <c r="G1872" s="68">
        <f>★仕訳帳!E1836</f>
        <v>0</v>
      </c>
      <c r="H1872" s="68">
        <f>★仕訳帳!F1836</f>
        <v>0</v>
      </c>
      <c r="I1872" s="67">
        <f>IF($E1872&lt;&gt;"",IF(OR(AND($E1872&gt;=200,$E1872&lt;300),AND($E1872&gt;=400,$E1872&lt;600)),-SUBTOTAL(9,K$4:K1872),SUBTOTAL(9,K$4:K1872)),0)</f>
        <v>0</v>
      </c>
      <c r="J1872" s="32"/>
      <c r="K1872" s="33">
        <f t="shared" si="61"/>
        <v>0</v>
      </c>
    </row>
    <row r="1873" spans="1:11" x14ac:dyDescent="0.4">
      <c r="A1873" s="17" t="str">
        <f>IF(E1873&lt;&gt;"",VLOOKUP(E1873,科目一覧!$A$4:$G$76,7,FALSE),"")</f>
        <v/>
      </c>
      <c r="B1873" s="18">
        <f>★仕訳帳!A1837</f>
        <v>1834</v>
      </c>
      <c r="C1873" s="64" t="str">
        <f>IF(★仕訳帳!B1837&lt;&gt;"",★仕訳帳!B1837,"")</f>
        <v/>
      </c>
      <c r="D1873" s="65" t="str">
        <f>IF(★仕訳帳!C1837&lt;&gt;"",★仕訳帳!C1837,"")</f>
        <v/>
      </c>
      <c r="E1873" s="66" t="str">
        <f>IF(★仕訳帳!D1837&lt;&gt;"",★仕訳帳!D1837,"")</f>
        <v/>
      </c>
      <c r="F1873" s="30" t="str">
        <f t="shared" si="62"/>
        <v/>
      </c>
      <c r="G1873" s="68">
        <f>★仕訳帳!E1837</f>
        <v>0</v>
      </c>
      <c r="H1873" s="68">
        <f>★仕訳帳!F1837</f>
        <v>0</v>
      </c>
      <c r="I1873" s="67">
        <f>IF($E1873&lt;&gt;"",IF(OR(AND($E1873&gt;=200,$E1873&lt;300),AND($E1873&gt;=400,$E1873&lt;600)),-SUBTOTAL(9,K$4:K1873),SUBTOTAL(9,K$4:K1873)),0)</f>
        <v>0</v>
      </c>
      <c r="J1873" s="32"/>
      <c r="K1873" s="33">
        <f t="shared" si="61"/>
        <v>0</v>
      </c>
    </row>
    <row r="1874" spans="1:11" x14ac:dyDescent="0.4">
      <c r="A1874" s="17" t="str">
        <f>IF(E1874&lt;&gt;"",VLOOKUP(E1874,科目一覧!$A$4:$G$76,7,FALSE),"")</f>
        <v/>
      </c>
      <c r="B1874" s="18">
        <f>★仕訳帳!A1838</f>
        <v>1835</v>
      </c>
      <c r="C1874" s="64" t="str">
        <f>IF(★仕訳帳!B1838&lt;&gt;"",★仕訳帳!B1838,"")</f>
        <v/>
      </c>
      <c r="D1874" s="65" t="str">
        <f>IF(★仕訳帳!C1838&lt;&gt;"",★仕訳帳!C1838,"")</f>
        <v/>
      </c>
      <c r="E1874" s="66" t="str">
        <f>IF(★仕訳帳!D1838&lt;&gt;"",★仕訳帳!D1838,"")</f>
        <v/>
      </c>
      <c r="F1874" s="30" t="str">
        <f t="shared" si="62"/>
        <v/>
      </c>
      <c r="G1874" s="68">
        <f>★仕訳帳!E1838</f>
        <v>0</v>
      </c>
      <c r="H1874" s="68">
        <f>★仕訳帳!F1838</f>
        <v>0</v>
      </c>
      <c r="I1874" s="67">
        <f>IF($E1874&lt;&gt;"",IF(OR(AND($E1874&gt;=200,$E1874&lt;300),AND($E1874&gt;=400,$E1874&lt;600)),-SUBTOTAL(9,K$4:K1874),SUBTOTAL(9,K$4:K1874)),0)</f>
        <v>0</v>
      </c>
      <c r="J1874" s="32"/>
      <c r="K1874" s="33">
        <f t="shared" si="61"/>
        <v>0</v>
      </c>
    </row>
    <row r="1875" spans="1:11" x14ac:dyDescent="0.4">
      <c r="A1875" s="17" t="str">
        <f>IF(E1875&lt;&gt;"",VLOOKUP(E1875,科目一覧!$A$4:$G$76,7,FALSE),"")</f>
        <v/>
      </c>
      <c r="B1875" s="18">
        <f>★仕訳帳!A1839</f>
        <v>1836</v>
      </c>
      <c r="C1875" s="64" t="str">
        <f>IF(★仕訳帳!B1839&lt;&gt;"",★仕訳帳!B1839,"")</f>
        <v/>
      </c>
      <c r="D1875" s="65" t="str">
        <f>IF(★仕訳帳!C1839&lt;&gt;"",★仕訳帳!C1839,"")</f>
        <v/>
      </c>
      <c r="E1875" s="66" t="str">
        <f>IF(★仕訳帳!D1839&lt;&gt;"",★仕訳帳!D1839,"")</f>
        <v/>
      </c>
      <c r="F1875" s="30" t="str">
        <f t="shared" si="62"/>
        <v/>
      </c>
      <c r="G1875" s="68">
        <f>★仕訳帳!E1839</f>
        <v>0</v>
      </c>
      <c r="H1875" s="68">
        <f>★仕訳帳!F1839</f>
        <v>0</v>
      </c>
      <c r="I1875" s="67">
        <f>IF($E1875&lt;&gt;"",IF(OR(AND($E1875&gt;=200,$E1875&lt;300),AND($E1875&gt;=400,$E1875&lt;600)),-SUBTOTAL(9,K$4:K1875),SUBTOTAL(9,K$4:K1875)),0)</f>
        <v>0</v>
      </c>
      <c r="J1875" s="32"/>
      <c r="K1875" s="33">
        <f t="shared" si="61"/>
        <v>0</v>
      </c>
    </row>
    <row r="1876" spans="1:11" x14ac:dyDescent="0.4">
      <c r="A1876" s="17" t="str">
        <f>IF(E1876&lt;&gt;"",VLOOKUP(E1876,科目一覧!$A$4:$G$76,7,FALSE),"")</f>
        <v/>
      </c>
      <c r="B1876" s="18">
        <f>★仕訳帳!A1840</f>
        <v>1837</v>
      </c>
      <c r="C1876" s="64" t="str">
        <f>IF(★仕訳帳!B1840&lt;&gt;"",★仕訳帳!B1840,"")</f>
        <v/>
      </c>
      <c r="D1876" s="65" t="str">
        <f>IF(★仕訳帳!C1840&lt;&gt;"",★仕訳帳!C1840,"")</f>
        <v/>
      </c>
      <c r="E1876" s="66" t="str">
        <f>IF(★仕訳帳!D1840&lt;&gt;"",★仕訳帳!D1840,"")</f>
        <v/>
      </c>
      <c r="F1876" s="30" t="str">
        <f t="shared" si="62"/>
        <v/>
      </c>
      <c r="G1876" s="68">
        <f>★仕訳帳!E1840</f>
        <v>0</v>
      </c>
      <c r="H1876" s="68">
        <f>★仕訳帳!F1840</f>
        <v>0</v>
      </c>
      <c r="I1876" s="67">
        <f>IF($E1876&lt;&gt;"",IF(OR(AND($E1876&gt;=200,$E1876&lt;300),AND($E1876&gt;=400,$E1876&lt;600)),-SUBTOTAL(9,K$4:K1876),SUBTOTAL(9,K$4:K1876)),0)</f>
        <v>0</v>
      </c>
      <c r="J1876" s="32"/>
      <c r="K1876" s="33">
        <f t="shared" si="61"/>
        <v>0</v>
      </c>
    </row>
    <row r="1877" spans="1:11" x14ac:dyDescent="0.4">
      <c r="A1877" s="17" t="str">
        <f>IF(E1877&lt;&gt;"",VLOOKUP(E1877,科目一覧!$A$4:$G$76,7,FALSE),"")</f>
        <v/>
      </c>
      <c r="B1877" s="18">
        <f>★仕訳帳!A1841</f>
        <v>1838</v>
      </c>
      <c r="C1877" s="64" t="str">
        <f>IF(★仕訳帳!B1841&lt;&gt;"",★仕訳帳!B1841,"")</f>
        <v/>
      </c>
      <c r="D1877" s="65" t="str">
        <f>IF(★仕訳帳!C1841&lt;&gt;"",★仕訳帳!C1841,"")</f>
        <v/>
      </c>
      <c r="E1877" s="66" t="str">
        <f>IF(★仕訳帳!D1841&lt;&gt;"",★仕訳帳!D1841,"")</f>
        <v/>
      </c>
      <c r="F1877" s="30" t="str">
        <f t="shared" si="62"/>
        <v/>
      </c>
      <c r="G1877" s="68">
        <f>★仕訳帳!E1841</f>
        <v>0</v>
      </c>
      <c r="H1877" s="68">
        <f>★仕訳帳!F1841</f>
        <v>0</v>
      </c>
      <c r="I1877" s="67">
        <f>IF($E1877&lt;&gt;"",IF(OR(AND($E1877&gt;=200,$E1877&lt;300),AND($E1877&gt;=400,$E1877&lt;600)),-SUBTOTAL(9,K$4:K1877),SUBTOTAL(9,K$4:K1877)),0)</f>
        <v>0</v>
      </c>
      <c r="J1877" s="32"/>
      <c r="K1877" s="33">
        <f t="shared" si="61"/>
        <v>0</v>
      </c>
    </row>
    <row r="1878" spans="1:11" x14ac:dyDescent="0.4">
      <c r="A1878" s="17" t="str">
        <f>IF(E1878&lt;&gt;"",VLOOKUP(E1878,科目一覧!$A$4:$G$76,7,FALSE),"")</f>
        <v/>
      </c>
      <c r="B1878" s="18">
        <f>★仕訳帳!A1842</f>
        <v>1839</v>
      </c>
      <c r="C1878" s="64" t="str">
        <f>IF(★仕訳帳!B1842&lt;&gt;"",★仕訳帳!B1842,"")</f>
        <v/>
      </c>
      <c r="D1878" s="65" t="str">
        <f>IF(★仕訳帳!C1842&lt;&gt;"",★仕訳帳!C1842,"")</f>
        <v/>
      </c>
      <c r="E1878" s="66" t="str">
        <f>IF(★仕訳帳!D1842&lt;&gt;"",★仕訳帳!D1842,"")</f>
        <v/>
      </c>
      <c r="F1878" s="30" t="str">
        <f t="shared" si="62"/>
        <v/>
      </c>
      <c r="G1878" s="68">
        <f>★仕訳帳!E1842</f>
        <v>0</v>
      </c>
      <c r="H1878" s="68">
        <f>★仕訳帳!F1842</f>
        <v>0</v>
      </c>
      <c r="I1878" s="67">
        <f>IF($E1878&lt;&gt;"",IF(OR(AND($E1878&gt;=200,$E1878&lt;300),AND($E1878&gt;=400,$E1878&lt;600)),-SUBTOTAL(9,K$4:K1878),SUBTOTAL(9,K$4:K1878)),0)</f>
        <v>0</v>
      </c>
      <c r="J1878" s="32"/>
      <c r="K1878" s="33">
        <f t="shared" si="61"/>
        <v>0</v>
      </c>
    </row>
    <row r="1879" spans="1:11" x14ac:dyDescent="0.4">
      <c r="A1879" s="17" t="str">
        <f>IF(E1879&lt;&gt;"",VLOOKUP(E1879,科目一覧!$A$4:$G$76,7,FALSE),"")</f>
        <v/>
      </c>
      <c r="B1879" s="18">
        <f>★仕訳帳!A1843</f>
        <v>1840</v>
      </c>
      <c r="C1879" s="64" t="str">
        <f>IF(★仕訳帳!B1843&lt;&gt;"",★仕訳帳!B1843,"")</f>
        <v/>
      </c>
      <c r="D1879" s="65" t="str">
        <f>IF(★仕訳帳!C1843&lt;&gt;"",★仕訳帳!C1843,"")</f>
        <v/>
      </c>
      <c r="E1879" s="66" t="str">
        <f>IF(★仕訳帳!D1843&lt;&gt;"",★仕訳帳!D1843,"")</f>
        <v/>
      </c>
      <c r="F1879" s="30" t="str">
        <f t="shared" si="62"/>
        <v/>
      </c>
      <c r="G1879" s="68">
        <f>★仕訳帳!E1843</f>
        <v>0</v>
      </c>
      <c r="H1879" s="68">
        <f>★仕訳帳!F1843</f>
        <v>0</v>
      </c>
      <c r="I1879" s="67">
        <f>IF($E1879&lt;&gt;"",IF(OR(AND($E1879&gt;=200,$E1879&lt;300),AND($E1879&gt;=400,$E1879&lt;600)),-SUBTOTAL(9,K$4:K1879),SUBTOTAL(9,K$4:K1879)),0)</f>
        <v>0</v>
      </c>
      <c r="J1879" s="32"/>
      <c r="K1879" s="33">
        <f t="shared" si="61"/>
        <v>0</v>
      </c>
    </row>
    <row r="1880" spans="1:11" x14ac:dyDescent="0.4">
      <c r="A1880" s="17" t="str">
        <f>IF(E1880&lt;&gt;"",VLOOKUP(E1880,科目一覧!$A$4:$G$76,7,FALSE),"")</f>
        <v/>
      </c>
      <c r="B1880" s="18">
        <f>★仕訳帳!A1844</f>
        <v>1841</v>
      </c>
      <c r="C1880" s="64" t="str">
        <f>IF(★仕訳帳!B1844&lt;&gt;"",★仕訳帳!B1844,"")</f>
        <v/>
      </c>
      <c r="D1880" s="65" t="str">
        <f>IF(★仕訳帳!C1844&lt;&gt;"",★仕訳帳!C1844,"")</f>
        <v/>
      </c>
      <c r="E1880" s="66" t="str">
        <f>IF(★仕訳帳!D1844&lt;&gt;"",★仕訳帳!D1844,"")</f>
        <v/>
      </c>
      <c r="F1880" s="30" t="str">
        <f t="shared" si="62"/>
        <v/>
      </c>
      <c r="G1880" s="68">
        <f>★仕訳帳!E1844</f>
        <v>0</v>
      </c>
      <c r="H1880" s="68">
        <f>★仕訳帳!F1844</f>
        <v>0</v>
      </c>
      <c r="I1880" s="67">
        <f>IF($E1880&lt;&gt;"",IF(OR(AND($E1880&gt;=200,$E1880&lt;300),AND($E1880&gt;=400,$E1880&lt;600)),-SUBTOTAL(9,K$4:K1880),SUBTOTAL(9,K$4:K1880)),0)</f>
        <v>0</v>
      </c>
      <c r="J1880" s="32"/>
      <c r="K1880" s="33">
        <f t="shared" si="61"/>
        <v>0</v>
      </c>
    </row>
    <row r="1881" spans="1:11" x14ac:dyDescent="0.4">
      <c r="A1881" s="17" t="str">
        <f>IF(E1881&lt;&gt;"",VLOOKUP(E1881,科目一覧!$A$4:$G$76,7,FALSE),"")</f>
        <v/>
      </c>
      <c r="B1881" s="18">
        <f>★仕訳帳!A1845</f>
        <v>1842</v>
      </c>
      <c r="C1881" s="64" t="str">
        <f>IF(★仕訳帳!B1845&lt;&gt;"",★仕訳帳!B1845,"")</f>
        <v/>
      </c>
      <c r="D1881" s="65" t="str">
        <f>IF(★仕訳帳!C1845&lt;&gt;"",★仕訳帳!C1845,"")</f>
        <v/>
      </c>
      <c r="E1881" s="66" t="str">
        <f>IF(★仕訳帳!D1845&lt;&gt;"",★仕訳帳!D1845,"")</f>
        <v/>
      </c>
      <c r="F1881" s="30" t="str">
        <f t="shared" si="62"/>
        <v/>
      </c>
      <c r="G1881" s="68">
        <f>★仕訳帳!E1845</f>
        <v>0</v>
      </c>
      <c r="H1881" s="68">
        <f>★仕訳帳!F1845</f>
        <v>0</v>
      </c>
      <c r="I1881" s="67">
        <f>IF($E1881&lt;&gt;"",IF(OR(AND($E1881&gt;=200,$E1881&lt;300),AND($E1881&gt;=400,$E1881&lt;600)),-SUBTOTAL(9,K$4:K1881),SUBTOTAL(9,K$4:K1881)),0)</f>
        <v>0</v>
      </c>
      <c r="J1881" s="32"/>
      <c r="K1881" s="33">
        <f t="shared" si="61"/>
        <v>0</v>
      </c>
    </row>
    <row r="1882" spans="1:11" x14ac:dyDescent="0.4">
      <c r="A1882" s="17" t="str">
        <f>IF(E1882&lt;&gt;"",VLOOKUP(E1882,科目一覧!$A$4:$G$76,7,FALSE),"")</f>
        <v/>
      </c>
      <c r="B1882" s="18">
        <f>★仕訳帳!A1846</f>
        <v>1843</v>
      </c>
      <c r="C1882" s="64" t="str">
        <f>IF(★仕訳帳!B1846&lt;&gt;"",★仕訳帳!B1846,"")</f>
        <v/>
      </c>
      <c r="D1882" s="65" t="str">
        <f>IF(★仕訳帳!C1846&lt;&gt;"",★仕訳帳!C1846,"")</f>
        <v/>
      </c>
      <c r="E1882" s="66" t="str">
        <f>IF(★仕訳帳!D1846&lt;&gt;"",★仕訳帳!D1846,"")</f>
        <v/>
      </c>
      <c r="F1882" s="30" t="str">
        <f t="shared" si="62"/>
        <v/>
      </c>
      <c r="G1882" s="68">
        <f>★仕訳帳!E1846</f>
        <v>0</v>
      </c>
      <c r="H1882" s="68">
        <f>★仕訳帳!F1846</f>
        <v>0</v>
      </c>
      <c r="I1882" s="67">
        <f>IF($E1882&lt;&gt;"",IF(OR(AND($E1882&gt;=200,$E1882&lt;300),AND($E1882&gt;=400,$E1882&lt;600)),-SUBTOTAL(9,K$4:K1882),SUBTOTAL(9,K$4:K1882)),0)</f>
        <v>0</v>
      </c>
      <c r="J1882" s="32"/>
      <c r="K1882" s="33">
        <f t="shared" si="61"/>
        <v>0</v>
      </c>
    </row>
    <row r="1883" spans="1:11" x14ac:dyDescent="0.4">
      <c r="A1883" s="17" t="str">
        <f>IF(E1883&lt;&gt;"",VLOOKUP(E1883,科目一覧!$A$4:$G$76,7,FALSE),"")</f>
        <v/>
      </c>
      <c r="B1883" s="18">
        <f>★仕訳帳!A1847</f>
        <v>1844</v>
      </c>
      <c r="C1883" s="64" t="str">
        <f>IF(★仕訳帳!B1847&lt;&gt;"",★仕訳帳!B1847,"")</f>
        <v/>
      </c>
      <c r="D1883" s="65" t="str">
        <f>IF(★仕訳帳!C1847&lt;&gt;"",★仕訳帳!C1847,"")</f>
        <v/>
      </c>
      <c r="E1883" s="66" t="str">
        <f>IF(★仕訳帳!D1847&lt;&gt;"",★仕訳帳!D1847,"")</f>
        <v/>
      </c>
      <c r="F1883" s="30" t="str">
        <f t="shared" si="62"/>
        <v/>
      </c>
      <c r="G1883" s="68">
        <f>★仕訳帳!E1847</f>
        <v>0</v>
      </c>
      <c r="H1883" s="68">
        <f>★仕訳帳!F1847</f>
        <v>0</v>
      </c>
      <c r="I1883" s="67">
        <f>IF($E1883&lt;&gt;"",IF(OR(AND($E1883&gt;=200,$E1883&lt;300),AND($E1883&gt;=400,$E1883&lt;600)),-SUBTOTAL(9,K$4:K1883),SUBTOTAL(9,K$4:K1883)),0)</f>
        <v>0</v>
      </c>
      <c r="J1883" s="32"/>
      <c r="K1883" s="33">
        <f t="shared" si="61"/>
        <v>0</v>
      </c>
    </row>
    <row r="1884" spans="1:11" x14ac:dyDescent="0.4">
      <c r="A1884" s="17" t="str">
        <f>IF(E1884&lt;&gt;"",VLOOKUP(E1884,科目一覧!$A$4:$G$76,7,FALSE),"")</f>
        <v/>
      </c>
      <c r="B1884" s="18">
        <f>★仕訳帳!A1848</f>
        <v>1845</v>
      </c>
      <c r="C1884" s="64" t="str">
        <f>IF(★仕訳帳!B1848&lt;&gt;"",★仕訳帳!B1848,"")</f>
        <v/>
      </c>
      <c r="D1884" s="65" t="str">
        <f>IF(★仕訳帳!C1848&lt;&gt;"",★仕訳帳!C1848,"")</f>
        <v/>
      </c>
      <c r="E1884" s="66" t="str">
        <f>IF(★仕訳帳!D1848&lt;&gt;"",★仕訳帳!D1848,"")</f>
        <v/>
      </c>
      <c r="F1884" s="30" t="str">
        <f t="shared" si="62"/>
        <v/>
      </c>
      <c r="G1884" s="68">
        <f>★仕訳帳!E1848</f>
        <v>0</v>
      </c>
      <c r="H1884" s="68">
        <f>★仕訳帳!F1848</f>
        <v>0</v>
      </c>
      <c r="I1884" s="67">
        <f>IF($E1884&lt;&gt;"",IF(OR(AND($E1884&gt;=200,$E1884&lt;300),AND($E1884&gt;=400,$E1884&lt;600)),-SUBTOTAL(9,K$4:K1884),SUBTOTAL(9,K$4:K1884)),0)</f>
        <v>0</v>
      </c>
      <c r="J1884" s="32"/>
      <c r="K1884" s="33">
        <f t="shared" si="61"/>
        <v>0</v>
      </c>
    </row>
    <row r="1885" spans="1:11" x14ac:dyDescent="0.4">
      <c r="A1885" s="17" t="str">
        <f>IF(E1885&lt;&gt;"",VLOOKUP(E1885,科目一覧!$A$4:$G$76,7,FALSE),"")</f>
        <v/>
      </c>
      <c r="B1885" s="18">
        <f>★仕訳帳!A1849</f>
        <v>1846</v>
      </c>
      <c r="C1885" s="64" t="str">
        <f>IF(★仕訳帳!B1849&lt;&gt;"",★仕訳帳!B1849,"")</f>
        <v/>
      </c>
      <c r="D1885" s="65" t="str">
        <f>IF(★仕訳帳!C1849&lt;&gt;"",★仕訳帳!C1849,"")</f>
        <v/>
      </c>
      <c r="E1885" s="66" t="str">
        <f>IF(★仕訳帳!D1849&lt;&gt;"",★仕訳帳!D1849,"")</f>
        <v/>
      </c>
      <c r="F1885" s="30" t="str">
        <f t="shared" si="62"/>
        <v/>
      </c>
      <c r="G1885" s="68">
        <f>★仕訳帳!E1849</f>
        <v>0</v>
      </c>
      <c r="H1885" s="68">
        <f>★仕訳帳!F1849</f>
        <v>0</v>
      </c>
      <c r="I1885" s="67">
        <f>IF($E1885&lt;&gt;"",IF(OR(AND($E1885&gt;=200,$E1885&lt;300),AND($E1885&gt;=400,$E1885&lt;600)),-SUBTOTAL(9,K$4:K1885),SUBTOTAL(9,K$4:K1885)),0)</f>
        <v>0</v>
      </c>
      <c r="J1885" s="32"/>
      <c r="K1885" s="33">
        <f t="shared" si="61"/>
        <v>0</v>
      </c>
    </row>
    <row r="1886" spans="1:11" x14ac:dyDescent="0.4">
      <c r="A1886" s="17" t="str">
        <f>IF(E1886&lt;&gt;"",VLOOKUP(E1886,科目一覧!$A$4:$G$76,7,FALSE),"")</f>
        <v/>
      </c>
      <c r="B1886" s="18">
        <f>★仕訳帳!A1850</f>
        <v>1847</v>
      </c>
      <c r="C1886" s="64" t="str">
        <f>IF(★仕訳帳!B1850&lt;&gt;"",★仕訳帳!B1850,"")</f>
        <v/>
      </c>
      <c r="D1886" s="65" t="str">
        <f>IF(★仕訳帳!C1850&lt;&gt;"",★仕訳帳!C1850,"")</f>
        <v/>
      </c>
      <c r="E1886" s="66" t="str">
        <f>IF(★仕訳帳!D1850&lt;&gt;"",★仕訳帳!D1850,"")</f>
        <v/>
      </c>
      <c r="F1886" s="30" t="str">
        <f t="shared" si="62"/>
        <v/>
      </c>
      <c r="G1886" s="68">
        <f>★仕訳帳!E1850</f>
        <v>0</v>
      </c>
      <c r="H1886" s="68">
        <f>★仕訳帳!F1850</f>
        <v>0</v>
      </c>
      <c r="I1886" s="67">
        <f>IF($E1886&lt;&gt;"",IF(OR(AND($E1886&gt;=200,$E1886&lt;300),AND($E1886&gt;=400,$E1886&lt;600)),-SUBTOTAL(9,K$4:K1886),SUBTOTAL(9,K$4:K1886)),0)</f>
        <v>0</v>
      </c>
      <c r="J1886" s="32"/>
      <c r="K1886" s="33">
        <f t="shared" si="61"/>
        <v>0</v>
      </c>
    </row>
    <row r="1887" spans="1:11" x14ac:dyDescent="0.4">
      <c r="A1887" s="17" t="str">
        <f>IF(E1887&lt;&gt;"",VLOOKUP(E1887,科目一覧!$A$4:$G$76,7,FALSE),"")</f>
        <v/>
      </c>
      <c r="B1887" s="18">
        <f>★仕訳帳!A1851</f>
        <v>1848</v>
      </c>
      <c r="C1887" s="64" t="str">
        <f>IF(★仕訳帳!B1851&lt;&gt;"",★仕訳帳!B1851,"")</f>
        <v/>
      </c>
      <c r="D1887" s="65" t="str">
        <f>IF(★仕訳帳!C1851&lt;&gt;"",★仕訳帳!C1851,"")</f>
        <v/>
      </c>
      <c r="E1887" s="66" t="str">
        <f>IF(★仕訳帳!D1851&lt;&gt;"",★仕訳帳!D1851,"")</f>
        <v/>
      </c>
      <c r="F1887" s="30" t="str">
        <f t="shared" si="62"/>
        <v/>
      </c>
      <c r="G1887" s="68">
        <f>★仕訳帳!E1851</f>
        <v>0</v>
      </c>
      <c r="H1887" s="68">
        <f>★仕訳帳!F1851</f>
        <v>0</v>
      </c>
      <c r="I1887" s="67">
        <f>IF($E1887&lt;&gt;"",IF(OR(AND($E1887&gt;=200,$E1887&lt;300),AND($E1887&gt;=400,$E1887&lt;600)),-SUBTOTAL(9,K$4:K1887),SUBTOTAL(9,K$4:K1887)),0)</f>
        <v>0</v>
      </c>
      <c r="J1887" s="32"/>
      <c r="K1887" s="33">
        <f t="shared" si="61"/>
        <v>0</v>
      </c>
    </row>
    <row r="1888" spans="1:11" x14ac:dyDescent="0.4">
      <c r="A1888" s="17" t="str">
        <f>IF(E1888&lt;&gt;"",VLOOKUP(E1888,科目一覧!$A$4:$G$76,7,FALSE),"")</f>
        <v/>
      </c>
      <c r="B1888" s="18">
        <f>★仕訳帳!A1852</f>
        <v>1849</v>
      </c>
      <c r="C1888" s="64" t="str">
        <f>IF(★仕訳帳!B1852&lt;&gt;"",★仕訳帳!B1852,"")</f>
        <v/>
      </c>
      <c r="D1888" s="65" t="str">
        <f>IF(★仕訳帳!C1852&lt;&gt;"",★仕訳帳!C1852,"")</f>
        <v/>
      </c>
      <c r="E1888" s="66" t="str">
        <f>IF(★仕訳帳!D1852&lt;&gt;"",★仕訳帳!D1852,"")</f>
        <v/>
      </c>
      <c r="F1888" s="30" t="str">
        <f t="shared" si="62"/>
        <v/>
      </c>
      <c r="G1888" s="68">
        <f>★仕訳帳!E1852</f>
        <v>0</v>
      </c>
      <c r="H1888" s="68">
        <f>★仕訳帳!F1852</f>
        <v>0</v>
      </c>
      <c r="I1888" s="67">
        <f>IF($E1888&lt;&gt;"",IF(OR(AND($E1888&gt;=200,$E1888&lt;300),AND($E1888&gt;=400,$E1888&lt;600)),-SUBTOTAL(9,K$4:K1888),SUBTOTAL(9,K$4:K1888)),0)</f>
        <v>0</v>
      </c>
      <c r="J1888" s="32"/>
      <c r="K1888" s="33">
        <f t="shared" si="61"/>
        <v>0</v>
      </c>
    </row>
    <row r="1889" spans="1:11" x14ac:dyDescent="0.4">
      <c r="A1889" s="17" t="str">
        <f>IF(E1889&lt;&gt;"",VLOOKUP(E1889,科目一覧!$A$4:$G$76,7,FALSE),"")</f>
        <v/>
      </c>
      <c r="B1889" s="18">
        <f>★仕訳帳!A1853</f>
        <v>1850</v>
      </c>
      <c r="C1889" s="64" t="str">
        <f>IF(★仕訳帳!B1853&lt;&gt;"",★仕訳帳!B1853,"")</f>
        <v/>
      </c>
      <c r="D1889" s="65" t="str">
        <f>IF(★仕訳帳!C1853&lt;&gt;"",★仕訳帳!C1853,"")</f>
        <v/>
      </c>
      <c r="E1889" s="66" t="str">
        <f>IF(★仕訳帳!D1853&lt;&gt;"",★仕訳帳!D1853,"")</f>
        <v/>
      </c>
      <c r="F1889" s="30" t="str">
        <f t="shared" si="62"/>
        <v/>
      </c>
      <c r="G1889" s="68">
        <f>★仕訳帳!E1853</f>
        <v>0</v>
      </c>
      <c r="H1889" s="68">
        <f>★仕訳帳!F1853</f>
        <v>0</v>
      </c>
      <c r="I1889" s="67">
        <f>IF($E1889&lt;&gt;"",IF(OR(AND($E1889&gt;=200,$E1889&lt;300),AND($E1889&gt;=400,$E1889&lt;600)),-SUBTOTAL(9,K$4:K1889),SUBTOTAL(9,K$4:K1889)),0)</f>
        <v>0</v>
      </c>
      <c r="J1889" s="32"/>
      <c r="K1889" s="33">
        <f t="shared" si="61"/>
        <v>0</v>
      </c>
    </row>
    <row r="1890" spans="1:11" x14ac:dyDescent="0.4">
      <c r="A1890" s="17" t="str">
        <f>IF(E1890&lt;&gt;"",VLOOKUP(E1890,科目一覧!$A$4:$G$76,7,FALSE),"")</f>
        <v/>
      </c>
      <c r="B1890" s="18">
        <f>★仕訳帳!A1854</f>
        <v>1851</v>
      </c>
      <c r="C1890" s="64" t="str">
        <f>IF(★仕訳帳!B1854&lt;&gt;"",★仕訳帳!B1854,"")</f>
        <v/>
      </c>
      <c r="D1890" s="65" t="str">
        <f>IF(★仕訳帳!C1854&lt;&gt;"",★仕訳帳!C1854,"")</f>
        <v/>
      </c>
      <c r="E1890" s="66" t="str">
        <f>IF(★仕訳帳!D1854&lt;&gt;"",★仕訳帳!D1854,"")</f>
        <v/>
      </c>
      <c r="F1890" s="30" t="str">
        <f t="shared" si="62"/>
        <v/>
      </c>
      <c r="G1890" s="68">
        <f>★仕訳帳!E1854</f>
        <v>0</v>
      </c>
      <c r="H1890" s="68">
        <f>★仕訳帳!F1854</f>
        <v>0</v>
      </c>
      <c r="I1890" s="67">
        <f>IF($E1890&lt;&gt;"",IF(OR(AND($E1890&gt;=200,$E1890&lt;300),AND($E1890&gt;=400,$E1890&lt;600)),-SUBTOTAL(9,K$4:K1890),SUBTOTAL(9,K$4:K1890)),0)</f>
        <v>0</v>
      </c>
      <c r="J1890" s="32"/>
      <c r="K1890" s="33">
        <f t="shared" si="61"/>
        <v>0</v>
      </c>
    </row>
    <row r="1891" spans="1:11" x14ac:dyDescent="0.4">
      <c r="A1891" s="17" t="str">
        <f>IF(E1891&lt;&gt;"",VLOOKUP(E1891,科目一覧!$A$4:$G$76,7,FALSE),"")</f>
        <v/>
      </c>
      <c r="B1891" s="18">
        <f>★仕訳帳!A1855</f>
        <v>1852</v>
      </c>
      <c r="C1891" s="64" t="str">
        <f>IF(★仕訳帳!B1855&lt;&gt;"",★仕訳帳!B1855,"")</f>
        <v/>
      </c>
      <c r="D1891" s="65" t="str">
        <f>IF(★仕訳帳!C1855&lt;&gt;"",★仕訳帳!C1855,"")</f>
        <v/>
      </c>
      <c r="E1891" s="66" t="str">
        <f>IF(★仕訳帳!D1855&lt;&gt;"",★仕訳帳!D1855,"")</f>
        <v/>
      </c>
      <c r="F1891" s="30" t="str">
        <f t="shared" si="62"/>
        <v/>
      </c>
      <c r="G1891" s="68">
        <f>★仕訳帳!E1855</f>
        <v>0</v>
      </c>
      <c r="H1891" s="68">
        <f>★仕訳帳!F1855</f>
        <v>0</v>
      </c>
      <c r="I1891" s="67">
        <f>IF($E1891&lt;&gt;"",IF(OR(AND($E1891&gt;=200,$E1891&lt;300),AND($E1891&gt;=400,$E1891&lt;600)),-SUBTOTAL(9,K$4:K1891),SUBTOTAL(9,K$4:K1891)),0)</f>
        <v>0</v>
      </c>
      <c r="J1891" s="32"/>
      <c r="K1891" s="33">
        <f t="shared" si="61"/>
        <v>0</v>
      </c>
    </row>
    <row r="1892" spans="1:11" x14ac:dyDescent="0.4">
      <c r="A1892" s="17" t="str">
        <f>IF(E1892&lt;&gt;"",VLOOKUP(E1892,科目一覧!$A$4:$G$76,7,FALSE),"")</f>
        <v/>
      </c>
      <c r="B1892" s="18">
        <f>★仕訳帳!A1856</f>
        <v>1853</v>
      </c>
      <c r="C1892" s="64" t="str">
        <f>IF(★仕訳帳!B1856&lt;&gt;"",★仕訳帳!B1856,"")</f>
        <v/>
      </c>
      <c r="D1892" s="65" t="str">
        <f>IF(★仕訳帳!C1856&lt;&gt;"",★仕訳帳!C1856,"")</f>
        <v/>
      </c>
      <c r="E1892" s="66" t="str">
        <f>IF(★仕訳帳!D1856&lt;&gt;"",★仕訳帳!D1856,"")</f>
        <v/>
      </c>
      <c r="F1892" s="30" t="str">
        <f t="shared" si="62"/>
        <v/>
      </c>
      <c r="G1892" s="68">
        <f>★仕訳帳!E1856</f>
        <v>0</v>
      </c>
      <c r="H1892" s="68">
        <f>★仕訳帳!F1856</f>
        <v>0</v>
      </c>
      <c r="I1892" s="67">
        <f>IF($E1892&lt;&gt;"",IF(OR(AND($E1892&gt;=200,$E1892&lt;300),AND($E1892&gt;=400,$E1892&lt;600)),-SUBTOTAL(9,K$4:K1892),SUBTOTAL(9,K$4:K1892)),0)</f>
        <v>0</v>
      </c>
      <c r="J1892" s="32"/>
      <c r="K1892" s="33">
        <f t="shared" si="61"/>
        <v>0</v>
      </c>
    </row>
    <row r="1893" spans="1:11" x14ac:dyDescent="0.4">
      <c r="A1893" s="17" t="str">
        <f>IF(E1893&lt;&gt;"",VLOOKUP(E1893,科目一覧!$A$4:$G$76,7,FALSE),"")</f>
        <v/>
      </c>
      <c r="B1893" s="18">
        <f>★仕訳帳!A1857</f>
        <v>1854</v>
      </c>
      <c r="C1893" s="64" t="str">
        <f>IF(★仕訳帳!B1857&lt;&gt;"",★仕訳帳!B1857,"")</f>
        <v/>
      </c>
      <c r="D1893" s="65" t="str">
        <f>IF(★仕訳帳!C1857&lt;&gt;"",★仕訳帳!C1857,"")</f>
        <v/>
      </c>
      <c r="E1893" s="66" t="str">
        <f>IF(★仕訳帳!D1857&lt;&gt;"",★仕訳帳!D1857,"")</f>
        <v/>
      </c>
      <c r="F1893" s="30" t="str">
        <f t="shared" si="62"/>
        <v/>
      </c>
      <c r="G1893" s="68">
        <f>★仕訳帳!E1857</f>
        <v>0</v>
      </c>
      <c r="H1893" s="68">
        <f>★仕訳帳!F1857</f>
        <v>0</v>
      </c>
      <c r="I1893" s="67">
        <f>IF($E1893&lt;&gt;"",IF(OR(AND($E1893&gt;=200,$E1893&lt;300),AND($E1893&gt;=400,$E1893&lt;600)),-SUBTOTAL(9,K$4:K1893),SUBTOTAL(9,K$4:K1893)),0)</f>
        <v>0</v>
      </c>
      <c r="J1893" s="32"/>
      <c r="K1893" s="33">
        <f t="shared" si="61"/>
        <v>0</v>
      </c>
    </row>
    <row r="1894" spans="1:11" x14ac:dyDescent="0.4">
      <c r="A1894" s="17" t="str">
        <f>IF(E1894&lt;&gt;"",VLOOKUP(E1894,科目一覧!$A$4:$G$76,7,FALSE),"")</f>
        <v/>
      </c>
      <c r="B1894" s="18">
        <f>★仕訳帳!A1858</f>
        <v>1855</v>
      </c>
      <c r="C1894" s="64" t="str">
        <f>IF(★仕訳帳!B1858&lt;&gt;"",★仕訳帳!B1858,"")</f>
        <v/>
      </c>
      <c r="D1894" s="65" t="str">
        <f>IF(★仕訳帳!C1858&lt;&gt;"",★仕訳帳!C1858,"")</f>
        <v/>
      </c>
      <c r="E1894" s="66" t="str">
        <f>IF(★仕訳帳!D1858&lt;&gt;"",★仕訳帳!D1858,"")</f>
        <v/>
      </c>
      <c r="F1894" s="30" t="str">
        <f t="shared" si="62"/>
        <v/>
      </c>
      <c r="G1894" s="68">
        <f>★仕訳帳!E1858</f>
        <v>0</v>
      </c>
      <c r="H1894" s="68">
        <f>★仕訳帳!F1858</f>
        <v>0</v>
      </c>
      <c r="I1894" s="67">
        <f>IF($E1894&lt;&gt;"",IF(OR(AND($E1894&gt;=200,$E1894&lt;300),AND($E1894&gt;=400,$E1894&lt;600)),-SUBTOTAL(9,K$4:K1894),SUBTOTAL(9,K$4:K1894)),0)</f>
        <v>0</v>
      </c>
      <c r="J1894" s="32"/>
      <c r="K1894" s="33">
        <f t="shared" si="61"/>
        <v>0</v>
      </c>
    </row>
    <row r="1895" spans="1:11" x14ac:dyDescent="0.4">
      <c r="A1895" s="17" t="str">
        <f>IF(E1895&lt;&gt;"",VLOOKUP(E1895,科目一覧!$A$4:$G$76,7,FALSE),"")</f>
        <v/>
      </c>
      <c r="B1895" s="18">
        <f>★仕訳帳!A1859</f>
        <v>1856</v>
      </c>
      <c r="C1895" s="64" t="str">
        <f>IF(★仕訳帳!B1859&lt;&gt;"",★仕訳帳!B1859,"")</f>
        <v/>
      </c>
      <c r="D1895" s="65" t="str">
        <f>IF(★仕訳帳!C1859&lt;&gt;"",★仕訳帳!C1859,"")</f>
        <v/>
      </c>
      <c r="E1895" s="66" t="str">
        <f>IF(★仕訳帳!D1859&lt;&gt;"",★仕訳帳!D1859,"")</f>
        <v/>
      </c>
      <c r="F1895" s="30" t="str">
        <f t="shared" si="62"/>
        <v/>
      </c>
      <c r="G1895" s="68">
        <f>★仕訳帳!E1859</f>
        <v>0</v>
      </c>
      <c r="H1895" s="68">
        <f>★仕訳帳!F1859</f>
        <v>0</v>
      </c>
      <c r="I1895" s="67">
        <f>IF($E1895&lt;&gt;"",IF(OR(AND($E1895&gt;=200,$E1895&lt;300),AND($E1895&gt;=400,$E1895&lt;600)),-SUBTOTAL(9,K$4:K1895),SUBTOTAL(9,K$4:K1895)),0)</f>
        <v>0</v>
      </c>
      <c r="J1895" s="32"/>
      <c r="K1895" s="33">
        <f t="shared" si="61"/>
        <v>0</v>
      </c>
    </row>
    <row r="1896" spans="1:11" x14ac:dyDescent="0.4">
      <c r="A1896" s="17" t="str">
        <f>IF(E1896&lt;&gt;"",VLOOKUP(E1896,科目一覧!$A$4:$G$76,7,FALSE),"")</f>
        <v/>
      </c>
      <c r="B1896" s="18">
        <f>★仕訳帳!A1860</f>
        <v>1857</v>
      </c>
      <c r="C1896" s="64" t="str">
        <f>IF(★仕訳帳!B1860&lt;&gt;"",★仕訳帳!B1860,"")</f>
        <v/>
      </c>
      <c r="D1896" s="65" t="str">
        <f>IF(★仕訳帳!C1860&lt;&gt;"",★仕訳帳!C1860,"")</f>
        <v/>
      </c>
      <c r="E1896" s="66" t="str">
        <f>IF(★仕訳帳!D1860&lt;&gt;"",★仕訳帳!D1860,"")</f>
        <v/>
      </c>
      <c r="F1896" s="30" t="str">
        <f t="shared" si="62"/>
        <v/>
      </c>
      <c r="G1896" s="68">
        <f>★仕訳帳!E1860</f>
        <v>0</v>
      </c>
      <c r="H1896" s="68">
        <f>★仕訳帳!F1860</f>
        <v>0</v>
      </c>
      <c r="I1896" s="67">
        <f>IF($E1896&lt;&gt;"",IF(OR(AND($E1896&gt;=200,$E1896&lt;300),AND($E1896&gt;=400,$E1896&lt;600)),-SUBTOTAL(9,K$4:K1896),SUBTOTAL(9,K$4:K1896)),0)</f>
        <v>0</v>
      </c>
      <c r="J1896" s="32"/>
      <c r="K1896" s="33">
        <f t="shared" si="61"/>
        <v>0</v>
      </c>
    </row>
    <row r="1897" spans="1:11" x14ac:dyDescent="0.4">
      <c r="A1897" s="17" t="str">
        <f>IF(E1897&lt;&gt;"",VLOOKUP(E1897,科目一覧!$A$4:$G$76,7,FALSE),"")</f>
        <v/>
      </c>
      <c r="B1897" s="18">
        <f>★仕訳帳!A1861</f>
        <v>1858</v>
      </c>
      <c r="C1897" s="64" t="str">
        <f>IF(★仕訳帳!B1861&lt;&gt;"",★仕訳帳!B1861,"")</f>
        <v/>
      </c>
      <c r="D1897" s="65" t="str">
        <f>IF(★仕訳帳!C1861&lt;&gt;"",★仕訳帳!C1861,"")</f>
        <v/>
      </c>
      <c r="E1897" s="66" t="str">
        <f>IF(★仕訳帳!D1861&lt;&gt;"",★仕訳帳!D1861,"")</f>
        <v/>
      </c>
      <c r="F1897" s="30" t="str">
        <f t="shared" si="62"/>
        <v/>
      </c>
      <c r="G1897" s="68">
        <f>★仕訳帳!E1861</f>
        <v>0</v>
      </c>
      <c r="H1897" s="68">
        <f>★仕訳帳!F1861</f>
        <v>0</v>
      </c>
      <c r="I1897" s="67">
        <f>IF($E1897&lt;&gt;"",IF(OR(AND($E1897&gt;=200,$E1897&lt;300),AND($E1897&gt;=400,$E1897&lt;600)),-SUBTOTAL(9,K$4:K1897),SUBTOTAL(9,K$4:K1897)),0)</f>
        <v>0</v>
      </c>
      <c r="J1897" s="32"/>
      <c r="K1897" s="33">
        <f t="shared" si="61"/>
        <v>0</v>
      </c>
    </row>
    <row r="1898" spans="1:11" x14ac:dyDescent="0.4">
      <c r="A1898" s="17" t="str">
        <f>IF(E1898&lt;&gt;"",VLOOKUP(E1898,科目一覧!$A$4:$G$76,7,FALSE),"")</f>
        <v/>
      </c>
      <c r="B1898" s="18">
        <f>★仕訳帳!A1862</f>
        <v>1859</v>
      </c>
      <c r="C1898" s="64" t="str">
        <f>IF(★仕訳帳!B1862&lt;&gt;"",★仕訳帳!B1862,"")</f>
        <v/>
      </c>
      <c r="D1898" s="65" t="str">
        <f>IF(★仕訳帳!C1862&lt;&gt;"",★仕訳帳!C1862,"")</f>
        <v/>
      </c>
      <c r="E1898" s="66" t="str">
        <f>IF(★仕訳帳!D1862&lt;&gt;"",★仕訳帳!D1862,"")</f>
        <v/>
      </c>
      <c r="F1898" s="30" t="str">
        <f t="shared" si="62"/>
        <v/>
      </c>
      <c r="G1898" s="68">
        <f>★仕訳帳!E1862</f>
        <v>0</v>
      </c>
      <c r="H1898" s="68">
        <f>★仕訳帳!F1862</f>
        <v>0</v>
      </c>
      <c r="I1898" s="67">
        <f>IF($E1898&lt;&gt;"",IF(OR(AND($E1898&gt;=200,$E1898&lt;300),AND($E1898&gt;=400,$E1898&lt;600)),-SUBTOTAL(9,K$4:K1898),SUBTOTAL(9,K$4:K1898)),0)</f>
        <v>0</v>
      </c>
      <c r="J1898" s="32"/>
      <c r="K1898" s="33">
        <f t="shared" si="61"/>
        <v>0</v>
      </c>
    </row>
    <row r="1899" spans="1:11" x14ac:dyDescent="0.4">
      <c r="A1899" s="17" t="str">
        <f>IF(E1899&lt;&gt;"",VLOOKUP(E1899,科目一覧!$A$4:$G$76,7,FALSE),"")</f>
        <v/>
      </c>
      <c r="B1899" s="18">
        <f>★仕訳帳!A1863</f>
        <v>1860</v>
      </c>
      <c r="C1899" s="64" t="str">
        <f>IF(★仕訳帳!B1863&lt;&gt;"",★仕訳帳!B1863,"")</f>
        <v/>
      </c>
      <c r="D1899" s="65" t="str">
        <f>IF(★仕訳帳!C1863&lt;&gt;"",★仕訳帳!C1863,"")</f>
        <v/>
      </c>
      <c r="E1899" s="66" t="str">
        <f>IF(★仕訳帳!D1863&lt;&gt;"",★仕訳帳!D1863,"")</f>
        <v/>
      </c>
      <c r="F1899" s="30" t="str">
        <f t="shared" si="62"/>
        <v/>
      </c>
      <c r="G1899" s="68">
        <f>★仕訳帳!E1863</f>
        <v>0</v>
      </c>
      <c r="H1899" s="68">
        <f>★仕訳帳!F1863</f>
        <v>0</v>
      </c>
      <c r="I1899" s="67">
        <f>IF($E1899&lt;&gt;"",IF(OR(AND($E1899&gt;=200,$E1899&lt;300),AND($E1899&gt;=400,$E1899&lt;600)),-SUBTOTAL(9,K$4:K1899),SUBTOTAL(9,K$4:K1899)),0)</f>
        <v>0</v>
      </c>
      <c r="J1899" s="32"/>
      <c r="K1899" s="33">
        <f t="shared" si="61"/>
        <v>0</v>
      </c>
    </row>
    <row r="1900" spans="1:11" x14ac:dyDescent="0.4">
      <c r="A1900" s="17" t="str">
        <f>IF(E1900&lt;&gt;"",VLOOKUP(E1900,科目一覧!$A$4:$G$76,7,FALSE),"")</f>
        <v/>
      </c>
      <c r="B1900" s="18">
        <f>★仕訳帳!A1864</f>
        <v>1861</v>
      </c>
      <c r="C1900" s="64" t="str">
        <f>IF(★仕訳帳!B1864&lt;&gt;"",★仕訳帳!B1864,"")</f>
        <v/>
      </c>
      <c r="D1900" s="65" t="str">
        <f>IF(★仕訳帳!C1864&lt;&gt;"",★仕訳帳!C1864,"")</f>
        <v/>
      </c>
      <c r="E1900" s="66" t="str">
        <f>IF(★仕訳帳!D1864&lt;&gt;"",★仕訳帳!D1864,"")</f>
        <v/>
      </c>
      <c r="F1900" s="30" t="str">
        <f t="shared" si="62"/>
        <v/>
      </c>
      <c r="G1900" s="68">
        <f>★仕訳帳!E1864</f>
        <v>0</v>
      </c>
      <c r="H1900" s="68">
        <f>★仕訳帳!F1864</f>
        <v>0</v>
      </c>
      <c r="I1900" s="67">
        <f>IF($E1900&lt;&gt;"",IF(OR(AND($E1900&gt;=200,$E1900&lt;300),AND($E1900&gt;=400,$E1900&lt;600)),-SUBTOTAL(9,K$4:K1900),SUBTOTAL(9,K$4:K1900)),0)</f>
        <v>0</v>
      </c>
      <c r="J1900" s="32"/>
      <c r="K1900" s="33">
        <f t="shared" si="61"/>
        <v>0</v>
      </c>
    </row>
    <row r="1901" spans="1:11" x14ac:dyDescent="0.4">
      <c r="A1901" s="17" t="str">
        <f>IF(E1901&lt;&gt;"",VLOOKUP(E1901,科目一覧!$A$4:$G$76,7,FALSE),"")</f>
        <v/>
      </c>
      <c r="B1901" s="18">
        <f>★仕訳帳!A1865</f>
        <v>1862</v>
      </c>
      <c r="C1901" s="64" t="str">
        <f>IF(★仕訳帳!B1865&lt;&gt;"",★仕訳帳!B1865,"")</f>
        <v/>
      </c>
      <c r="D1901" s="65" t="str">
        <f>IF(★仕訳帳!C1865&lt;&gt;"",★仕訳帳!C1865,"")</f>
        <v/>
      </c>
      <c r="E1901" s="66" t="str">
        <f>IF(★仕訳帳!D1865&lt;&gt;"",★仕訳帳!D1865,"")</f>
        <v/>
      </c>
      <c r="F1901" s="30" t="str">
        <f t="shared" si="62"/>
        <v/>
      </c>
      <c r="G1901" s="68">
        <f>★仕訳帳!E1865</f>
        <v>0</v>
      </c>
      <c r="H1901" s="68">
        <f>★仕訳帳!F1865</f>
        <v>0</v>
      </c>
      <c r="I1901" s="67">
        <f>IF($E1901&lt;&gt;"",IF(OR(AND($E1901&gt;=200,$E1901&lt;300),AND($E1901&gt;=400,$E1901&lt;600)),-SUBTOTAL(9,K$4:K1901),SUBTOTAL(9,K$4:K1901)),0)</f>
        <v>0</v>
      </c>
      <c r="J1901" s="32"/>
      <c r="K1901" s="33">
        <f t="shared" si="61"/>
        <v>0</v>
      </c>
    </row>
    <row r="1902" spans="1:11" x14ac:dyDescent="0.4">
      <c r="A1902" s="17" t="str">
        <f>IF(E1902&lt;&gt;"",VLOOKUP(E1902,科目一覧!$A$4:$G$76,7,FALSE),"")</f>
        <v/>
      </c>
      <c r="B1902" s="18">
        <f>★仕訳帳!A1866</f>
        <v>1863</v>
      </c>
      <c r="C1902" s="64" t="str">
        <f>IF(★仕訳帳!B1866&lt;&gt;"",★仕訳帳!B1866,"")</f>
        <v/>
      </c>
      <c r="D1902" s="65" t="str">
        <f>IF(★仕訳帳!C1866&lt;&gt;"",★仕訳帳!C1866,"")</f>
        <v/>
      </c>
      <c r="E1902" s="66" t="str">
        <f>IF(★仕訳帳!D1866&lt;&gt;"",★仕訳帳!D1866,"")</f>
        <v/>
      </c>
      <c r="F1902" s="30" t="str">
        <f t="shared" si="62"/>
        <v/>
      </c>
      <c r="G1902" s="68">
        <f>★仕訳帳!E1866</f>
        <v>0</v>
      </c>
      <c r="H1902" s="68">
        <f>★仕訳帳!F1866</f>
        <v>0</v>
      </c>
      <c r="I1902" s="67">
        <f>IF($E1902&lt;&gt;"",IF(OR(AND($E1902&gt;=200,$E1902&lt;300),AND($E1902&gt;=400,$E1902&lt;600)),-SUBTOTAL(9,K$4:K1902),SUBTOTAL(9,K$4:K1902)),0)</f>
        <v>0</v>
      </c>
      <c r="J1902" s="32"/>
      <c r="K1902" s="33">
        <f t="shared" si="61"/>
        <v>0</v>
      </c>
    </row>
    <row r="1903" spans="1:11" x14ac:dyDescent="0.4">
      <c r="A1903" s="17" t="str">
        <f>IF(E1903&lt;&gt;"",VLOOKUP(E1903,科目一覧!$A$4:$G$76,7,FALSE),"")</f>
        <v/>
      </c>
      <c r="B1903" s="18">
        <f>★仕訳帳!A1867</f>
        <v>1864</v>
      </c>
      <c r="C1903" s="64" t="str">
        <f>IF(★仕訳帳!B1867&lt;&gt;"",★仕訳帳!B1867,"")</f>
        <v/>
      </c>
      <c r="D1903" s="65" t="str">
        <f>IF(★仕訳帳!C1867&lt;&gt;"",★仕訳帳!C1867,"")</f>
        <v/>
      </c>
      <c r="E1903" s="66" t="str">
        <f>IF(★仕訳帳!D1867&lt;&gt;"",★仕訳帳!D1867,"")</f>
        <v/>
      </c>
      <c r="F1903" s="30" t="str">
        <f t="shared" si="62"/>
        <v/>
      </c>
      <c r="G1903" s="68">
        <f>★仕訳帳!E1867</f>
        <v>0</v>
      </c>
      <c r="H1903" s="68">
        <f>★仕訳帳!F1867</f>
        <v>0</v>
      </c>
      <c r="I1903" s="67">
        <f>IF($E1903&lt;&gt;"",IF(OR(AND($E1903&gt;=200,$E1903&lt;300),AND($E1903&gt;=400,$E1903&lt;600)),-SUBTOTAL(9,K$4:K1903),SUBTOTAL(9,K$4:K1903)),0)</f>
        <v>0</v>
      </c>
      <c r="J1903" s="32"/>
      <c r="K1903" s="33">
        <f t="shared" ref="K1903:K1966" si="63">IF(OR(E1903=301,E1903=401),0,G1903-H1903)</f>
        <v>0</v>
      </c>
    </row>
    <row r="1904" spans="1:11" x14ac:dyDescent="0.4">
      <c r="A1904" s="17" t="str">
        <f>IF(E1904&lt;&gt;"",VLOOKUP(E1904,科目一覧!$A$4:$G$76,7,FALSE),"")</f>
        <v/>
      </c>
      <c r="B1904" s="18">
        <f>★仕訳帳!A1868</f>
        <v>1865</v>
      </c>
      <c r="C1904" s="64" t="str">
        <f>IF(★仕訳帳!B1868&lt;&gt;"",★仕訳帳!B1868,"")</f>
        <v/>
      </c>
      <c r="D1904" s="65" t="str">
        <f>IF(★仕訳帳!C1868&lt;&gt;"",★仕訳帳!C1868,"")</f>
        <v/>
      </c>
      <c r="E1904" s="66" t="str">
        <f>IF(★仕訳帳!D1868&lt;&gt;"",★仕訳帳!D1868,"")</f>
        <v/>
      </c>
      <c r="F1904" s="30" t="str">
        <f t="shared" si="62"/>
        <v/>
      </c>
      <c r="G1904" s="68">
        <f>★仕訳帳!E1868</f>
        <v>0</v>
      </c>
      <c r="H1904" s="68">
        <f>★仕訳帳!F1868</f>
        <v>0</v>
      </c>
      <c r="I1904" s="67">
        <f>IF($E1904&lt;&gt;"",IF(OR(AND($E1904&gt;=200,$E1904&lt;300),AND($E1904&gt;=400,$E1904&lt;600)),-SUBTOTAL(9,K$4:K1904),SUBTOTAL(9,K$4:K1904)),0)</f>
        <v>0</v>
      </c>
      <c r="J1904" s="32"/>
      <c r="K1904" s="33">
        <f t="shared" si="63"/>
        <v>0</v>
      </c>
    </row>
    <row r="1905" spans="1:11" x14ac:dyDescent="0.4">
      <c r="A1905" s="17" t="str">
        <f>IF(E1905&lt;&gt;"",VLOOKUP(E1905,科目一覧!$A$4:$G$76,7,FALSE),"")</f>
        <v/>
      </c>
      <c r="B1905" s="18">
        <f>★仕訳帳!A1869</f>
        <v>1866</v>
      </c>
      <c r="C1905" s="64" t="str">
        <f>IF(★仕訳帳!B1869&lt;&gt;"",★仕訳帳!B1869,"")</f>
        <v/>
      </c>
      <c r="D1905" s="65" t="str">
        <f>IF(★仕訳帳!C1869&lt;&gt;"",★仕訳帳!C1869,"")</f>
        <v/>
      </c>
      <c r="E1905" s="66" t="str">
        <f>IF(★仕訳帳!D1869&lt;&gt;"",★仕訳帳!D1869,"")</f>
        <v/>
      </c>
      <c r="F1905" s="30" t="str">
        <f t="shared" si="62"/>
        <v/>
      </c>
      <c r="G1905" s="68">
        <f>★仕訳帳!E1869</f>
        <v>0</v>
      </c>
      <c r="H1905" s="68">
        <f>★仕訳帳!F1869</f>
        <v>0</v>
      </c>
      <c r="I1905" s="67">
        <f>IF($E1905&lt;&gt;"",IF(OR(AND($E1905&gt;=200,$E1905&lt;300),AND($E1905&gt;=400,$E1905&lt;600)),-SUBTOTAL(9,K$4:K1905),SUBTOTAL(9,K$4:K1905)),0)</f>
        <v>0</v>
      </c>
      <c r="J1905" s="32"/>
      <c r="K1905" s="33">
        <f t="shared" si="63"/>
        <v>0</v>
      </c>
    </row>
    <row r="1906" spans="1:11" x14ac:dyDescent="0.4">
      <c r="A1906" s="17" t="str">
        <f>IF(E1906&lt;&gt;"",VLOOKUP(E1906,科目一覧!$A$4:$G$76,7,FALSE),"")</f>
        <v/>
      </c>
      <c r="B1906" s="18">
        <f>★仕訳帳!A1870</f>
        <v>1867</v>
      </c>
      <c r="C1906" s="64" t="str">
        <f>IF(★仕訳帳!B1870&lt;&gt;"",★仕訳帳!B1870,"")</f>
        <v/>
      </c>
      <c r="D1906" s="65" t="str">
        <f>IF(★仕訳帳!C1870&lt;&gt;"",★仕訳帳!C1870,"")</f>
        <v/>
      </c>
      <c r="E1906" s="66" t="str">
        <f>IF(★仕訳帳!D1870&lt;&gt;"",★仕訳帳!D1870,"")</f>
        <v/>
      </c>
      <c r="F1906" s="30" t="str">
        <f t="shared" si="62"/>
        <v/>
      </c>
      <c r="G1906" s="68">
        <f>★仕訳帳!E1870</f>
        <v>0</v>
      </c>
      <c r="H1906" s="68">
        <f>★仕訳帳!F1870</f>
        <v>0</v>
      </c>
      <c r="I1906" s="67">
        <f>IF($E1906&lt;&gt;"",IF(OR(AND($E1906&gt;=200,$E1906&lt;300),AND($E1906&gt;=400,$E1906&lt;600)),-SUBTOTAL(9,K$4:K1906),SUBTOTAL(9,K$4:K1906)),0)</f>
        <v>0</v>
      </c>
      <c r="J1906" s="32"/>
      <c r="K1906" s="33">
        <f t="shared" si="63"/>
        <v>0</v>
      </c>
    </row>
    <row r="1907" spans="1:11" x14ac:dyDescent="0.4">
      <c r="A1907" s="17" t="str">
        <f>IF(E1907&lt;&gt;"",VLOOKUP(E1907,科目一覧!$A$4:$G$76,7,FALSE),"")</f>
        <v/>
      </c>
      <c r="B1907" s="18">
        <f>★仕訳帳!A1871</f>
        <v>1868</v>
      </c>
      <c r="C1907" s="64" t="str">
        <f>IF(★仕訳帳!B1871&lt;&gt;"",★仕訳帳!B1871,"")</f>
        <v/>
      </c>
      <c r="D1907" s="65" t="str">
        <f>IF(★仕訳帳!C1871&lt;&gt;"",★仕訳帳!C1871,"")</f>
        <v/>
      </c>
      <c r="E1907" s="66" t="str">
        <f>IF(★仕訳帳!D1871&lt;&gt;"",★仕訳帳!D1871,"")</f>
        <v/>
      </c>
      <c r="F1907" s="30" t="str">
        <f t="shared" si="62"/>
        <v/>
      </c>
      <c r="G1907" s="68">
        <f>★仕訳帳!E1871</f>
        <v>0</v>
      </c>
      <c r="H1907" s="68">
        <f>★仕訳帳!F1871</f>
        <v>0</v>
      </c>
      <c r="I1907" s="67">
        <f>IF($E1907&lt;&gt;"",IF(OR(AND($E1907&gt;=200,$E1907&lt;300),AND($E1907&gt;=400,$E1907&lt;600)),-SUBTOTAL(9,K$4:K1907),SUBTOTAL(9,K$4:K1907)),0)</f>
        <v>0</v>
      </c>
      <c r="J1907" s="32"/>
      <c r="K1907" s="33">
        <f t="shared" si="63"/>
        <v>0</v>
      </c>
    </row>
    <row r="1908" spans="1:11" x14ac:dyDescent="0.4">
      <c r="A1908" s="17" t="str">
        <f>IF(E1908&lt;&gt;"",VLOOKUP(E1908,科目一覧!$A$4:$G$76,7,FALSE),"")</f>
        <v/>
      </c>
      <c r="B1908" s="18">
        <f>★仕訳帳!A1872</f>
        <v>1869</v>
      </c>
      <c r="C1908" s="64" t="str">
        <f>IF(★仕訳帳!B1872&lt;&gt;"",★仕訳帳!B1872,"")</f>
        <v/>
      </c>
      <c r="D1908" s="65" t="str">
        <f>IF(★仕訳帳!C1872&lt;&gt;"",★仕訳帳!C1872,"")</f>
        <v/>
      </c>
      <c r="E1908" s="66" t="str">
        <f>IF(★仕訳帳!D1872&lt;&gt;"",★仕訳帳!D1872,"")</f>
        <v/>
      </c>
      <c r="F1908" s="30" t="str">
        <f t="shared" si="62"/>
        <v/>
      </c>
      <c r="G1908" s="68">
        <f>★仕訳帳!E1872</f>
        <v>0</v>
      </c>
      <c r="H1908" s="68">
        <f>★仕訳帳!F1872</f>
        <v>0</v>
      </c>
      <c r="I1908" s="67">
        <f>IF($E1908&lt;&gt;"",IF(OR(AND($E1908&gt;=200,$E1908&lt;300),AND($E1908&gt;=400,$E1908&lt;600)),-SUBTOTAL(9,K$4:K1908),SUBTOTAL(9,K$4:K1908)),0)</f>
        <v>0</v>
      </c>
      <c r="J1908" s="32"/>
      <c r="K1908" s="33">
        <f t="shared" si="63"/>
        <v>0</v>
      </c>
    </row>
    <row r="1909" spans="1:11" x14ac:dyDescent="0.4">
      <c r="A1909" s="17" t="str">
        <f>IF(E1909&lt;&gt;"",VLOOKUP(E1909,科目一覧!$A$4:$G$76,7,FALSE),"")</f>
        <v/>
      </c>
      <c r="B1909" s="18">
        <f>★仕訳帳!A1873</f>
        <v>1870</v>
      </c>
      <c r="C1909" s="64" t="str">
        <f>IF(★仕訳帳!B1873&lt;&gt;"",★仕訳帳!B1873,"")</f>
        <v/>
      </c>
      <c r="D1909" s="65" t="str">
        <f>IF(★仕訳帳!C1873&lt;&gt;"",★仕訳帳!C1873,"")</f>
        <v/>
      </c>
      <c r="E1909" s="66" t="str">
        <f>IF(★仕訳帳!D1873&lt;&gt;"",★仕訳帳!D1873,"")</f>
        <v/>
      </c>
      <c r="F1909" s="30" t="str">
        <f t="shared" si="62"/>
        <v/>
      </c>
      <c r="G1909" s="68">
        <f>★仕訳帳!E1873</f>
        <v>0</v>
      </c>
      <c r="H1909" s="68">
        <f>★仕訳帳!F1873</f>
        <v>0</v>
      </c>
      <c r="I1909" s="67">
        <f>IF($E1909&lt;&gt;"",IF(OR(AND($E1909&gt;=200,$E1909&lt;300),AND($E1909&gt;=400,$E1909&lt;600)),-SUBTOTAL(9,K$4:K1909),SUBTOTAL(9,K$4:K1909)),0)</f>
        <v>0</v>
      </c>
      <c r="J1909" s="32"/>
      <c r="K1909" s="33">
        <f t="shared" si="63"/>
        <v>0</v>
      </c>
    </row>
    <row r="1910" spans="1:11" x14ac:dyDescent="0.4">
      <c r="A1910" s="17" t="str">
        <f>IF(E1910&lt;&gt;"",VLOOKUP(E1910,科目一覧!$A$4:$G$76,7,FALSE),"")</f>
        <v/>
      </c>
      <c r="B1910" s="18">
        <f>★仕訳帳!A1874</f>
        <v>1871</v>
      </c>
      <c r="C1910" s="64" t="str">
        <f>IF(★仕訳帳!B1874&lt;&gt;"",★仕訳帳!B1874,"")</f>
        <v/>
      </c>
      <c r="D1910" s="65" t="str">
        <f>IF(★仕訳帳!C1874&lt;&gt;"",★仕訳帳!C1874,"")</f>
        <v/>
      </c>
      <c r="E1910" s="66" t="str">
        <f>IF(★仕訳帳!D1874&lt;&gt;"",★仕訳帳!D1874,"")</f>
        <v/>
      </c>
      <c r="F1910" s="30" t="str">
        <f t="shared" si="62"/>
        <v/>
      </c>
      <c r="G1910" s="68">
        <f>★仕訳帳!E1874</f>
        <v>0</v>
      </c>
      <c r="H1910" s="68">
        <f>★仕訳帳!F1874</f>
        <v>0</v>
      </c>
      <c r="I1910" s="67">
        <f>IF($E1910&lt;&gt;"",IF(OR(AND($E1910&gt;=200,$E1910&lt;300),AND($E1910&gt;=400,$E1910&lt;600)),-SUBTOTAL(9,K$4:K1910),SUBTOTAL(9,K$4:K1910)),0)</f>
        <v>0</v>
      </c>
      <c r="J1910" s="32"/>
      <c r="K1910" s="33">
        <f t="shared" si="63"/>
        <v>0</v>
      </c>
    </row>
    <row r="1911" spans="1:11" x14ac:dyDescent="0.4">
      <c r="A1911" s="17" t="str">
        <f>IF(E1911&lt;&gt;"",VLOOKUP(E1911,科目一覧!$A$4:$G$76,7,FALSE),"")</f>
        <v/>
      </c>
      <c r="B1911" s="18">
        <f>★仕訳帳!A1875</f>
        <v>1872</v>
      </c>
      <c r="C1911" s="64" t="str">
        <f>IF(★仕訳帳!B1875&lt;&gt;"",★仕訳帳!B1875,"")</f>
        <v/>
      </c>
      <c r="D1911" s="65" t="str">
        <f>IF(★仕訳帳!C1875&lt;&gt;"",★仕訳帳!C1875,"")</f>
        <v/>
      </c>
      <c r="E1911" s="66" t="str">
        <f>IF(★仕訳帳!D1875&lt;&gt;"",★仕訳帳!D1875,"")</f>
        <v/>
      </c>
      <c r="F1911" s="30" t="str">
        <f t="shared" si="62"/>
        <v/>
      </c>
      <c r="G1911" s="68">
        <f>★仕訳帳!E1875</f>
        <v>0</v>
      </c>
      <c r="H1911" s="68">
        <f>★仕訳帳!F1875</f>
        <v>0</v>
      </c>
      <c r="I1911" s="67">
        <f>IF($E1911&lt;&gt;"",IF(OR(AND($E1911&gt;=200,$E1911&lt;300),AND($E1911&gt;=400,$E1911&lt;600)),-SUBTOTAL(9,K$4:K1911),SUBTOTAL(9,K$4:K1911)),0)</f>
        <v>0</v>
      </c>
      <c r="J1911" s="32"/>
      <c r="K1911" s="33">
        <f t="shared" si="63"/>
        <v>0</v>
      </c>
    </row>
    <row r="1912" spans="1:11" x14ac:dyDescent="0.4">
      <c r="A1912" s="17" t="str">
        <f>IF(E1912&lt;&gt;"",VLOOKUP(E1912,科目一覧!$A$4:$G$76,7,FALSE),"")</f>
        <v/>
      </c>
      <c r="B1912" s="18">
        <f>★仕訳帳!A1876</f>
        <v>1873</v>
      </c>
      <c r="C1912" s="64" t="str">
        <f>IF(★仕訳帳!B1876&lt;&gt;"",★仕訳帳!B1876,"")</f>
        <v/>
      </c>
      <c r="D1912" s="65" t="str">
        <f>IF(★仕訳帳!C1876&lt;&gt;"",★仕訳帳!C1876,"")</f>
        <v/>
      </c>
      <c r="E1912" s="66" t="str">
        <f>IF(★仕訳帳!D1876&lt;&gt;"",★仕訳帳!D1876,"")</f>
        <v/>
      </c>
      <c r="F1912" s="30" t="str">
        <f t="shared" si="62"/>
        <v/>
      </c>
      <c r="G1912" s="68">
        <f>★仕訳帳!E1876</f>
        <v>0</v>
      </c>
      <c r="H1912" s="68">
        <f>★仕訳帳!F1876</f>
        <v>0</v>
      </c>
      <c r="I1912" s="67">
        <f>IF($E1912&lt;&gt;"",IF(OR(AND($E1912&gt;=200,$E1912&lt;300),AND($E1912&gt;=400,$E1912&lt;600)),-SUBTOTAL(9,K$4:K1912),SUBTOTAL(9,K$4:K1912)),0)</f>
        <v>0</v>
      </c>
      <c r="J1912" s="32"/>
      <c r="K1912" s="33">
        <f t="shared" si="63"/>
        <v>0</v>
      </c>
    </row>
    <row r="1913" spans="1:11" x14ac:dyDescent="0.4">
      <c r="A1913" s="17" t="str">
        <f>IF(E1913&lt;&gt;"",VLOOKUP(E1913,科目一覧!$A$4:$G$76,7,FALSE),"")</f>
        <v/>
      </c>
      <c r="B1913" s="18">
        <f>★仕訳帳!A1877</f>
        <v>1874</v>
      </c>
      <c r="C1913" s="64" t="str">
        <f>IF(★仕訳帳!B1877&lt;&gt;"",★仕訳帳!B1877,"")</f>
        <v/>
      </c>
      <c r="D1913" s="65" t="str">
        <f>IF(★仕訳帳!C1877&lt;&gt;"",★仕訳帳!C1877,"")</f>
        <v/>
      </c>
      <c r="E1913" s="66" t="str">
        <f>IF(★仕訳帳!D1877&lt;&gt;"",★仕訳帳!D1877,"")</f>
        <v/>
      </c>
      <c r="F1913" s="30" t="str">
        <f t="shared" si="62"/>
        <v/>
      </c>
      <c r="G1913" s="68">
        <f>★仕訳帳!E1877</f>
        <v>0</v>
      </c>
      <c r="H1913" s="68">
        <f>★仕訳帳!F1877</f>
        <v>0</v>
      </c>
      <c r="I1913" s="67">
        <f>IF($E1913&lt;&gt;"",IF(OR(AND($E1913&gt;=200,$E1913&lt;300),AND($E1913&gt;=400,$E1913&lt;600)),-SUBTOTAL(9,K$4:K1913),SUBTOTAL(9,K$4:K1913)),0)</f>
        <v>0</v>
      </c>
      <c r="J1913" s="32"/>
      <c r="K1913" s="33">
        <f t="shared" si="63"/>
        <v>0</v>
      </c>
    </row>
    <row r="1914" spans="1:11" x14ac:dyDescent="0.4">
      <c r="A1914" s="17" t="str">
        <f>IF(E1914&lt;&gt;"",VLOOKUP(E1914,科目一覧!$A$4:$G$76,7,FALSE),"")</f>
        <v/>
      </c>
      <c r="B1914" s="18">
        <f>★仕訳帳!A1878</f>
        <v>1875</v>
      </c>
      <c r="C1914" s="64" t="str">
        <f>IF(★仕訳帳!B1878&lt;&gt;"",★仕訳帳!B1878,"")</f>
        <v/>
      </c>
      <c r="D1914" s="65" t="str">
        <f>IF(★仕訳帳!C1878&lt;&gt;"",★仕訳帳!C1878,"")</f>
        <v/>
      </c>
      <c r="E1914" s="66" t="str">
        <f>IF(★仕訳帳!D1878&lt;&gt;"",★仕訳帳!D1878,"")</f>
        <v/>
      </c>
      <c r="F1914" s="30" t="str">
        <f t="shared" si="62"/>
        <v/>
      </c>
      <c r="G1914" s="68">
        <f>★仕訳帳!E1878</f>
        <v>0</v>
      </c>
      <c r="H1914" s="68">
        <f>★仕訳帳!F1878</f>
        <v>0</v>
      </c>
      <c r="I1914" s="67">
        <f>IF($E1914&lt;&gt;"",IF(OR(AND($E1914&gt;=200,$E1914&lt;300),AND($E1914&gt;=400,$E1914&lt;600)),-SUBTOTAL(9,K$4:K1914),SUBTOTAL(9,K$4:K1914)),0)</f>
        <v>0</v>
      </c>
      <c r="J1914" s="32"/>
      <c r="K1914" s="33">
        <f t="shared" si="63"/>
        <v>0</v>
      </c>
    </row>
    <row r="1915" spans="1:11" x14ac:dyDescent="0.4">
      <c r="A1915" s="17" t="str">
        <f>IF(E1915&lt;&gt;"",VLOOKUP(E1915,科目一覧!$A$4:$G$76,7,FALSE),"")</f>
        <v/>
      </c>
      <c r="B1915" s="18">
        <f>★仕訳帳!A1879</f>
        <v>1876</v>
      </c>
      <c r="C1915" s="64" t="str">
        <f>IF(★仕訳帳!B1879&lt;&gt;"",★仕訳帳!B1879,"")</f>
        <v/>
      </c>
      <c r="D1915" s="65" t="str">
        <f>IF(★仕訳帳!C1879&lt;&gt;"",★仕訳帳!C1879,"")</f>
        <v/>
      </c>
      <c r="E1915" s="66" t="str">
        <f>IF(★仕訳帳!D1879&lt;&gt;"",★仕訳帳!D1879,"")</f>
        <v/>
      </c>
      <c r="F1915" s="30" t="str">
        <f t="shared" si="62"/>
        <v/>
      </c>
      <c r="G1915" s="68">
        <f>★仕訳帳!E1879</f>
        <v>0</v>
      </c>
      <c r="H1915" s="68">
        <f>★仕訳帳!F1879</f>
        <v>0</v>
      </c>
      <c r="I1915" s="67">
        <f>IF($E1915&lt;&gt;"",IF(OR(AND($E1915&gt;=200,$E1915&lt;300),AND($E1915&gt;=400,$E1915&lt;600)),-SUBTOTAL(9,K$4:K1915),SUBTOTAL(9,K$4:K1915)),0)</f>
        <v>0</v>
      </c>
      <c r="J1915" s="32"/>
      <c r="K1915" s="33">
        <f t="shared" si="63"/>
        <v>0</v>
      </c>
    </row>
    <row r="1916" spans="1:11" x14ac:dyDescent="0.4">
      <c r="A1916" s="17" t="str">
        <f>IF(E1916&lt;&gt;"",VLOOKUP(E1916,科目一覧!$A$4:$G$76,7,FALSE),"")</f>
        <v/>
      </c>
      <c r="B1916" s="18">
        <f>★仕訳帳!A1880</f>
        <v>1877</v>
      </c>
      <c r="C1916" s="64" t="str">
        <f>IF(★仕訳帳!B1880&lt;&gt;"",★仕訳帳!B1880,"")</f>
        <v/>
      </c>
      <c r="D1916" s="65" t="str">
        <f>IF(★仕訳帳!C1880&lt;&gt;"",★仕訳帳!C1880,"")</f>
        <v/>
      </c>
      <c r="E1916" s="66" t="str">
        <f>IF(★仕訳帳!D1880&lt;&gt;"",★仕訳帳!D1880,"")</f>
        <v/>
      </c>
      <c r="F1916" s="30" t="str">
        <f t="shared" si="62"/>
        <v/>
      </c>
      <c r="G1916" s="68">
        <f>★仕訳帳!E1880</f>
        <v>0</v>
      </c>
      <c r="H1916" s="68">
        <f>★仕訳帳!F1880</f>
        <v>0</v>
      </c>
      <c r="I1916" s="67">
        <f>IF($E1916&lt;&gt;"",IF(OR(AND($E1916&gt;=200,$E1916&lt;300),AND($E1916&gt;=400,$E1916&lt;600)),-SUBTOTAL(9,K$4:K1916),SUBTOTAL(9,K$4:K1916)),0)</f>
        <v>0</v>
      </c>
      <c r="J1916" s="32"/>
      <c r="K1916" s="33">
        <f t="shared" si="63"/>
        <v>0</v>
      </c>
    </row>
    <row r="1917" spans="1:11" x14ac:dyDescent="0.4">
      <c r="A1917" s="17" t="str">
        <f>IF(E1917&lt;&gt;"",VLOOKUP(E1917,科目一覧!$A$4:$G$76,7,FALSE),"")</f>
        <v/>
      </c>
      <c r="B1917" s="18">
        <f>★仕訳帳!A1881</f>
        <v>1878</v>
      </c>
      <c r="C1917" s="64" t="str">
        <f>IF(★仕訳帳!B1881&lt;&gt;"",★仕訳帳!B1881,"")</f>
        <v/>
      </c>
      <c r="D1917" s="65" t="str">
        <f>IF(★仕訳帳!C1881&lt;&gt;"",★仕訳帳!C1881,"")</f>
        <v/>
      </c>
      <c r="E1917" s="66" t="str">
        <f>IF(★仕訳帳!D1881&lt;&gt;"",★仕訳帳!D1881,"")</f>
        <v/>
      </c>
      <c r="F1917" s="30" t="str">
        <f t="shared" si="62"/>
        <v/>
      </c>
      <c r="G1917" s="68">
        <f>★仕訳帳!E1881</f>
        <v>0</v>
      </c>
      <c r="H1917" s="68">
        <f>★仕訳帳!F1881</f>
        <v>0</v>
      </c>
      <c r="I1917" s="67">
        <f>IF($E1917&lt;&gt;"",IF(OR(AND($E1917&gt;=200,$E1917&lt;300),AND($E1917&gt;=400,$E1917&lt;600)),-SUBTOTAL(9,K$4:K1917),SUBTOTAL(9,K$4:K1917)),0)</f>
        <v>0</v>
      </c>
      <c r="J1917" s="32"/>
      <c r="K1917" s="33">
        <f t="shared" si="63"/>
        <v>0</v>
      </c>
    </row>
    <row r="1918" spans="1:11" x14ac:dyDescent="0.4">
      <c r="A1918" s="17" t="str">
        <f>IF(E1918&lt;&gt;"",VLOOKUP(E1918,科目一覧!$A$4:$G$76,7,FALSE),"")</f>
        <v/>
      </c>
      <c r="B1918" s="18">
        <f>★仕訳帳!A1882</f>
        <v>1879</v>
      </c>
      <c r="C1918" s="64" t="str">
        <f>IF(★仕訳帳!B1882&lt;&gt;"",★仕訳帳!B1882,"")</f>
        <v/>
      </c>
      <c r="D1918" s="65" t="str">
        <f>IF(★仕訳帳!C1882&lt;&gt;"",★仕訳帳!C1882,"")</f>
        <v/>
      </c>
      <c r="E1918" s="66" t="str">
        <f>IF(★仕訳帳!D1882&lt;&gt;"",★仕訳帳!D1882,"")</f>
        <v/>
      </c>
      <c r="F1918" s="30" t="str">
        <f t="shared" si="62"/>
        <v/>
      </c>
      <c r="G1918" s="68">
        <f>★仕訳帳!E1882</f>
        <v>0</v>
      </c>
      <c r="H1918" s="68">
        <f>★仕訳帳!F1882</f>
        <v>0</v>
      </c>
      <c r="I1918" s="67">
        <f>IF($E1918&lt;&gt;"",IF(OR(AND($E1918&gt;=200,$E1918&lt;300),AND($E1918&gt;=400,$E1918&lt;600)),-SUBTOTAL(9,K$4:K1918),SUBTOTAL(9,K$4:K1918)),0)</f>
        <v>0</v>
      </c>
      <c r="J1918" s="32"/>
      <c r="K1918" s="33">
        <f t="shared" si="63"/>
        <v>0</v>
      </c>
    </row>
    <row r="1919" spans="1:11" x14ac:dyDescent="0.4">
      <c r="A1919" s="17" t="str">
        <f>IF(E1919&lt;&gt;"",VLOOKUP(E1919,科目一覧!$A$4:$G$76,7,FALSE),"")</f>
        <v/>
      </c>
      <c r="B1919" s="18">
        <f>★仕訳帳!A1883</f>
        <v>1880</v>
      </c>
      <c r="C1919" s="64" t="str">
        <f>IF(★仕訳帳!B1883&lt;&gt;"",★仕訳帳!B1883,"")</f>
        <v/>
      </c>
      <c r="D1919" s="65" t="str">
        <f>IF(★仕訳帳!C1883&lt;&gt;"",★仕訳帳!C1883,"")</f>
        <v/>
      </c>
      <c r="E1919" s="66" t="str">
        <f>IF(★仕訳帳!D1883&lt;&gt;"",★仕訳帳!D1883,"")</f>
        <v/>
      </c>
      <c r="F1919" s="30" t="str">
        <f t="shared" si="62"/>
        <v/>
      </c>
      <c r="G1919" s="68">
        <f>★仕訳帳!E1883</f>
        <v>0</v>
      </c>
      <c r="H1919" s="68">
        <f>★仕訳帳!F1883</f>
        <v>0</v>
      </c>
      <c r="I1919" s="67">
        <f>IF($E1919&lt;&gt;"",IF(OR(AND($E1919&gt;=200,$E1919&lt;300),AND($E1919&gt;=400,$E1919&lt;600)),-SUBTOTAL(9,K$4:K1919),SUBTOTAL(9,K$4:K1919)),0)</f>
        <v>0</v>
      </c>
      <c r="J1919" s="32"/>
      <c r="K1919" s="33">
        <f t="shared" si="63"/>
        <v>0</v>
      </c>
    </row>
    <row r="1920" spans="1:11" x14ac:dyDescent="0.4">
      <c r="A1920" s="17" t="str">
        <f>IF(E1920&lt;&gt;"",VLOOKUP(E1920,科目一覧!$A$4:$G$76,7,FALSE),"")</f>
        <v/>
      </c>
      <c r="B1920" s="18">
        <f>★仕訳帳!A1884</f>
        <v>1881</v>
      </c>
      <c r="C1920" s="64" t="str">
        <f>IF(★仕訳帳!B1884&lt;&gt;"",★仕訳帳!B1884,"")</f>
        <v/>
      </c>
      <c r="D1920" s="65" t="str">
        <f>IF(★仕訳帳!C1884&lt;&gt;"",★仕訳帳!C1884,"")</f>
        <v/>
      </c>
      <c r="E1920" s="66" t="str">
        <f>IF(★仕訳帳!D1884&lt;&gt;"",★仕訳帳!D1884,"")</f>
        <v/>
      </c>
      <c r="F1920" s="30" t="str">
        <f t="shared" si="62"/>
        <v/>
      </c>
      <c r="G1920" s="68">
        <f>★仕訳帳!E1884</f>
        <v>0</v>
      </c>
      <c r="H1920" s="68">
        <f>★仕訳帳!F1884</f>
        <v>0</v>
      </c>
      <c r="I1920" s="67">
        <f>IF($E1920&lt;&gt;"",IF(OR(AND($E1920&gt;=200,$E1920&lt;300),AND($E1920&gt;=400,$E1920&lt;600)),-SUBTOTAL(9,K$4:K1920),SUBTOTAL(9,K$4:K1920)),0)</f>
        <v>0</v>
      </c>
      <c r="J1920" s="32"/>
      <c r="K1920" s="33">
        <f t="shared" si="63"/>
        <v>0</v>
      </c>
    </row>
    <row r="1921" spans="1:11" x14ac:dyDescent="0.4">
      <c r="A1921" s="17" t="str">
        <f>IF(E1921&lt;&gt;"",VLOOKUP(E1921,科目一覧!$A$4:$G$76,7,FALSE),"")</f>
        <v/>
      </c>
      <c r="B1921" s="18">
        <f>★仕訳帳!A1885</f>
        <v>1882</v>
      </c>
      <c r="C1921" s="64" t="str">
        <f>IF(★仕訳帳!B1885&lt;&gt;"",★仕訳帳!B1885,"")</f>
        <v/>
      </c>
      <c r="D1921" s="65" t="str">
        <f>IF(★仕訳帳!C1885&lt;&gt;"",★仕訳帳!C1885,"")</f>
        <v/>
      </c>
      <c r="E1921" s="66" t="str">
        <f>IF(★仕訳帳!D1885&lt;&gt;"",★仕訳帳!D1885,"")</f>
        <v/>
      </c>
      <c r="F1921" s="30" t="str">
        <f t="shared" si="62"/>
        <v/>
      </c>
      <c r="G1921" s="68">
        <f>★仕訳帳!E1885</f>
        <v>0</v>
      </c>
      <c r="H1921" s="68">
        <f>★仕訳帳!F1885</f>
        <v>0</v>
      </c>
      <c r="I1921" s="67">
        <f>IF($E1921&lt;&gt;"",IF(OR(AND($E1921&gt;=200,$E1921&lt;300),AND($E1921&gt;=400,$E1921&lt;600)),-SUBTOTAL(9,K$4:K1921),SUBTOTAL(9,K$4:K1921)),0)</f>
        <v>0</v>
      </c>
      <c r="J1921" s="32"/>
      <c r="K1921" s="33">
        <f t="shared" si="63"/>
        <v>0</v>
      </c>
    </row>
    <row r="1922" spans="1:11" x14ac:dyDescent="0.4">
      <c r="A1922" s="17" t="str">
        <f>IF(E1922&lt;&gt;"",VLOOKUP(E1922,科目一覧!$A$4:$G$76,7,FALSE),"")</f>
        <v/>
      </c>
      <c r="B1922" s="18">
        <f>★仕訳帳!A1886</f>
        <v>1883</v>
      </c>
      <c r="C1922" s="64" t="str">
        <f>IF(★仕訳帳!B1886&lt;&gt;"",★仕訳帳!B1886,"")</f>
        <v/>
      </c>
      <c r="D1922" s="65" t="str">
        <f>IF(★仕訳帳!C1886&lt;&gt;"",★仕訳帳!C1886,"")</f>
        <v/>
      </c>
      <c r="E1922" s="66" t="str">
        <f>IF(★仕訳帳!D1886&lt;&gt;"",★仕訳帳!D1886,"")</f>
        <v/>
      </c>
      <c r="F1922" s="30" t="str">
        <f t="shared" si="62"/>
        <v/>
      </c>
      <c r="G1922" s="68">
        <f>★仕訳帳!E1886</f>
        <v>0</v>
      </c>
      <c r="H1922" s="68">
        <f>★仕訳帳!F1886</f>
        <v>0</v>
      </c>
      <c r="I1922" s="67">
        <f>IF($E1922&lt;&gt;"",IF(OR(AND($E1922&gt;=200,$E1922&lt;300),AND($E1922&gt;=400,$E1922&lt;600)),-SUBTOTAL(9,K$4:K1922),SUBTOTAL(9,K$4:K1922)),0)</f>
        <v>0</v>
      </c>
      <c r="J1922" s="32"/>
      <c r="K1922" s="33">
        <f t="shared" si="63"/>
        <v>0</v>
      </c>
    </row>
    <row r="1923" spans="1:11" x14ac:dyDescent="0.4">
      <c r="A1923" s="17" t="str">
        <f>IF(E1923&lt;&gt;"",VLOOKUP(E1923,科目一覧!$A$4:$G$76,7,FALSE),"")</f>
        <v/>
      </c>
      <c r="B1923" s="18">
        <f>★仕訳帳!A1887</f>
        <v>1884</v>
      </c>
      <c r="C1923" s="64" t="str">
        <f>IF(★仕訳帳!B1887&lt;&gt;"",★仕訳帳!B1887,"")</f>
        <v/>
      </c>
      <c r="D1923" s="65" t="str">
        <f>IF(★仕訳帳!C1887&lt;&gt;"",★仕訳帳!C1887,"")</f>
        <v/>
      </c>
      <c r="E1923" s="66" t="str">
        <f>IF(★仕訳帳!D1887&lt;&gt;"",★仕訳帳!D1887,"")</f>
        <v/>
      </c>
      <c r="F1923" s="30" t="str">
        <f t="shared" si="62"/>
        <v/>
      </c>
      <c r="G1923" s="68">
        <f>★仕訳帳!E1887</f>
        <v>0</v>
      </c>
      <c r="H1923" s="68">
        <f>★仕訳帳!F1887</f>
        <v>0</v>
      </c>
      <c r="I1923" s="67">
        <f>IF($E1923&lt;&gt;"",IF(OR(AND($E1923&gt;=200,$E1923&lt;300),AND($E1923&gt;=400,$E1923&lt;600)),-SUBTOTAL(9,K$4:K1923),SUBTOTAL(9,K$4:K1923)),0)</f>
        <v>0</v>
      </c>
      <c r="J1923" s="32"/>
      <c r="K1923" s="33">
        <f t="shared" si="63"/>
        <v>0</v>
      </c>
    </row>
    <row r="1924" spans="1:11" x14ac:dyDescent="0.4">
      <c r="A1924" s="17" t="str">
        <f>IF(E1924&lt;&gt;"",VLOOKUP(E1924,科目一覧!$A$4:$G$76,7,FALSE),"")</f>
        <v/>
      </c>
      <c r="B1924" s="18">
        <f>★仕訳帳!A1888</f>
        <v>1885</v>
      </c>
      <c r="C1924" s="64" t="str">
        <f>IF(★仕訳帳!B1888&lt;&gt;"",★仕訳帳!B1888,"")</f>
        <v/>
      </c>
      <c r="D1924" s="65" t="str">
        <f>IF(★仕訳帳!C1888&lt;&gt;"",★仕訳帳!C1888,"")</f>
        <v/>
      </c>
      <c r="E1924" s="66" t="str">
        <f>IF(★仕訳帳!D1888&lt;&gt;"",★仕訳帳!D1888,"")</f>
        <v/>
      </c>
      <c r="F1924" s="30" t="str">
        <f t="shared" si="62"/>
        <v/>
      </c>
      <c r="G1924" s="68">
        <f>★仕訳帳!E1888</f>
        <v>0</v>
      </c>
      <c r="H1924" s="68">
        <f>★仕訳帳!F1888</f>
        <v>0</v>
      </c>
      <c r="I1924" s="67">
        <f>IF($E1924&lt;&gt;"",IF(OR(AND($E1924&gt;=200,$E1924&lt;300),AND($E1924&gt;=400,$E1924&lt;600)),-SUBTOTAL(9,K$4:K1924),SUBTOTAL(9,K$4:K1924)),0)</f>
        <v>0</v>
      </c>
      <c r="J1924" s="32"/>
      <c r="K1924" s="33">
        <f t="shared" si="63"/>
        <v>0</v>
      </c>
    </row>
    <row r="1925" spans="1:11" x14ac:dyDescent="0.4">
      <c r="A1925" s="17" t="str">
        <f>IF(E1925&lt;&gt;"",VLOOKUP(E1925,科目一覧!$A$4:$G$76,7,FALSE),"")</f>
        <v/>
      </c>
      <c r="B1925" s="18">
        <f>★仕訳帳!A1889</f>
        <v>1886</v>
      </c>
      <c r="C1925" s="64" t="str">
        <f>IF(★仕訳帳!B1889&lt;&gt;"",★仕訳帳!B1889,"")</f>
        <v/>
      </c>
      <c r="D1925" s="65" t="str">
        <f>IF(★仕訳帳!C1889&lt;&gt;"",★仕訳帳!C1889,"")</f>
        <v/>
      </c>
      <c r="E1925" s="66" t="str">
        <f>IF(★仕訳帳!D1889&lt;&gt;"",★仕訳帳!D1889,"")</f>
        <v/>
      </c>
      <c r="F1925" s="30" t="str">
        <f t="shared" ref="F1925:F1988" si="64">IF(C1925&lt;&gt;"",MONTH(C1925)&amp;"_"&amp;E1925,"")</f>
        <v/>
      </c>
      <c r="G1925" s="68">
        <f>★仕訳帳!E1889</f>
        <v>0</v>
      </c>
      <c r="H1925" s="68">
        <f>★仕訳帳!F1889</f>
        <v>0</v>
      </c>
      <c r="I1925" s="67">
        <f>IF($E1925&lt;&gt;"",IF(OR(AND($E1925&gt;=200,$E1925&lt;300),AND($E1925&gt;=400,$E1925&lt;600)),-SUBTOTAL(9,K$4:K1925),SUBTOTAL(9,K$4:K1925)),0)</f>
        <v>0</v>
      </c>
      <c r="J1925" s="32"/>
      <c r="K1925" s="33">
        <f t="shared" si="63"/>
        <v>0</v>
      </c>
    </row>
    <row r="1926" spans="1:11" x14ac:dyDescent="0.4">
      <c r="A1926" s="17" t="str">
        <f>IF(E1926&lt;&gt;"",VLOOKUP(E1926,科目一覧!$A$4:$G$76,7,FALSE),"")</f>
        <v/>
      </c>
      <c r="B1926" s="18">
        <f>★仕訳帳!A1890</f>
        <v>1887</v>
      </c>
      <c r="C1926" s="64" t="str">
        <f>IF(★仕訳帳!B1890&lt;&gt;"",★仕訳帳!B1890,"")</f>
        <v/>
      </c>
      <c r="D1926" s="65" t="str">
        <f>IF(★仕訳帳!C1890&lt;&gt;"",★仕訳帳!C1890,"")</f>
        <v/>
      </c>
      <c r="E1926" s="66" t="str">
        <f>IF(★仕訳帳!D1890&lt;&gt;"",★仕訳帳!D1890,"")</f>
        <v/>
      </c>
      <c r="F1926" s="30" t="str">
        <f t="shared" si="64"/>
        <v/>
      </c>
      <c r="G1926" s="68">
        <f>★仕訳帳!E1890</f>
        <v>0</v>
      </c>
      <c r="H1926" s="68">
        <f>★仕訳帳!F1890</f>
        <v>0</v>
      </c>
      <c r="I1926" s="67">
        <f>IF($E1926&lt;&gt;"",IF(OR(AND($E1926&gt;=200,$E1926&lt;300),AND($E1926&gt;=400,$E1926&lt;600)),-SUBTOTAL(9,K$4:K1926),SUBTOTAL(9,K$4:K1926)),0)</f>
        <v>0</v>
      </c>
      <c r="J1926" s="32"/>
      <c r="K1926" s="33">
        <f t="shared" si="63"/>
        <v>0</v>
      </c>
    </row>
    <row r="1927" spans="1:11" x14ac:dyDescent="0.4">
      <c r="A1927" s="17" t="str">
        <f>IF(E1927&lt;&gt;"",VLOOKUP(E1927,科目一覧!$A$4:$G$76,7,FALSE),"")</f>
        <v/>
      </c>
      <c r="B1927" s="18">
        <f>★仕訳帳!A1891</f>
        <v>1888</v>
      </c>
      <c r="C1927" s="64" t="str">
        <f>IF(★仕訳帳!B1891&lt;&gt;"",★仕訳帳!B1891,"")</f>
        <v/>
      </c>
      <c r="D1927" s="65" t="str">
        <f>IF(★仕訳帳!C1891&lt;&gt;"",★仕訳帳!C1891,"")</f>
        <v/>
      </c>
      <c r="E1927" s="66" t="str">
        <f>IF(★仕訳帳!D1891&lt;&gt;"",★仕訳帳!D1891,"")</f>
        <v/>
      </c>
      <c r="F1927" s="30" t="str">
        <f t="shared" si="64"/>
        <v/>
      </c>
      <c r="G1927" s="68">
        <f>★仕訳帳!E1891</f>
        <v>0</v>
      </c>
      <c r="H1927" s="68">
        <f>★仕訳帳!F1891</f>
        <v>0</v>
      </c>
      <c r="I1927" s="67">
        <f>IF($E1927&lt;&gt;"",IF(OR(AND($E1927&gt;=200,$E1927&lt;300),AND($E1927&gt;=400,$E1927&lt;600)),-SUBTOTAL(9,K$4:K1927),SUBTOTAL(9,K$4:K1927)),0)</f>
        <v>0</v>
      </c>
      <c r="J1927" s="32"/>
      <c r="K1927" s="33">
        <f t="shared" si="63"/>
        <v>0</v>
      </c>
    </row>
    <row r="1928" spans="1:11" x14ac:dyDescent="0.4">
      <c r="A1928" s="17" t="str">
        <f>IF(E1928&lt;&gt;"",VLOOKUP(E1928,科目一覧!$A$4:$G$76,7,FALSE),"")</f>
        <v/>
      </c>
      <c r="B1928" s="18">
        <f>★仕訳帳!A1892</f>
        <v>1889</v>
      </c>
      <c r="C1928" s="64" t="str">
        <f>IF(★仕訳帳!B1892&lt;&gt;"",★仕訳帳!B1892,"")</f>
        <v/>
      </c>
      <c r="D1928" s="65" t="str">
        <f>IF(★仕訳帳!C1892&lt;&gt;"",★仕訳帳!C1892,"")</f>
        <v/>
      </c>
      <c r="E1928" s="66" t="str">
        <f>IF(★仕訳帳!D1892&lt;&gt;"",★仕訳帳!D1892,"")</f>
        <v/>
      </c>
      <c r="F1928" s="30" t="str">
        <f t="shared" si="64"/>
        <v/>
      </c>
      <c r="G1928" s="68">
        <f>★仕訳帳!E1892</f>
        <v>0</v>
      </c>
      <c r="H1928" s="68">
        <f>★仕訳帳!F1892</f>
        <v>0</v>
      </c>
      <c r="I1928" s="67">
        <f>IF($E1928&lt;&gt;"",IF(OR(AND($E1928&gt;=200,$E1928&lt;300),AND($E1928&gt;=400,$E1928&lt;600)),-SUBTOTAL(9,K$4:K1928),SUBTOTAL(9,K$4:K1928)),0)</f>
        <v>0</v>
      </c>
      <c r="J1928" s="32"/>
      <c r="K1928" s="33">
        <f t="shared" si="63"/>
        <v>0</v>
      </c>
    </row>
    <row r="1929" spans="1:11" x14ac:dyDescent="0.4">
      <c r="A1929" s="17" t="str">
        <f>IF(E1929&lt;&gt;"",VLOOKUP(E1929,科目一覧!$A$4:$G$76,7,FALSE),"")</f>
        <v/>
      </c>
      <c r="B1929" s="18">
        <f>★仕訳帳!A1893</f>
        <v>1890</v>
      </c>
      <c r="C1929" s="64" t="str">
        <f>IF(★仕訳帳!B1893&lt;&gt;"",★仕訳帳!B1893,"")</f>
        <v/>
      </c>
      <c r="D1929" s="65" t="str">
        <f>IF(★仕訳帳!C1893&lt;&gt;"",★仕訳帳!C1893,"")</f>
        <v/>
      </c>
      <c r="E1929" s="66" t="str">
        <f>IF(★仕訳帳!D1893&lt;&gt;"",★仕訳帳!D1893,"")</f>
        <v/>
      </c>
      <c r="F1929" s="30" t="str">
        <f t="shared" si="64"/>
        <v/>
      </c>
      <c r="G1929" s="68">
        <f>★仕訳帳!E1893</f>
        <v>0</v>
      </c>
      <c r="H1929" s="68">
        <f>★仕訳帳!F1893</f>
        <v>0</v>
      </c>
      <c r="I1929" s="67">
        <f>IF($E1929&lt;&gt;"",IF(OR(AND($E1929&gt;=200,$E1929&lt;300),AND($E1929&gt;=400,$E1929&lt;600)),-SUBTOTAL(9,K$4:K1929),SUBTOTAL(9,K$4:K1929)),0)</f>
        <v>0</v>
      </c>
      <c r="J1929" s="32"/>
      <c r="K1929" s="33">
        <f t="shared" si="63"/>
        <v>0</v>
      </c>
    </row>
    <row r="1930" spans="1:11" x14ac:dyDescent="0.4">
      <c r="A1930" s="17" t="str">
        <f>IF(E1930&lt;&gt;"",VLOOKUP(E1930,科目一覧!$A$4:$G$76,7,FALSE),"")</f>
        <v/>
      </c>
      <c r="B1930" s="18">
        <f>★仕訳帳!A1894</f>
        <v>1891</v>
      </c>
      <c r="C1930" s="64" t="str">
        <f>IF(★仕訳帳!B1894&lt;&gt;"",★仕訳帳!B1894,"")</f>
        <v/>
      </c>
      <c r="D1930" s="65" t="str">
        <f>IF(★仕訳帳!C1894&lt;&gt;"",★仕訳帳!C1894,"")</f>
        <v/>
      </c>
      <c r="E1930" s="66" t="str">
        <f>IF(★仕訳帳!D1894&lt;&gt;"",★仕訳帳!D1894,"")</f>
        <v/>
      </c>
      <c r="F1930" s="30" t="str">
        <f t="shared" si="64"/>
        <v/>
      </c>
      <c r="G1930" s="68">
        <f>★仕訳帳!E1894</f>
        <v>0</v>
      </c>
      <c r="H1930" s="68">
        <f>★仕訳帳!F1894</f>
        <v>0</v>
      </c>
      <c r="I1930" s="67">
        <f>IF($E1930&lt;&gt;"",IF(OR(AND($E1930&gt;=200,$E1930&lt;300),AND($E1930&gt;=400,$E1930&lt;600)),-SUBTOTAL(9,K$4:K1930),SUBTOTAL(9,K$4:K1930)),0)</f>
        <v>0</v>
      </c>
      <c r="J1930" s="32"/>
      <c r="K1930" s="33">
        <f t="shared" si="63"/>
        <v>0</v>
      </c>
    </row>
    <row r="1931" spans="1:11" x14ac:dyDescent="0.4">
      <c r="A1931" s="17" t="str">
        <f>IF(E1931&lt;&gt;"",VLOOKUP(E1931,科目一覧!$A$4:$G$76,7,FALSE),"")</f>
        <v/>
      </c>
      <c r="B1931" s="18">
        <f>★仕訳帳!A1895</f>
        <v>1892</v>
      </c>
      <c r="C1931" s="64" t="str">
        <f>IF(★仕訳帳!B1895&lt;&gt;"",★仕訳帳!B1895,"")</f>
        <v/>
      </c>
      <c r="D1931" s="65" t="str">
        <f>IF(★仕訳帳!C1895&lt;&gt;"",★仕訳帳!C1895,"")</f>
        <v/>
      </c>
      <c r="E1931" s="66" t="str">
        <f>IF(★仕訳帳!D1895&lt;&gt;"",★仕訳帳!D1895,"")</f>
        <v/>
      </c>
      <c r="F1931" s="30" t="str">
        <f t="shared" si="64"/>
        <v/>
      </c>
      <c r="G1931" s="68">
        <f>★仕訳帳!E1895</f>
        <v>0</v>
      </c>
      <c r="H1931" s="68">
        <f>★仕訳帳!F1895</f>
        <v>0</v>
      </c>
      <c r="I1931" s="67">
        <f>IF($E1931&lt;&gt;"",IF(OR(AND($E1931&gt;=200,$E1931&lt;300),AND($E1931&gt;=400,$E1931&lt;600)),-SUBTOTAL(9,K$4:K1931),SUBTOTAL(9,K$4:K1931)),0)</f>
        <v>0</v>
      </c>
      <c r="J1931" s="32"/>
      <c r="K1931" s="33">
        <f t="shared" si="63"/>
        <v>0</v>
      </c>
    </row>
    <row r="1932" spans="1:11" x14ac:dyDescent="0.4">
      <c r="A1932" s="17" t="str">
        <f>IF(E1932&lt;&gt;"",VLOOKUP(E1932,科目一覧!$A$4:$G$76,7,FALSE),"")</f>
        <v/>
      </c>
      <c r="B1932" s="18">
        <f>★仕訳帳!A1896</f>
        <v>1893</v>
      </c>
      <c r="C1932" s="64" t="str">
        <f>IF(★仕訳帳!B1896&lt;&gt;"",★仕訳帳!B1896,"")</f>
        <v/>
      </c>
      <c r="D1932" s="65" t="str">
        <f>IF(★仕訳帳!C1896&lt;&gt;"",★仕訳帳!C1896,"")</f>
        <v/>
      </c>
      <c r="E1932" s="66" t="str">
        <f>IF(★仕訳帳!D1896&lt;&gt;"",★仕訳帳!D1896,"")</f>
        <v/>
      </c>
      <c r="F1932" s="30" t="str">
        <f t="shared" si="64"/>
        <v/>
      </c>
      <c r="G1932" s="68">
        <f>★仕訳帳!E1896</f>
        <v>0</v>
      </c>
      <c r="H1932" s="68">
        <f>★仕訳帳!F1896</f>
        <v>0</v>
      </c>
      <c r="I1932" s="67">
        <f>IF($E1932&lt;&gt;"",IF(OR(AND($E1932&gt;=200,$E1932&lt;300),AND($E1932&gt;=400,$E1932&lt;600)),-SUBTOTAL(9,K$4:K1932),SUBTOTAL(9,K$4:K1932)),0)</f>
        <v>0</v>
      </c>
      <c r="J1932" s="32"/>
      <c r="K1932" s="33">
        <f t="shared" si="63"/>
        <v>0</v>
      </c>
    </row>
    <row r="1933" spans="1:11" x14ac:dyDescent="0.4">
      <c r="A1933" s="17" t="str">
        <f>IF(E1933&lt;&gt;"",VLOOKUP(E1933,科目一覧!$A$4:$G$76,7,FALSE),"")</f>
        <v/>
      </c>
      <c r="B1933" s="18">
        <f>★仕訳帳!A1897</f>
        <v>1894</v>
      </c>
      <c r="C1933" s="64" t="str">
        <f>IF(★仕訳帳!B1897&lt;&gt;"",★仕訳帳!B1897,"")</f>
        <v/>
      </c>
      <c r="D1933" s="65" t="str">
        <f>IF(★仕訳帳!C1897&lt;&gt;"",★仕訳帳!C1897,"")</f>
        <v/>
      </c>
      <c r="E1933" s="66" t="str">
        <f>IF(★仕訳帳!D1897&lt;&gt;"",★仕訳帳!D1897,"")</f>
        <v/>
      </c>
      <c r="F1933" s="30" t="str">
        <f t="shared" si="64"/>
        <v/>
      </c>
      <c r="G1933" s="68">
        <f>★仕訳帳!E1897</f>
        <v>0</v>
      </c>
      <c r="H1933" s="68">
        <f>★仕訳帳!F1897</f>
        <v>0</v>
      </c>
      <c r="I1933" s="67">
        <f>IF($E1933&lt;&gt;"",IF(OR(AND($E1933&gt;=200,$E1933&lt;300),AND($E1933&gt;=400,$E1933&lt;600)),-SUBTOTAL(9,K$4:K1933),SUBTOTAL(9,K$4:K1933)),0)</f>
        <v>0</v>
      </c>
      <c r="J1933" s="32"/>
      <c r="K1933" s="33">
        <f t="shared" si="63"/>
        <v>0</v>
      </c>
    </row>
    <row r="1934" spans="1:11" x14ac:dyDescent="0.4">
      <c r="A1934" s="17" t="str">
        <f>IF(E1934&lt;&gt;"",VLOOKUP(E1934,科目一覧!$A$4:$G$76,7,FALSE),"")</f>
        <v/>
      </c>
      <c r="B1934" s="18">
        <f>★仕訳帳!A1898</f>
        <v>1895</v>
      </c>
      <c r="C1934" s="64" t="str">
        <f>IF(★仕訳帳!B1898&lt;&gt;"",★仕訳帳!B1898,"")</f>
        <v/>
      </c>
      <c r="D1934" s="65" t="str">
        <f>IF(★仕訳帳!C1898&lt;&gt;"",★仕訳帳!C1898,"")</f>
        <v/>
      </c>
      <c r="E1934" s="66" t="str">
        <f>IF(★仕訳帳!D1898&lt;&gt;"",★仕訳帳!D1898,"")</f>
        <v/>
      </c>
      <c r="F1934" s="30" t="str">
        <f t="shared" si="64"/>
        <v/>
      </c>
      <c r="G1934" s="68">
        <f>★仕訳帳!E1898</f>
        <v>0</v>
      </c>
      <c r="H1934" s="68">
        <f>★仕訳帳!F1898</f>
        <v>0</v>
      </c>
      <c r="I1934" s="67">
        <f>IF($E1934&lt;&gt;"",IF(OR(AND($E1934&gt;=200,$E1934&lt;300),AND($E1934&gt;=400,$E1934&lt;600)),-SUBTOTAL(9,K$4:K1934),SUBTOTAL(9,K$4:K1934)),0)</f>
        <v>0</v>
      </c>
      <c r="J1934" s="32"/>
      <c r="K1934" s="33">
        <f t="shared" si="63"/>
        <v>0</v>
      </c>
    </row>
    <row r="1935" spans="1:11" x14ac:dyDescent="0.4">
      <c r="A1935" s="17" t="str">
        <f>IF(E1935&lt;&gt;"",VLOOKUP(E1935,科目一覧!$A$4:$G$76,7,FALSE),"")</f>
        <v/>
      </c>
      <c r="B1935" s="18">
        <f>★仕訳帳!A1899</f>
        <v>1896</v>
      </c>
      <c r="C1935" s="64" t="str">
        <f>IF(★仕訳帳!B1899&lt;&gt;"",★仕訳帳!B1899,"")</f>
        <v/>
      </c>
      <c r="D1935" s="65" t="str">
        <f>IF(★仕訳帳!C1899&lt;&gt;"",★仕訳帳!C1899,"")</f>
        <v/>
      </c>
      <c r="E1935" s="66" t="str">
        <f>IF(★仕訳帳!D1899&lt;&gt;"",★仕訳帳!D1899,"")</f>
        <v/>
      </c>
      <c r="F1935" s="30" t="str">
        <f t="shared" si="64"/>
        <v/>
      </c>
      <c r="G1935" s="68">
        <f>★仕訳帳!E1899</f>
        <v>0</v>
      </c>
      <c r="H1935" s="68">
        <f>★仕訳帳!F1899</f>
        <v>0</v>
      </c>
      <c r="I1935" s="67">
        <f>IF($E1935&lt;&gt;"",IF(OR(AND($E1935&gt;=200,$E1935&lt;300),AND($E1935&gt;=400,$E1935&lt;600)),-SUBTOTAL(9,K$4:K1935),SUBTOTAL(9,K$4:K1935)),0)</f>
        <v>0</v>
      </c>
      <c r="J1935" s="32"/>
      <c r="K1935" s="33">
        <f t="shared" si="63"/>
        <v>0</v>
      </c>
    </row>
    <row r="1936" spans="1:11" x14ac:dyDescent="0.4">
      <c r="A1936" s="17" t="str">
        <f>IF(E1936&lt;&gt;"",VLOOKUP(E1936,科目一覧!$A$4:$G$76,7,FALSE),"")</f>
        <v/>
      </c>
      <c r="B1936" s="18">
        <f>★仕訳帳!A1900</f>
        <v>1897</v>
      </c>
      <c r="C1936" s="64" t="str">
        <f>IF(★仕訳帳!B1900&lt;&gt;"",★仕訳帳!B1900,"")</f>
        <v/>
      </c>
      <c r="D1936" s="65" t="str">
        <f>IF(★仕訳帳!C1900&lt;&gt;"",★仕訳帳!C1900,"")</f>
        <v/>
      </c>
      <c r="E1936" s="66" t="str">
        <f>IF(★仕訳帳!D1900&lt;&gt;"",★仕訳帳!D1900,"")</f>
        <v/>
      </c>
      <c r="F1936" s="30" t="str">
        <f t="shared" si="64"/>
        <v/>
      </c>
      <c r="G1936" s="68">
        <f>★仕訳帳!E1900</f>
        <v>0</v>
      </c>
      <c r="H1936" s="68">
        <f>★仕訳帳!F1900</f>
        <v>0</v>
      </c>
      <c r="I1936" s="67">
        <f>IF($E1936&lt;&gt;"",IF(OR(AND($E1936&gt;=200,$E1936&lt;300),AND($E1936&gt;=400,$E1936&lt;600)),-SUBTOTAL(9,K$4:K1936),SUBTOTAL(9,K$4:K1936)),0)</f>
        <v>0</v>
      </c>
      <c r="J1936" s="32"/>
      <c r="K1936" s="33">
        <f t="shared" si="63"/>
        <v>0</v>
      </c>
    </row>
    <row r="1937" spans="1:11" x14ac:dyDescent="0.4">
      <c r="A1937" s="17" t="str">
        <f>IF(E1937&lt;&gt;"",VLOOKUP(E1937,科目一覧!$A$4:$G$76,7,FALSE),"")</f>
        <v/>
      </c>
      <c r="B1937" s="18">
        <f>★仕訳帳!A1901</f>
        <v>1898</v>
      </c>
      <c r="C1937" s="64" t="str">
        <f>IF(★仕訳帳!B1901&lt;&gt;"",★仕訳帳!B1901,"")</f>
        <v/>
      </c>
      <c r="D1937" s="65" t="str">
        <f>IF(★仕訳帳!C1901&lt;&gt;"",★仕訳帳!C1901,"")</f>
        <v/>
      </c>
      <c r="E1937" s="66" t="str">
        <f>IF(★仕訳帳!D1901&lt;&gt;"",★仕訳帳!D1901,"")</f>
        <v/>
      </c>
      <c r="F1937" s="30" t="str">
        <f t="shared" si="64"/>
        <v/>
      </c>
      <c r="G1937" s="68">
        <f>★仕訳帳!E1901</f>
        <v>0</v>
      </c>
      <c r="H1937" s="68">
        <f>★仕訳帳!F1901</f>
        <v>0</v>
      </c>
      <c r="I1937" s="67">
        <f>IF($E1937&lt;&gt;"",IF(OR(AND($E1937&gt;=200,$E1937&lt;300),AND($E1937&gt;=400,$E1937&lt;600)),-SUBTOTAL(9,K$4:K1937),SUBTOTAL(9,K$4:K1937)),0)</f>
        <v>0</v>
      </c>
      <c r="J1937" s="32"/>
      <c r="K1937" s="33">
        <f t="shared" si="63"/>
        <v>0</v>
      </c>
    </row>
    <row r="1938" spans="1:11" x14ac:dyDescent="0.4">
      <c r="A1938" s="17" t="str">
        <f>IF(E1938&lt;&gt;"",VLOOKUP(E1938,科目一覧!$A$4:$G$76,7,FALSE),"")</f>
        <v/>
      </c>
      <c r="B1938" s="18">
        <f>★仕訳帳!A1902</f>
        <v>1899</v>
      </c>
      <c r="C1938" s="64" t="str">
        <f>IF(★仕訳帳!B1902&lt;&gt;"",★仕訳帳!B1902,"")</f>
        <v/>
      </c>
      <c r="D1938" s="65" t="str">
        <f>IF(★仕訳帳!C1902&lt;&gt;"",★仕訳帳!C1902,"")</f>
        <v/>
      </c>
      <c r="E1938" s="66" t="str">
        <f>IF(★仕訳帳!D1902&lt;&gt;"",★仕訳帳!D1902,"")</f>
        <v/>
      </c>
      <c r="F1938" s="30" t="str">
        <f t="shared" si="64"/>
        <v/>
      </c>
      <c r="G1938" s="68">
        <f>★仕訳帳!E1902</f>
        <v>0</v>
      </c>
      <c r="H1938" s="68">
        <f>★仕訳帳!F1902</f>
        <v>0</v>
      </c>
      <c r="I1938" s="67">
        <f>IF($E1938&lt;&gt;"",IF(OR(AND($E1938&gt;=200,$E1938&lt;300),AND($E1938&gt;=400,$E1938&lt;600)),-SUBTOTAL(9,K$4:K1938),SUBTOTAL(9,K$4:K1938)),0)</f>
        <v>0</v>
      </c>
      <c r="J1938" s="32"/>
      <c r="K1938" s="33">
        <f t="shared" si="63"/>
        <v>0</v>
      </c>
    </row>
    <row r="1939" spans="1:11" x14ac:dyDescent="0.4">
      <c r="A1939" s="17" t="str">
        <f>IF(E1939&lt;&gt;"",VLOOKUP(E1939,科目一覧!$A$4:$G$76,7,FALSE),"")</f>
        <v/>
      </c>
      <c r="B1939" s="18">
        <f>★仕訳帳!A1903</f>
        <v>1900</v>
      </c>
      <c r="C1939" s="64" t="str">
        <f>IF(★仕訳帳!B1903&lt;&gt;"",★仕訳帳!B1903,"")</f>
        <v/>
      </c>
      <c r="D1939" s="65" t="str">
        <f>IF(★仕訳帳!C1903&lt;&gt;"",★仕訳帳!C1903,"")</f>
        <v/>
      </c>
      <c r="E1939" s="66" t="str">
        <f>IF(★仕訳帳!D1903&lt;&gt;"",★仕訳帳!D1903,"")</f>
        <v/>
      </c>
      <c r="F1939" s="30" t="str">
        <f t="shared" si="64"/>
        <v/>
      </c>
      <c r="G1939" s="68">
        <f>★仕訳帳!E1903</f>
        <v>0</v>
      </c>
      <c r="H1939" s="68">
        <f>★仕訳帳!F1903</f>
        <v>0</v>
      </c>
      <c r="I1939" s="67">
        <f>IF($E1939&lt;&gt;"",IF(OR(AND($E1939&gt;=200,$E1939&lt;300),AND($E1939&gt;=400,$E1939&lt;600)),-SUBTOTAL(9,K$4:K1939),SUBTOTAL(9,K$4:K1939)),0)</f>
        <v>0</v>
      </c>
      <c r="J1939" s="32"/>
      <c r="K1939" s="33">
        <f t="shared" si="63"/>
        <v>0</v>
      </c>
    </row>
    <row r="1940" spans="1:11" x14ac:dyDescent="0.4">
      <c r="A1940" s="17" t="str">
        <f>IF(E1940&lt;&gt;"",VLOOKUP(E1940,科目一覧!$A$4:$G$76,7,FALSE),"")</f>
        <v/>
      </c>
      <c r="B1940" s="18">
        <f>★仕訳帳!A1904</f>
        <v>1901</v>
      </c>
      <c r="C1940" s="64" t="str">
        <f>IF(★仕訳帳!B1904&lt;&gt;"",★仕訳帳!B1904,"")</f>
        <v/>
      </c>
      <c r="D1940" s="65" t="str">
        <f>IF(★仕訳帳!C1904&lt;&gt;"",★仕訳帳!C1904,"")</f>
        <v/>
      </c>
      <c r="E1940" s="66" t="str">
        <f>IF(★仕訳帳!D1904&lt;&gt;"",★仕訳帳!D1904,"")</f>
        <v/>
      </c>
      <c r="F1940" s="30" t="str">
        <f t="shared" si="64"/>
        <v/>
      </c>
      <c r="G1940" s="68">
        <f>★仕訳帳!E1904</f>
        <v>0</v>
      </c>
      <c r="H1940" s="68">
        <f>★仕訳帳!F1904</f>
        <v>0</v>
      </c>
      <c r="I1940" s="67">
        <f>IF($E1940&lt;&gt;"",IF(OR(AND($E1940&gt;=200,$E1940&lt;300),AND($E1940&gt;=400,$E1940&lt;600)),-SUBTOTAL(9,K$4:K1940),SUBTOTAL(9,K$4:K1940)),0)</f>
        <v>0</v>
      </c>
      <c r="J1940" s="32"/>
      <c r="K1940" s="33">
        <f t="shared" si="63"/>
        <v>0</v>
      </c>
    </row>
    <row r="1941" spans="1:11" x14ac:dyDescent="0.4">
      <c r="A1941" s="17" t="str">
        <f>IF(E1941&lt;&gt;"",VLOOKUP(E1941,科目一覧!$A$4:$G$76,7,FALSE),"")</f>
        <v/>
      </c>
      <c r="B1941" s="18">
        <f>★仕訳帳!A1905</f>
        <v>1902</v>
      </c>
      <c r="C1941" s="64" t="str">
        <f>IF(★仕訳帳!B1905&lt;&gt;"",★仕訳帳!B1905,"")</f>
        <v/>
      </c>
      <c r="D1941" s="65" t="str">
        <f>IF(★仕訳帳!C1905&lt;&gt;"",★仕訳帳!C1905,"")</f>
        <v/>
      </c>
      <c r="E1941" s="66" t="str">
        <f>IF(★仕訳帳!D1905&lt;&gt;"",★仕訳帳!D1905,"")</f>
        <v/>
      </c>
      <c r="F1941" s="30" t="str">
        <f t="shared" si="64"/>
        <v/>
      </c>
      <c r="G1941" s="68">
        <f>★仕訳帳!E1905</f>
        <v>0</v>
      </c>
      <c r="H1941" s="68">
        <f>★仕訳帳!F1905</f>
        <v>0</v>
      </c>
      <c r="I1941" s="67">
        <f>IF($E1941&lt;&gt;"",IF(OR(AND($E1941&gt;=200,$E1941&lt;300),AND($E1941&gt;=400,$E1941&lt;600)),-SUBTOTAL(9,K$4:K1941),SUBTOTAL(9,K$4:K1941)),0)</f>
        <v>0</v>
      </c>
      <c r="J1941" s="32"/>
      <c r="K1941" s="33">
        <f t="shared" si="63"/>
        <v>0</v>
      </c>
    </row>
    <row r="1942" spans="1:11" x14ac:dyDescent="0.4">
      <c r="A1942" s="17" t="str">
        <f>IF(E1942&lt;&gt;"",VLOOKUP(E1942,科目一覧!$A$4:$G$76,7,FALSE),"")</f>
        <v/>
      </c>
      <c r="B1942" s="18">
        <f>★仕訳帳!A1906</f>
        <v>1903</v>
      </c>
      <c r="C1942" s="64" t="str">
        <f>IF(★仕訳帳!B1906&lt;&gt;"",★仕訳帳!B1906,"")</f>
        <v/>
      </c>
      <c r="D1942" s="65" t="str">
        <f>IF(★仕訳帳!C1906&lt;&gt;"",★仕訳帳!C1906,"")</f>
        <v/>
      </c>
      <c r="E1942" s="66" t="str">
        <f>IF(★仕訳帳!D1906&lt;&gt;"",★仕訳帳!D1906,"")</f>
        <v/>
      </c>
      <c r="F1942" s="30" t="str">
        <f t="shared" si="64"/>
        <v/>
      </c>
      <c r="G1942" s="68">
        <f>★仕訳帳!E1906</f>
        <v>0</v>
      </c>
      <c r="H1942" s="68">
        <f>★仕訳帳!F1906</f>
        <v>0</v>
      </c>
      <c r="I1942" s="67">
        <f>IF($E1942&lt;&gt;"",IF(OR(AND($E1942&gt;=200,$E1942&lt;300),AND($E1942&gt;=400,$E1942&lt;600)),-SUBTOTAL(9,K$4:K1942),SUBTOTAL(9,K$4:K1942)),0)</f>
        <v>0</v>
      </c>
      <c r="J1942" s="32"/>
      <c r="K1942" s="33">
        <f t="shared" si="63"/>
        <v>0</v>
      </c>
    </row>
    <row r="1943" spans="1:11" x14ac:dyDescent="0.4">
      <c r="A1943" s="17" t="str">
        <f>IF(E1943&lt;&gt;"",VLOOKUP(E1943,科目一覧!$A$4:$G$76,7,FALSE),"")</f>
        <v/>
      </c>
      <c r="B1943" s="18">
        <f>★仕訳帳!A1907</f>
        <v>1904</v>
      </c>
      <c r="C1943" s="64" t="str">
        <f>IF(★仕訳帳!B1907&lt;&gt;"",★仕訳帳!B1907,"")</f>
        <v/>
      </c>
      <c r="D1943" s="65" t="str">
        <f>IF(★仕訳帳!C1907&lt;&gt;"",★仕訳帳!C1907,"")</f>
        <v/>
      </c>
      <c r="E1943" s="66" t="str">
        <f>IF(★仕訳帳!D1907&lt;&gt;"",★仕訳帳!D1907,"")</f>
        <v/>
      </c>
      <c r="F1943" s="30" t="str">
        <f t="shared" si="64"/>
        <v/>
      </c>
      <c r="G1943" s="68">
        <f>★仕訳帳!E1907</f>
        <v>0</v>
      </c>
      <c r="H1943" s="68">
        <f>★仕訳帳!F1907</f>
        <v>0</v>
      </c>
      <c r="I1943" s="67">
        <f>IF($E1943&lt;&gt;"",IF(OR(AND($E1943&gt;=200,$E1943&lt;300),AND($E1943&gt;=400,$E1943&lt;600)),-SUBTOTAL(9,K$4:K1943),SUBTOTAL(9,K$4:K1943)),0)</f>
        <v>0</v>
      </c>
      <c r="J1943" s="32"/>
      <c r="K1943" s="33">
        <f t="shared" si="63"/>
        <v>0</v>
      </c>
    </row>
    <row r="1944" spans="1:11" x14ac:dyDescent="0.4">
      <c r="A1944" s="17" t="str">
        <f>IF(E1944&lt;&gt;"",VLOOKUP(E1944,科目一覧!$A$4:$G$76,7,FALSE),"")</f>
        <v/>
      </c>
      <c r="B1944" s="18">
        <f>★仕訳帳!A1908</f>
        <v>1905</v>
      </c>
      <c r="C1944" s="64" t="str">
        <f>IF(★仕訳帳!B1908&lt;&gt;"",★仕訳帳!B1908,"")</f>
        <v/>
      </c>
      <c r="D1944" s="65" t="str">
        <f>IF(★仕訳帳!C1908&lt;&gt;"",★仕訳帳!C1908,"")</f>
        <v/>
      </c>
      <c r="E1944" s="66" t="str">
        <f>IF(★仕訳帳!D1908&lt;&gt;"",★仕訳帳!D1908,"")</f>
        <v/>
      </c>
      <c r="F1944" s="30" t="str">
        <f t="shared" si="64"/>
        <v/>
      </c>
      <c r="G1944" s="68">
        <f>★仕訳帳!E1908</f>
        <v>0</v>
      </c>
      <c r="H1944" s="68">
        <f>★仕訳帳!F1908</f>
        <v>0</v>
      </c>
      <c r="I1944" s="67">
        <f>IF($E1944&lt;&gt;"",IF(OR(AND($E1944&gt;=200,$E1944&lt;300),AND($E1944&gt;=400,$E1944&lt;600)),-SUBTOTAL(9,K$4:K1944),SUBTOTAL(9,K$4:K1944)),0)</f>
        <v>0</v>
      </c>
      <c r="J1944" s="32"/>
      <c r="K1944" s="33">
        <f t="shared" si="63"/>
        <v>0</v>
      </c>
    </row>
    <row r="1945" spans="1:11" x14ac:dyDescent="0.4">
      <c r="A1945" s="17" t="str">
        <f>IF(E1945&lt;&gt;"",VLOOKUP(E1945,科目一覧!$A$4:$G$76,7,FALSE),"")</f>
        <v/>
      </c>
      <c r="B1945" s="18">
        <f>★仕訳帳!A1909</f>
        <v>1906</v>
      </c>
      <c r="C1945" s="64" t="str">
        <f>IF(★仕訳帳!B1909&lt;&gt;"",★仕訳帳!B1909,"")</f>
        <v/>
      </c>
      <c r="D1945" s="65" t="str">
        <f>IF(★仕訳帳!C1909&lt;&gt;"",★仕訳帳!C1909,"")</f>
        <v/>
      </c>
      <c r="E1945" s="66" t="str">
        <f>IF(★仕訳帳!D1909&lt;&gt;"",★仕訳帳!D1909,"")</f>
        <v/>
      </c>
      <c r="F1945" s="30" t="str">
        <f t="shared" si="64"/>
        <v/>
      </c>
      <c r="G1945" s="68">
        <f>★仕訳帳!E1909</f>
        <v>0</v>
      </c>
      <c r="H1945" s="68">
        <f>★仕訳帳!F1909</f>
        <v>0</v>
      </c>
      <c r="I1945" s="67">
        <f>IF($E1945&lt;&gt;"",IF(OR(AND($E1945&gt;=200,$E1945&lt;300),AND($E1945&gt;=400,$E1945&lt;600)),-SUBTOTAL(9,K$4:K1945),SUBTOTAL(9,K$4:K1945)),0)</f>
        <v>0</v>
      </c>
      <c r="J1945" s="32"/>
      <c r="K1945" s="33">
        <f t="shared" si="63"/>
        <v>0</v>
      </c>
    </row>
    <row r="1946" spans="1:11" x14ac:dyDescent="0.4">
      <c r="A1946" s="17" t="str">
        <f>IF(E1946&lt;&gt;"",VLOOKUP(E1946,科目一覧!$A$4:$G$76,7,FALSE),"")</f>
        <v/>
      </c>
      <c r="B1946" s="18">
        <f>★仕訳帳!A1910</f>
        <v>1907</v>
      </c>
      <c r="C1946" s="64" t="str">
        <f>IF(★仕訳帳!B1910&lt;&gt;"",★仕訳帳!B1910,"")</f>
        <v/>
      </c>
      <c r="D1946" s="65" t="str">
        <f>IF(★仕訳帳!C1910&lt;&gt;"",★仕訳帳!C1910,"")</f>
        <v/>
      </c>
      <c r="E1946" s="66" t="str">
        <f>IF(★仕訳帳!D1910&lt;&gt;"",★仕訳帳!D1910,"")</f>
        <v/>
      </c>
      <c r="F1946" s="30" t="str">
        <f t="shared" si="64"/>
        <v/>
      </c>
      <c r="G1946" s="68">
        <f>★仕訳帳!E1910</f>
        <v>0</v>
      </c>
      <c r="H1946" s="68">
        <f>★仕訳帳!F1910</f>
        <v>0</v>
      </c>
      <c r="I1946" s="67">
        <f>IF($E1946&lt;&gt;"",IF(OR(AND($E1946&gt;=200,$E1946&lt;300),AND($E1946&gt;=400,$E1946&lt;600)),-SUBTOTAL(9,K$4:K1946),SUBTOTAL(9,K$4:K1946)),0)</f>
        <v>0</v>
      </c>
      <c r="J1946" s="32"/>
      <c r="K1946" s="33">
        <f t="shared" si="63"/>
        <v>0</v>
      </c>
    </row>
    <row r="1947" spans="1:11" x14ac:dyDescent="0.4">
      <c r="A1947" s="17" t="str">
        <f>IF(E1947&lt;&gt;"",VLOOKUP(E1947,科目一覧!$A$4:$G$76,7,FALSE),"")</f>
        <v/>
      </c>
      <c r="B1947" s="18">
        <f>★仕訳帳!A1911</f>
        <v>1908</v>
      </c>
      <c r="C1947" s="64" t="str">
        <f>IF(★仕訳帳!B1911&lt;&gt;"",★仕訳帳!B1911,"")</f>
        <v/>
      </c>
      <c r="D1947" s="65" t="str">
        <f>IF(★仕訳帳!C1911&lt;&gt;"",★仕訳帳!C1911,"")</f>
        <v/>
      </c>
      <c r="E1947" s="66" t="str">
        <f>IF(★仕訳帳!D1911&lt;&gt;"",★仕訳帳!D1911,"")</f>
        <v/>
      </c>
      <c r="F1947" s="30" t="str">
        <f t="shared" si="64"/>
        <v/>
      </c>
      <c r="G1947" s="68">
        <f>★仕訳帳!E1911</f>
        <v>0</v>
      </c>
      <c r="H1947" s="68">
        <f>★仕訳帳!F1911</f>
        <v>0</v>
      </c>
      <c r="I1947" s="67">
        <f>IF($E1947&lt;&gt;"",IF(OR(AND($E1947&gt;=200,$E1947&lt;300),AND($E1947&gt;=400,$E1947&lt;600)),-SUBTOTAL(9,K$4:K1947),SUBTOTAL(9,K$4:K1947)),0)</f>
        <v>0</v>
      </c>
      <c r="J1947" s="32"/>
      <c r="K1947" s="33">
        <f t="shared" si="63"/>
        <v>0</v>
      </c>
    </row>
    <row r="1948" spans="1:11" x14ac:dyDescent="0.4">
      <c r="A1948" s="17" t="str">
        <f>IF(E1948&lt;&gt;"",VLOOKUP(E1948,科目一覧!$A$4:$G$76,7,FALSE),"")</f>
        <v/>
      </c>
      <c r="B1948" s="18">
        <f>★仕訳帳!A1912</f>
        <v>1909</v>
      </c>
      <c r="C1948" s="64" t="str">
        <f>IF(★仕訳帳!B1912&lt;&gt;"",★仕訳帳!B1912,"")</f>
        <v/>
      </c>
      <c r="D1948" s="65" t="str">
        <f>IF(★仕訳帳!C1912&lt;&gt;"",★仕訳帳!C1912,"")</f>
        <v/>
      </c>
      <c r="E1948" s="66" t="str">
        <f>IF(★仕訳帳!D1912&lt;&gt;"",★仕訳帳!D1912,"")</f>
        <v/>
      </c>
      <c r="F1948" s="30" t="str">
        <f t="shared" si="64"/>
        <v/>
      </c>
      <c r="G1948" s="68">
        <f>★仕訳帳!E1912</f>
        <v>0</v>
      </c>
      <c r="H1948" s="68">
        <f>★仕訳帳!F1912</f>
        <v>0</v>
      </c>
      <c r="I1948" s="67">
        <f>IF($E1948&lt;&gt;"",IF(OR(AND($E1948&gt;=200,$E1948&lt;300),AND($E1948&gt;=400,$E1948&lt;600)),-SUBTOTAL(9,K$4:K1948),SUBTOTAL(9,K$4:K1948)),0)</f>
        <v>0</v>
      </c>
      <c r="J1948" s="32"/>
      <c r="K1948" s="33">
        <f t="shared" si="63"/>
        <v>0</v>
      </c>
    </row>
    <row r="1949" spans="1:11" x14ac:dyDescent="0.4">
      <c r="A1949" s="17" t="str">
        <f>IF(E1949&lt;&gt;"",VLOOKUP(E1949,科目一覧!$A$4:$G$76,7,FALSE),"")</f>
        <v/>
      </c>
      <c r="B1949" s="18">
        <f>★仕訳帳!A1913</f>
        <v>1910</v>
      </c>
      <c r="C1949" s="64" t="str">
        <f>IF(★仕訳帳!B1913&lt;&gt;"",★仕訳帳!B1913,"")</f>
        <v/>
      </c>
      <c r="D1949" s="65" t="str">
        <f>IF(★仕訳帳!C1913&lt;&gt;"",★仕訳帳!C1913,"")</f>
        <v/>
      </c>
      <c r="E1949" s="66" t="str">
        <f>IF(★仕訳帳!D1913&lt;&gt;"",★仕訳帳!D1913,"")</f>
        <v/>
      </c>
      <c r="F1949" s="30" t="str">
        <f t="shared" si="64"/>
        <v/>
      </c>
      <c r="G1949" s="68">
        <f>★仕訳帳!E1913</f>
        <v>0</v>
      </c>
      <c r="H1949" s="68">
        <f>★仕訳帳!F1913</f>
        <v>0</v>
      </c>
      <c r="I1949" s="67">
        <f>IF($E1949&lt;&gt;"",IF(OR(AND($E1949&gt;=200,$E1949&lt;300),AND($E1949&gt;=400,$E1949&lt;600)),-SUBTOTAL(9,K$4:K1949),SUBTOTAL(9,K$4:K1949)),0)</f>
        <v>0</v>
      </c>
      <c r="J1949" s="32"/>
      <c r="K1949" s="33">
        <f t="shared" si="63"/>
        <v>0</v>
      </c>
    </row>
    <row r="1950" spans="1:11" x14ac:dyDescent="0.4">
      <c r="A1950" s="17" t="str">
        <f>IF(E1950&lt;&gt;"",VLOOKUP(E1950,科目一覧!$A$4:$G$76,7,FALSE),"")</f>
        <v/>
      </c>
      <c r="B1950" s="18">
        <f>★仕訳帳!A1914</f>
        <v>1911</v>
      </c>
      <c r="C1950" s="64" t="str">
        <f>IF(★仕訳帳!B1914&lt;&gt;"",★仕訳帳!B1914,"")</f>
        <v/>
      </c>
      <c r="D1950" s="65" t="str">
        <f>IF(★仕訳帳!C1914&lt;&gt;"",★仕訳帳!C1914,"")</f>
        <v/>
      </c>
      <c r="E1950" s="66" t="str">
        <f>IF(★仕訳帳!D1914&lt;&gt;"",★仕訳帳!D1914,"")</f>
        <v/>
      </c>
      <c r="F1950" s="30" t="str">
        <f t="shared" si="64"/>
        <v/>
      </c>
      <c r="G1950" s="68">
        <f>★仕訳帳!E1914</f>
        <v>0</v>
      </c>
      <c r="H1950" s="68">
        <f>★仕訳帳!F1914</f>
        <v>0</v>
      </c>
      <c r="I1950" s="67">
        <f>IF($E1950&lt;&gt;"",IF(OR(AND($E1950&gt;=200,$E1950&lt;300),AND($E1950&gt;=400,$E1950&lt;600)),-SUBTOTAL(9,K$4:K1950),SUBTOTAL(9,K$4:K1950)),0)</f>
        <v>0</v>
      </c>
      <c r="J1950" s="32"/>
      <c r="K1950" s="33">
        <f t="shared" si="63"/>
        <v>0</v>
      </c>
    </row>
    <row r="1951" spans="1:11" x14ac:dyDescent="0.4">
      <c r="A1951" s="17" t="str">
        <f>IF(E1951&lt;&gt;"",VLOOKUP(E1951,科目一覧!$A$4:$G$76,7,FALSE),"")</f>
        <v/>
      </c>
      <c r="B1951" s="18">
        <f>★仕訳帳!A1915</f>
        <v>1912</v>
      </c>
      <c r="C1951" s="64" t="str">
        <f>IF(★仕訳帳!B1915&lt;&gt;"",★仕訳帳!B1915,"")</f>
        <v/>
      </c>
      <c r="D1951" s="65" t="str">
        <f>IF(★仕訳帳!C1915&lt;&gt;"",★仕訳帳!C1915,"")</f>
        <v/>
      </c>
      <c r="E1951" s="66" t="str">
        <f>IF(★仕訳帳!D1915&lt;&gt;"",★仕訳帳!D1915,"")</f>
        <v/>
      </c>
      <c r="F1951" s="30" t="str">
        <f t="shared" si="64"/>
        <v/>
      </c>
      <c r="G1951" s="68">
        <f>★仕訳帳!E1915</f>
        <v>0</v>
      </c>
      <c r="H1951" s="68">
        <f>★仕訳帳!F1915</f>
        <v>0</v>
      </c>
      <c r="I1951" s="67">
        <f>IF($E1951&lt;&gt;"",IF(OR(AND($E1951&gt;=200,$E1951&lt;300),AND($E1951&gt;=400,$E1951&lt;600)),-SUBTOTAL(9,K$4:K1951),SUBTOTAL(9,K$4:K1951)),0)</f>
        <v>0</v>
      </c>
      <c r="J1951" s="32"/>
      <c r="K1951" s="33">
        <f t="shared" si="63"/>
        <v>0</v>
      </c>
    </row>
    <row r="1952" spans="1:11" x14ac:dyDescent="0.4">
      <c r="A1952" s="17" t="str">
        <f>IF(E1952&lt;&gt;"",VLOOKUP(E1952,科目一覧!$A$4:$G$76,7,FALSE),"")</f>
        <v/>
      </c>
      <c r="B1952" s="18">
        <f>★仕訳帳!A1916</f>
        <v>1913</v>
      </c>
      <c r="C1952" s="64" t="str">
        <f>IF(★仕訳帳!B1916&lt;&gt;"",★仕訳帳!B1916,"")</f>
        <v/>
      </c>
      <c r="D1952" s="65" t="str">
        <f>IF(★仕訳帳!C1916&lt;&gt;"",★仕訳帳!C1916,"")</f>
        <v/>
      </c>
      <c r="E1952" s="66" t="str">
        <f>IF(★仕訳帳!D1916&lt;&gt;"",★仕訳帳!D1916,"")</f>
        <v/>
      </c>
      <c r="F1952" s="30" t="str">
        <f t="shared" si="64"/>
        <v/>
      </c>
      <c r="G1952" s="68">
        <f>★仕訳帳!E1916</f>
        <v>0</v>
      </c>
      <c r="H1952" s="68">
        <f>★仕訳帳!F1916</f>
        <v>0</v>
      </c>
      <c r="I1952" s="67">
        <f>IF($E1952&lt;&gt;"",IF(OR(AND($E1952&gt;=200,$E1952&lt;300),AND($E1952&gt;=400,$E1952&lt;600)),-SUBTOTAL(9,K$4:K1952),SUBTOTAL(9,K$4:K1952)),0)</f>
        <v>0</v>
      </c>
      <c r="J1952" s="32"/>
      <c r="K1952" s="33">
        <f t="shared" si="63"/>
        <v>0</v>
      </c>
    </row>
    <row r="1953" spans="1:11" x14ac:dyDescent="0.4">
      <c r="A1953" s="17" t="str">
        <f>IF(E1953&lt;&gt;"",VLOOKUP(E1953,科目一覧!$A$4:$G$76,7,FALSE),"")</f>
        <v/>
      </c>
      <c r="B1953" s="18">
        <f>★仕訳帳!A1917</f>
        <v>1914</v>
      </c>
      <c r="C1953" s="64" t="str">
        <f>IF(★仕訳帳!B1917&lt;&gt;"",★仕訳帳!B1917,"")</f>
        <v/>
      </c>
      <c r="D1953" s="65" t="str">
        <f>IF(★仕訳帳!C1917&lt;&gt;"",★仕訳帳!C1917,"")</f>
        <v/>
      </c>
      <c r="E1953" s="66" t="str">
        <f>IF(★仕訳帳!D1917&lt;&gt;"",★仕訳帳!D1917,"")</f>
        <v/>
      </c>
      <c r="F1953" s="30" t="str">
        <f t="shared" si="64"/>
        <v/>
      </c>
      <c r="G1953" s="68">
        <f>★仕訳帳!E1917</f>
        <v>0</v>
      </c>
      <c r="H1953" s="68">
        <f>★仕訳帳!F1917</f>
        <v>0</v>
      </c>
      <c r="I1953" s="67">
        <f>IF($E1953&lt;&gt;"",IF(OR(AND($E1953&gt;=200,$E1953&lt;300),AND($E1953&gt;=400,$E1953&lt;600)),-SUBTOTAL(9,K$4:K1953),SUBTOTAL(9,K$4:K1953)),0)</f>
        <v>0</v>
      </c>
      <c r="J1953" s="32"/>
      <c r="K1953" s="33">
        <f t="shared" si="63"/>
        <v>0</v>
      </c>
    </row>
    <row r="1954" spans="1:11" x14ac:dyDescent="0.4">
      <c r="A1954" s="17" t="str">
        <f>IF(E1954&lt;&gt;"",VLOOKUP(E1954,科目一覧!$A$4:$G$76,7,FALSE),"")</f>
        <v/>
      </c>
      <c r="B1954" s="18">
        <f>★仕訳帳!A1918</f>
        <v>1915</v>
      </c>
      <c r="C1954" s="64" t="str">
        <f>IF(★仕訳帳!B1918&lt;&gt;"",★仕訳帳!B1918,"")</f>
        <v/>
      </c>
      <c r="D1954" s="65" t="str">
        <f>IF(★仕訳帳!C1918&lt;&gt;"",★仕訳帳!C1918,"")</f>
        <v/>
      </c>
      <c r="E1954" s="66" t="str">
        <f>IF(★仕訳帳!D1918&lt;&gt;"",★仕訳帳!D1918,"")</f>
        <v/>
      </c>
      <c r="F1954" s="30" t="str">
        <f t="shared" si="64"/>
        <v/>
      </c>
      <c r="G1954" s="68">
        <f>★仕訳帳!E1918</f>
        <v>0</v>
      </c>
      <c r="H1954" s="68">
        <f>★仕訳帳!F1918</f>
        <v>0</v>
      </c>
      <c r="I1954" s="67">
        <f>IF($E1954&lt;&gt;"",IF(OR(AND($E1954&gt;=200,$E1954&lt;300),AND($E1954&gt;=400,$E1954&lt;600)),-SUBTOTAL(9,K$4:K1954),SUBTOTAL(9,K$4:K1954)),0)</f>
        <v>0</v>
      </c>
      <c r="J1954" s="32"/>
      <c r="K1954" s="33">
        <f t="shared" si="63"/>
        <v>0</v>
      </c>
    </row>
    <row r="1955" spans="1:11" x14ac:dyDescent="0.4">
      <c r="A1955" s="17" t="str">
        <f>IF(E1955&lt;&gt;"",VLOOKUP(E1955,科目一覧!$A$4:$G$76,7,FALSE),"")</f>
        <v/>
      </c>
      <c r="B1955" s="18">
        <f>★仕訳帳!A1919</f>
        <v>1916</v>
      </c>
      <c r="C1955" s="64" t="str">
        <f>IF(★仕訳帳!B1919&lt;&gt;"",★仕訳帳!B1919,"")</f>
        <v/>
      </c>
      <c r="D1955" s="65" t="str">
        <f>IF(★仕訳帳!C1919&lt;&gt;"",★仕訳帳!C1919,"")</f>
        <v/>
      </c>
      <c r="E1955" s="66" t="str">
        <f>IF(★仕訳帳!D1919&lt;&gt;"",★仕訳帳!D1919,"")</f>
        <v/>
      </c>
      <c r="F1955" s="30" t="str">
        <f t="shared" si="64"/>
        <v/>
      </c>
      <c r="G1955" s="68">
        <f>★仕訳帳!E1919</f>
        <v>0</v>
      </c>
      <c r="H1955" s="68">
        <f>★仕訳帳!F1919</f>
        <v>0</v>
      </c>
      <c r="I1955" s="67">
        <f>IF($E1955&lt;&gt;"",IF(OR(AND($E1955&gt;=200,$E1955&lt;300),AND($E1955&gt;=400,$E1955&lt;600)),-SUBTOTAL(9,K$4:K1955),SUBTOTAL(9,K$4:K1955)),0)</f>
        <v>0</v>
      </c>
      <c r="J1955" s="32"/>
      <c r="K1955" s="33">
        <f t="shared" si="63"/>
        <v>0</v>
      </c>
    </row>
    <row r="1956" spans="1:11" x14ac:dyDescent="0.4">
      <c r="A1956" s="17" t="str">
        <f>IF(E1956&lt;&gt;"",VLOOKUP(E1956,科目一覧!$A$4:$G$76,7,FALSE),"")</f>
        <v/>
      </c>
      <c r="B1956" s="18">
        <f>★仕訳帳!A1920</f>
        <v>1917</v>
      </c>
      <c r="C1956" s="64" t="str">
        <f>IF(★仕訳帳!B1920&lt;&gt;"",★仕訳帳!B1920,"")</f>
        <v/>
      </c>
      <c r="D1956" s="65" t="str">
        <f>IF(★仕訳帳!C1920&lt;&gt;"",★仕訳帳!C1920,"")</f>
        <v/>
      </c>
      <c r="E1956" s="66" t="str">
        <f>IF(★仕訳帳!D1920&lt;&gt;"",★仕訳帳!D1920,"")</f>
        <v/>
      </c>
      <c r="F1956" s="30" t="str">
        <f t="shared" si="64"/>
        <v/>
      </c>
      <c r="G1956" s="68">
        <f>★仕訳帳!E1920</f>
        <v>0</v>
      </c>
      <c r="H1956" s="68">
        <f>★仕訳帳!F1920</f>
        <v>0</v>
      </c>
      <c r="I1956" s="67">
        <f>IF($E1956&lt;&gt;"",IF(OR(AND($E1956&gt;=200,$E1956&lt;300),AND($E1956&gt;=400,$E1956&lt;600)),-SUBTOTAL(9,K$4:K1956),SUBTOTAL(9,K$4:K1956)),0)</f>
        <v>0</v>
      </c>
      <c r="J1956" s="32"/>
      <c r="K1956" s="33">
        <f t="shared" si="63"/>
        <v>0</v>
      </c>
    </row>
    <row r="1957" spans="1:11" x14ac:dyDescent="0.4">
      <c r="A1957" s="17" t="str">
        <f>IF(E1957&lt;&gt;"",VLOOKUP(E1957,科目一覧!$A$4:$G$76,7,FALSE),"")</f>
        <v/>
      </c>
      <c r="B1957" s="18">
        <f>★仕訳帳!A1921</f>
        <v>1918</v>
      </c>
      <c r="C1957" s="64" t="str">
        <f>IF(★仕訳帳!B1921&lt;&gt;"",★仕訳帳!B1921,"")</f>
        <v/>
      </c>
      <c r="D1957" s="65" t="str">
        <f>IF(★仕訳帳!C1921&lt;&gt;"",★仕訳帳!C1921,"")</f>
        <v/>
      </c>
      <c r="E1957" s="66" t="str">
        <f>IF(★仕訳帳!D1921&lt;&gt;"",★仕訳帳!D1921,"")</f>
        <v/>
      </c>
      <c r="F1957" s="30" t="str">
        <f t="shared" si="64"/>
        <v/>
      </c>
      <c r="G1957" s="68">
        <f>★仕訳帳!E1921</f>
        <v>0</v>
      </c>
      <c r="H1957" s="68">
        <f>★仕訳帳!F1921</f>
        <v>0</v>
      </c>
      <c r="I1957" s="67">
        <f>IF($E1957&lt;&gt;"",IF(OR(AND($E1957&gt;=200,$E1957&lt;300),AND($E1957&gt;=400,$E1957&lt;600)),-SUBTOTAL(9,K$4:K1957),SUBTOTAL(9,K$4:K1957)),0)</f>
        <v>0</v>
      </c>
      <c r="J1957" s="32"/>
      <c r="K1957" s="33">
        <f t="shared" si="63"/>
        <v>0</v>
      </c>
    </row>
    <row r="1958" spans="1:11" x14ac:dyDescent="0.4">
      <c r="A1958" s="17" t="str">
        <f>IF(E1958&lt;&gt;"",VLOOKUP(E1958,科目一覧!$A$4:$G$76,7,FALSE),"")</f>
        <v/>
      </c>
      <c r="B1958" s="18">
        <f>★仕訳帳!A1922</f>
        <v>1919</v>
      </c>
      <c r="C1958" s="64" t="str">
        <f>IF(★仕訳帳!B1922&lt;&gt;"",★仕訳帳!B1922,"")</f>
        <v/>
      </c>
      <c r="D1958" s="65" t="str">
        <f>IF(★仕訳帳!C1922&lt;&gt;"",★仕訳帳!C1922,"")</f>
        <v/>
      </c>
      <c r="E1958" s="66" t="str">
        <f>IF(★仕訳帳!D1922&lt;&gt;"",★仕訳帳!D1922,"")</f>
        <v/>
      </c>
      <c r="F1958" s="30" t="str">
        <f t="shared" si="64"/>
        <v/>
      </c>
      <c r="G1958" s="68">
        <f>★仕訳帳!E1922</f>
        <v>0</v>
      </c>
      <c r="H1958" s="68">
        <f>★仕訳帳!F1922</f>
        <v>0</v>
      </c>
      <c r="I1958" s="67">
        <f>IF($E1958&lt;&gt;"",IF(OR(AND($E1958&gt;=200,$E1958&lt;300),AND($E1958&gt;=400,$E1958&lt;600)),-SUBTOTAL(9,K$4:K1958),SUBTOTAL(9,K$4:K1958)),0)</f>
        <v>0</v>
      </c>
      <c r="J1958" s="32"/>
      <c r="K1958" s="33">
        <f t="shared" si="63"/>
        <v>0</v>
      </c>
    </row>
    <row r="1959" spans="1:11" x14ac:dyDescent="0.4">
      <c r="A1959" s="17" t="str">
        <f>IF(E1959&lt;&gt;"",VLOOKUP(E1959,科目一覧!$A$4:$G$76,7,FALSE),"")</f>
        <v/>
      </c>
      <c r="B1959" s="18">
        <f>★仕訳帳!A1923</f>
        <v>1920</v>
      </c>
      <c r="C1959" s="64" t="str">
        <f>IF(★仕訳帳!B1923&lt;&gt;"",★仕訳帳!B1923,"")</f>
        <v/>
      </c>
      <c r="D1959" s="65" t="str">
        <f>IF(★仕訳帳!C1923&lt;&gt;"",★仕訳帳!C1923,"")</f>
        <v/>
      </c>
      <c r="E1959" s="66" t="str">
        <f>IF(★仕訳帳!D1923&lt;&gt;"",★仕訳帳!D1923,"")</f>
        <v/>
      </c>
      <c r="F1959" s="30" t="str">
        <f t="shared" si="64"/>
        <v/>
      </c>
      <c r="G1959" s="68">
        <f>★仕訳帳!E1923</f>
        <v>0</v>
      </c>
      <c r="H1959" s="68">
        <f>★仕訳帳!F1923</f>
        <v>0</v>
      </c>
      <c r="I1959" s="67">
        <f>IF($E1959&lt;&gt;"",IF(OR(AND($E1959&gt;=200,$E1959&lt;300),AND($E1959&gt;=400,$E1959&lt;600)),-SUBTOTAL(9,K$4:K1959),SUBTOTAL(9,K$4:K1959)),0)</f>
        <v>0</v>
      </c>
      <c r="J1959" s="32"/>
      <c r="K1959" s="33">
        <f t="shared" si="63"/>
        <v>0</v>
      </c>
    </row>
    <row r="1960" spans="1:11" x14ac:dyDescent="0.4">
      <c r="A1960" s="17" t="str">
        <f>IF(E1960&lt;&gt;"",VLOOKUP(E1960,科目一覧!$A$4:$G$76,7,FALSE),"")</f>
        <v/>
      </c>
      <c r="B1960" s="18">
        <f>★仕訳帳!A1924</f>
        <v>1921</v>
      </c>
      <c r="C1960" s="64" t="str">
        <f>IF(★仕訳帳!B1924&lt;&gt;"",★仕訳帳!B1924,"")</f>
        <v/>
      </c>
      <c r="D1960" s="65" t="str">
        <f>IF(★仕訳帳!C1924&lt;&gt;"",★仕訳帳!C1924,"")</f>
        <v/>
      </c>
      <c r="E1960" s="66" t="str">
        <f>IF(★仕訳帳!D1924&lt;&gt;"",★仕訳帳!D1924,"")</f>
        <v/>
      </c>
      <c r="F1960" s="30" t="str">
        <f t="shared" si="64"/>
        <v/>
      </c>
      <c r="G1960" s="68">
        <f>★仕訳帳!E1924</f>
        <v>0</v>
      </c>
      <c r="H1960" s="68">
        <f>★仕訳帳!F1924</f>
        <v>0</v>
      </c>
      <c r="I1960" s="67">
        <f>IF($E1960&lt;&gt;"",IF(OR(AND($E1960&gt;=200,$E1960&lt;300),AND($E1960&gt;=400,$E1960&lt;600)),-SUBTOTAL(9,K$4:K1960),SUBTOTAL(9,K$4:K1960)),0)</f>
        <v>0</v>
      </c>
      <c r="J1960" s="32"/>
      <c r="K1960" s="33">
        <f t="shared" si="63"/>
        <v>0</v>
      </c>
    </row>
    <row r="1961" spans="1:11" x14ac:dyDescent="0.4">
      <c r="A1961" s="17" t="str">
        <f>IF(E1961&lt;&gt;"",VLOOKUP(E1961,科目一覧!$A$4:$G$76,7,FALSE),"")</f>
        <v/>
      </c>
      <c r="B1961" s="18">
        <f>★仕訳帳!A1925</f>
        <v>1922</v>
      </c>
      <c r="C1961" s="64" t="str">
        <f>IF(★仕訳帳!B1925&lt;&gt;"",★仕訳帳!B1925,"")</f>
        <v/>
      </c>
      <c r="D1961" s="65" t="str">
        <f>IF(★仕訳帳!C1925&lt;&gt;"",★仕訳帳!C1925,"")</f>
        <v/>
      </c>
      <c r="E1961" s="66" t="str">
        <f>IF(★仕訳帳!D1925&lt;&gt;"",★仕訳帳!D1925,"")</f>
        <v/>
      </c>
      <c r="F1961" s="30" t="str">
        <f t="shared" si="64"/>
        <v/>
      </c>
      <c r="G1961" s="68">
        <f>★仕訳帳!E1925</f>
        <v>0</v>
      </c>
      <c r="H1961" s="68">
        <f>★仕訳帳!F1925</f>
        <v>0</v>
      </c>
      <c r="I1961" s="67">
        <f>IF($E1961&lt;&gt;"",IF(OR(AND($E1961&gt;=200,$E1961&lt;300),AND($E1961&gt;=400,$E1961&lt;600)),-SUBTOTAL(9,K$4:K1961),SUBTOTAL(9,K$4:K1961)),0)</f>
        <v>0</v>
      </c>
      <c r="J1961" s="32"/>
      <c r="K1961" s="33">
        <f t="shared" si="63"/>
        <v>0</v>
      </c>
    </row>
    <row r="1962" spans="1:11" x14ac:dyDescent="0.4">
      <c r="A1962" s="17" t="str">
        <f>IF(E1962&lt;&gt;"",VLOOKUP(E1962,科目一覧!$A$4:$G$76,7,FALSE),"")</f>
        <v/>
      </c>
      <c r="B1962" s="18">
        <f>★仕訳帳!A1926</f>
        <v>1923</v>
      </c>
      <c r="C1962" s="64" t="str">
        <f>IF(★仕訳帳!B1926&lt;&gt;"",★仕訳帳!B1926,"")</f>
        <v/>
      </c>
      <c r="D1962" s="65" t="str">
        <f>IF(★仕訳帳!C1926&lt;&gt;"",★仕訳帳!C1926,"")</f>
        <v/>
      </c>
      <c r="E1962" s="66" t="str">
        <f>IF(★仕訳帳!D1926&lt;&gt;"",★仕訳帳!D1926,"")</f>
        <v/>
      </c>
      <c r="F1962" s="30" t="str">
        <f t="shared" si="64"/>
        <v/>
      </c>
      <c r="G1962" s="68">
        <f>★仕訳帳!E1926</f>
        <v>0</v>
      </c>
      <c r="H1962" s="68">
        <f>★仕訳帳!F1926</f>
        <v>0</v>
      </c>
      <c r="I1962" s="67">
        <f>IF($E1962&lt;&gt;"",IF(OR(AND($E1962&gt;=200,$E1962&lt;300),AND($E1962&gt;=400,$E1962&lt;600)),-SUBTOTAL(9,K$4:K1962),SUBTOTAL(9,K$4:K1962)),0)</f>
        <v>0</v>
      </c>
      <c r="J1962" s="32"/>
      <c r="K1962" s="33">
        <f t="shared" si="63"/>
        <v>0</v>
      </c>
    </row>
    <row r="1963" spans="1:11" x14ac:dyDescent="0.4">
      <c r="A1963" s="17" t="str">
        <f>IF(E1963&lt;&gt;"",VLOOKUP(E1963,科目一覧!$A$4:$G$76,7,FALSE),"")</f>
        <v/>
      </c>
      <c r="B1963" s="18">
        <f>★仕訳帳!A1927</f>
        <v>1924</v>
      </c>
      <c r="C1963" s="64" t="str">
        <f>IF(★仕訳帳!B1927&lt;&gt;"",★仕訳帳!B1927,"")</f>
        <v/>
      </c>
      <c r="D1963" s="65" t="str">
        <f>IF(★仕訳帳!C1927&lt;&gt;"",★仕訳帳!C1927,"")</f>
        <v/>
      </c>
      <c r="E1963" s="66" t="str">
        <f>IF(★仕訳帳!D1927&lt;&gt;"",★仕訳帳!D1927,"")</f>
        <v/>
      </c>
      <c r="F1963" s="30" t="str">
        <f t="shared" si="64"/>
        <v/>
      </c>
      <c r="G1963" s="68">
        <f>★仕訳帳!E1927</f>
        <v>0</v>
      </c>
      <c r="H1963" s="68">
        <f>★仕訳帳!F1927</f>
        <v>0</v>
      </c>
      <c r="I1963" s="67">
        <f>IF($E1963&lt;&gt;"",IF(OR(AND($E1963&gt;=200,$E1963&lt;300),AND($E1963&gt;=400,$E1963&lt;600)),-SUBTOTAL(9,K$4:K1963),SUBTOTAL(9,K$4:K1963)),0)</f>
        <v>0</v>
      </c>
      <c r="J1963" s="32"/>
      <c r="K1963" s="33">
        <f t="shared" si="63"/>
        <v>0</v>
      </c>
    </row>
    <row r="1964" spans="1:11" x14ac:dyDescent="0.4">
      <c r="A1964" s="17" t="str">
        <f>IF(E1964&lt;&gt;"",VLOOKUP(E1964,科目一覧!$A$4:$G$76,7,FALSE),"")</f>
        <v/>
      </c>
      <c r="B1964" s="18">
        <f>★仕訳帳!A1928</f>
        <v>1925</v>
      </c>
      <c r="C1964" s="64" t="str">
        <f>IF(★仕訳帳!B1928&lt;&gt;"",★仕訳帳!B1928,"")</f>
        <v/>
      </c>
      <c r="D1964" s="65" t="str">
        <f>IF(★仕訳帳!C1928&lt;&gt;"",★仕訳帳!C1928,"")</f>
        <v/>
      </c>
      <c r="E1964" s="66" t="str">
        <f>IF(★仕訳帳!D1928&lt;&gt;"",★仕訳帳!D1928,"")</f>
        <v/>
      </c>
      <c r="F1964" s="30" t="str">
        <f t="shared" si="64"/>
        <v/>
      </c>
      <c r="G1964" s="68">
        <f>★仕訳帳!E1928</f>
        <v>0</v>
      </c>
      <c r="H1964" s="68">
        <f>★仕訳帳!F1928</f>
        <v>0</v>
      </c>
      <c r="I1964" s="67">
        <f>IF($E1964&lt;&gt;"",IF(OR(AND($E1964&gt;=200,$E1964&lt;300),AND($E1964&gt;=400,$E1964&lt;600)),-SUBTOTAL(9,K$4:K1964),SUBTOTAL(9,K$4:K1964)),0)</f>
        <v>0</v>
      </c>
      <c r="J1964" s="32"/>
      <c r="K1964" s="33">
        <f t="shared" si="63"/>
        <v>0</v>
      </c>
    </row>
    <row r="1965" spans="1:11" x14ac:dyDescent="0.4">
      <c r="A1965" s="17" t="str">
        <f>IF(E1965&lt;&gt;"",VLOOKUP(E1965,科目一覧!$A$4:$G$76,7,FALSE),"")</f>
        <v/>
      </c>
      <c r="B1965" s="18">
        <f>★仕訳帳!A1929</f>
        <v>1926</v>
      </c>
      <c r="C1965" s="64" t="str">
        <f>IF(★仕訳帳!B1929&lt;&gt;"",★仕訳帳!B1929,"")</f>
        <v/>
      </c>
      <c r="D1965" s="65" t="str">
        <f>IF(★仕訳帳!C1929&lt;&gt;"",★仕訳帳!C1929,"")</f>
        <v/>
      </c>
      <c r="E1965" s="66" t="str">
        <f>IF(★仕訳帳!D1929&lt;&gt;"",★仕訳帳!D1929,"")</f>
        <v/>
      </c>
      <c r="F1965" s="30" t="str">
        <f t="shared" si="64"/>
        <v/>
      </c>
      <c r="G1965" s="68">
        <f>★仕訳帳!E1929</f>
        <v>0</v>
      </c>
      <c r="H1965" s="68">
        <f>★仕訳帳!F1929</f>
        <v>0</v>
      </c>
      <c r="I1965" s="67">
        <f>IF($E1965&lt;&gt;"",IF(OR(AND($E1965&gt;=200,$E1965&lt;300),AND($E1965&gt;=400,$E1965&lt;600)),-SUBTOTAL(9,K$4:K1965),SUBTOTAL(9,K$4:K1965)),0)</f>
        <v>0</v>
      </c>
      <c r="J1965" s="32"/>
      <c r="K1965" s="33">
        <f t="shared" si="63"/>
        <v>0</v>
      </c>
    </row>
    <row r="1966" spans="1:11" x14ac:dyDescent="0.4">
      <c r="A1966" s="17" t="str">
        <f>IF(E1966&lt;&gt;"",VLOOKUP(E1966,科目一覧!$A$4:$G$76,7,FALSE),"")</f>
        <v/>
      </c>
      <c r="B1966" s="18">
        <f>★仕訳帳!A1930</f>
        <v>1927</v>
      </c>
      <c r="C1966" s="64" t="str">
        <f>IF(★仕訳帳!B1930&lt;&gt;"",★仕訳帳!B1930,"")</f>
        <v/>
      </c>
      <c r="D1966" s="65" t="str">
        <f>IF(★仕訳帳!C1930&lt;&gt;"",★仕訳帳!C1930,"")</f>
        <v/>
      </c>
      <c r="E1966" s="66" t="str">
        <f>IF(★仕訳帳!D1930&lt;&gt;"",★仕訳帳!D1930,"")</f>
        <v/>
      </c>
      <c r="F1966" s="30" t="str">
        <f t="shared" si="64"/>
        <v/>
      </c>
      <c r="G1966" s="68">
        <f>★仕訳帳!E1930</f>
        <v>0</v>
      </c>
      <c r="H1966" s="68">
        <f>★仕訳帳!F1930</f>
        <v>0</v>
      </c>
      <c r="I1966" s="67">
        <f>IF($E1966&lt;&gt;"",IF(OR(AND($E1966&gt;=200,$E1966&lt;300),AND($E1966&gt;=400,$E1966&lt;600)),-SUBTOTAL(9,K$4:K1966),SUBTOTAL(9,K$4:K1966)),0)</f>
        <v>0</v>
      </c>
      <c r="J1966" s="32"/>
      <c r="K1966" s="33">
        <f t="shared" si="63"/>
        <v>0</v>
      </c>
    </row>
    <row r="1967" spans="1:11" x14ac:dyDescent="0.4">
      <c r="A1967" s="17" t="str">
        <f>IF(E1967&lt;&gt;"",VLOOKUP(E1967,科目一覧!$A$4:$G$76,7,FALSE),"")</f>
        <v/>
      </c>
      <c r="B1967" s="18">
        <f>★仕訳帳!A1931</f>
        <v>1928</v>
      </c>
      <c r="C1967" s="64" t="str">
        <f>IF(★仕訳帳!B1931&lt;&gt;"",★仕訳帳!B1931,"")</f>
        <v/>
      </c>
      <c r="D1967" s="65" t="str">
        <f>IF(★仕訳帳!C1931&lt;&gt;"",★仕訳帳!C1931,"")</f>
        <v/>
      </c>
      <c r="E1967" s="66" t="str">
        <f>IF(★仕訳帳!D1931&lt;&gt;"",★仕訳帳!D1931,"")</f>
        <v/>
      </c>
      <c r="F1967" s="30" t="str">
        <f t="shared" si="64"/>
        <v/>
      </c>
      <c r="G1967" s="68">
        <f>★仕訳帳!E1931</f>
        <v>0</v>
      </c>
      <c r="H1967" s="68">
        <f>★仕訳帳!F1931</f>
        <v>0</v>
      </c>
      <c r="I1967" s="67">
        <f>IF($E1967&lt;&gt;"",IF(OR(AND($E1967&gt;=200,$E1967&lt;300),AND($E1967&gt;=400,$E1967&lt;600)),-SUBTOTAL(9,K$4:K1967),SUBTOTAL(9,K$4:K1967)),0)</f>
        <v>0</v>
      </c>
      <c r="J1967" s="32"/>
      <c r="K1967" s="33">
        <f t="shared" ref="K1967:K2030" si="65">IF(OR(E1967=301,E1967=401),0,G1967-H1967)</f>
        <v>0</v>
      </c>
    </row>
    <row r="1968" spans="1:11" x14ac:dyDescent="0.4">
      <c r="A1968" s="17" t="str">
        <f>IF(E1968&lt;&gt;"",VLOOKUP(E1968,科目一覧!$A$4:$G$76,7,FALSE),"")</f>
        <v/>
      </c>
      <c r="B1968" s="18">
        <f>★仕訳帳!A1932</f>
        <v>1929</v>
      </c>
      <c r="C1968" s="64" t="str">
        <f>IF(★仕訳帳!B1932&lt;&gt;"",★仕訳帳!B1932,"")</f>
        <v/>
      </c>
      <c r="D1968" s="65" t="str">
        <f>IF(★仕訳帳!C1932&lt;&gt;"",★仕訳帳!C1932,"")</f>
        <v/>
      </c>
      <c r="E1968" s="66" t="str">
        <f>IF(★仕訳帳!D1932&lt;&gt;"",★仕訳帳!D1932,"")</f>
        <v/>
      </c>
      <c r="F1968" s="30" t="str">
        <f t="shared" si="64"/>
        <v/>
      </c>
      <c r="G1968" s="68">
        <f>★仕訳帳!E1932</f>
        <v>0</v>
      </c>
      <c r="H1968" s="68">
        <f>★仕訳帳!F1932</f>
        <v>0</v>
      </c>
      <c r="I1968" s="67">
        <f>IF($E1968&lt;&gt;"",IF(OR(AND($E1968&gt;=200,$E1968&lt;300),AND($E1968&gt;=400,$E1968&lt;600)),-SUBTOTAL(9,K$4:K1968),SUBTOTAL(9,K$4:K1968)),0)</f>
        <v>0</v>
      </c>
      <c r="J1968" s="32"/>
      <c r="K1968" s="33">
        <f t="shared" si="65"/>
        <v>0</v>
      </c>
    </row>
    <row r="1969" spans="1:11" x14ac:dyDescent="0.4">
      <c r="A1969" s="17" t="str">
        <f>IF(E1969&lt;&gt;"",VLOOKUP(E1969,科目一覧!$A$4:$G$76,7,FALSE),"")</f>
        <v/>
      </c>
      <c r="B1969" s="18">
        <f>★仕訳帳!A1933</f>
        <v>1930</v>
      </c>
      <c r="C1969" s="64" t="str">
        <f>IF(★仕訳帳!B1933&lt;&gt;"",★仕訳帳!B1933,"")</f>
        <v/>
      </c>
      <c r="D1969" s="65" t="str">
        <f>IF(★仕訳帳!C1933&lt;&gt;"",★仕訳帳!C1933,"")</f>
        <v/>
      </c>
      <c r="E1969" s="66" t="str">
        <f>IF(★仕訳帳!D1933&lt;&gt;"",★仕訳帳!D1933,"")</f>
        <v/>
      </c>
      <c r="F1969" s="30" t="str">
        <f t="shared" si="64"/>
        <v/>
      </c>
      <c r="G1969" s="68">
        <f>★仕訳帳!E1933</f>
        <v>0</v>
      </c>
      <c r="H1969" s="68">
        <f>★仕訳帳!F1933</f>
        <v>0</v>
      </c>
      <c r="I1969" s="67">
        <f>IF($E1969&lt;&gt;"",IF(OR(AND($E1969&gt;=200,$E1969&lt;300),AND($E1969&gt;=400,$E1969&lt;600)),-SUBTOTAL(9,K$4:K1969),SUBTOTAL(9,K$4:K1969)),0)</f>
        <v>0</v>
      </c>
      <c r="J1969" s="32"/>
      <c r="K1969" s="33">
        <f t="shared" si="65"/>
        <v>0</v>
      </c>
    </row>
    <row r="1970" spans="1:11" x14ac:dyDescent="0.4">
      <c r="A1970" s="17" t="str">
        <f>IF(E1970&lt;&gt;"",VLOOKUP(E1970,科目一覧!$A$4:$G$76,7,FALSE),"")</f>
        <v/>
      </c>
      <c r="B1970" s="18">
        <f>★仕訳帳!A1934</f>
        <v>1931</v>
      </c>
      <c r="C1970" s="64" t="str">
        <f>IF(★仕訳帳!B1934&lt;&gt;"",★仕訳帳!B1934,"")</f>
        <v/>
      </c>
      <c r="D1970" s="65" t="str">
        <f>IF(★仕訳帳!C1934&lt;&gt;"",★仕訳帳!C1934,"")</f>
        <v/>
      </c>
      <c r="E1970" s="66" t="str">
        <f>IF(★仕訳帳!D1934&lt;&gt;"",★仕訳帳!D1934,"")</f>
        <v/>
      </c>
      <c r="F1970" s="30" t="str">
        <f t="shared" si="64"/>
        <v/>
      </c>
      <c r="G1970" s="68">
        <f>★仕訳帳!E1934</f>
        <v>0</v>
      </c>
      <c r="H1970" s="68">
        <f>★仕訳帳!F1934</f>
        <v>0</v>
      </c>
      <c r="I1970" s="67">
        <f>IF($E1970&lt;&gt;"",IF(OR(AND($E1970&gt;=200,$E1970&lt;300),AND($E1970&gt;=400,$E1970&lt;600)),-SUBTOTAL(9,K$4:K1970),SUBTOTAL(9,K$4:K1970)),0)</f>
        <v>0</v>
      </c>
      <c r="J1970" s="32"/>
      <c r="K1970" s="33">
        <f t="shared" si="65"/>
        <v>0</v>
      </c>
    </row>
    <row r="1971" spans="1:11" x14ac:dyDescent="0.4">
      <c r="A1971" s="17" t="str">
        <f>IF(E1971&lt;&gt;"",VLOOKUP(E1971,科目一覧!$A$4:$G$76,7,FALSE),"")</f>
        <v/>
      </c>
      <c r="B1971" s="18">
        <f>★仕訳帳!A1935</f>
        <v>1932</v>
      </c>
      <c r="C1971" s="64" t="str">
        <f>IF(★仕訳帳!B1935&lt;&gt;"",★仕訳帳!B1935,"")</f>
        <v/>
      </c>
      <c r="D1971" s="65" t="str">
        <f>IF(★仕訳帳!C1935&lt;&gt;"",★仕訳帳!C1935,"")</f>
        <v/>
      </c>
      <c r="E1971" s="66" t="str">
        <f>IF(★仕訳帳!D1935&lt;&gt;"",★仕訳帳!D1935,"")</f>
        <v/>
      </c>
      <c r="F1971" s="30" t="str">
        <f t="shared" si="64"/>
        <v/>
      </c>
      <c r="G1971" s="68">
        <f>★仕訳帳!E1935</f>
        <v>0</v>
      </c>
      <c r="H1971" s="68">
        <f>★仕訳帳!F1935</f>
        <v>0</v>
      </c>
      <c r="I1971" s="67">
        <f>IF($E1971&lt;&gt;"",IF(OR(AND($E1971&gt;=200,$E1971&lt;300),AND($E1971&gt;=400,$E1971&lt;600)),-SUBTOTAL(9,K$4:K1971),SUBTOTAL(9,K$4:K1971)),0)</f>
        <v>0</v>
      </c>
      <c r="J1971" s="32"/>
      <c r="K1971" s="33">
        <f t="shared" si="65"/>
        <v>0</v>
      </c>
    </row>
    <row r="1972" spans="1:11" x14ac:dyDescent="0.4">
      <c r="A1972" s="17" t="str">
        <f>IF(E1972&lt;&gt;"",VLOOKUP(E1972,科目一覧!$A$4:$G$76,7,FALSE),"")</f>
        <v/>
      </c>
      <c r="B1972" s="18">
        <f>★仕訳帳!A1936</f>
        <v>1933</v>
      </c>
      <c r="C1972" s="64" t="str">
        <f>IF(★仕訳帳!B1936&lt;&gt;"",★仕訳帳!B1936,"")</f>
        <v/>
      </c>
      <c r="D1972" s="65" t="str">
        <f>IF(★仕訳帳!C1936&lt;&gt;"",★仕訳帳!C1936,"")</f>
        <v/>
      </c>
      <c r="E1972" s="66" t="str">
        <f>IF(★仕訳帳!D1936&lt;&gt;"",★仕訳帳!D1936,"")</f>
        <v/>
      </c>
      <c r="F1972" s="30" t="str">
        <f t="shared" si="64"/>
        <v/>
      </c>
      <c r="G1972" s="68">
        <f>★仕訳帳!E1936</f>
        <v>0</v>
      </c>
      <c r="H1972" s="68">
        <f>★仕訳帳!F1936</f>
        <v>0</v>
      </c>
      <c r="I1972" s="67">
        <f>IF($E1972&lt;&gt;"",IF(OR(AND($E1972&gt;=200,$E1972&lt;300),AND($E1972&gt;=400,$E1972&lt;600)),-SUBTOTAL(9,K$4:K1972),SUBTOTAL(9,K$4:K1972)),0)</f>
        <v>0</v>
      </c>
      <c r="J1972" s="32"/>
      <c r="K1972" s="33">
        <f t="shared" si="65"/>
        <v>0</v>
      </c>
    </row>
    <row r="1973" spans="1:11" x14ac:dyDescent="0.4">
      <c r="A1973" s="17" t="str">
        <f>IF(E1973&lt;&gt;"",VLOOKUP(E1973,科目一覧!$A$4:$G$76,7,FALSE),"")</f>
        <v/>
      </c>
      <c r="B1973" s="18">
        <f>★仕訳帳!A1937</f>
        <v>1934</v>
      </c>
      <c r="C1973" s="64" t="str">
        <f>IF(★仕訳帳!B1937&lt;&gt;"",★仕訳帳!B1937,"")</f>
        <v/>
      </c>
      <c r="D1973" s="65" t="str">
        <f>IF(★仕訳帳!C1937&lt;&gt;"",★仕訳帳!C1937,"")</f>
        <v/>
      </c>
      <c r="E1973" s="66" t="str">
        <f>IF(★仕訳帳!D1937&lt;&gt;"",★仕訳帳!D1937,"")</f>
        <v/>
      </c>
      <c r="F1973" s="30" t="str">
        <f t="shared" si="64"/>
        <v/>
      </c>
      <c r="G1973" s="68">
        <f>★仕訳帳!E1937</f>
        <v>0</v>
      </c>
      <c r="H1973" s="68">
        <f>★仕訳帳!F1937</f>
        <v>0</v>
      </c>
      <c r="I1973" s="67">
        <f>IF($E1973&lt;&gt;"",IF(OR(AND($E1973&gt;=200,$E1973&lt;300),AND($E1973&gt;=400,$E1973&lt;600)),-SUBTOTAL(9,K$4:K1973),SUBTOTAL(9,K$4:K1973)),0)</f>
        <v>0</v>
      </c>
      <c r="J1973" s="32"/>
      <c r="K1973" s="33">
        <f t="shared" si="65"/>
        <v>0</v>
      </c>
    </row>
    <row r="1974" spans="1:11" x14ac:dyDescent="0.4">
      <c r="A1974" s="17" t="str">
        <f>IF(E1974&lt;&gt;"",VLOOKUP(E1974,科目一覧!$A$4:$G$76,7,FALSE),"")</f>
        <v/>
      </c>
      <c r="B1974" s="18">
        <f>★仕訳帳!A1938</f>
        <v>1935</v>
      </c>
      <c r="C1974" s="64" t="str">
        <f>IF(★仕訳帳!B1938&lt;&gt;"",★仕訳帳!B1938,"")</f>
        <v/>
      </c>
      <c r="D1974" s="65" t="str">
        <f>IF(★仕訳帳!C1938&lt;&gt;"",★仕訳帳!C1938,"")</f>
        <v/>
      </c>
      <c r="E1974" s="66" t="str">
        <f>IF(★仕訳帳!D1938&lt;&gt;"",★仕訳帳!D1938,"")</f>
        <v/>
      </c>
      <c r="F1974" s="30" t="str">
        <f t="shared" si="64"/>
        <v/>
      </c>
      <c r="G1974" s="68">
        <f>★仕訳帳!E1938</f>
        <v>0</v>
      </c>
      <c r="H1974" s="68">
        <f>★仕訳帳!F1938</f>
        <v>0</v>
      </c>
      <c r="I1974" s="67">
        <f>IF($E1974&lt;&gt;"",IF(OR(AND($E1974&gt;=200,$E1974&lt;300),AND($E1974&gt;=400,$E1974&lt;600)),-SUBTOTAL(9,K$4:K1974),SUBTOTAL(9,K$4:K1974)),0)</f>
        <v>0</v>
      </c>
      <c r="J1974" s="32"/>
      <c r="K1974" s="33">
        <f t="shared" si="65"/>
        <v>0</v>
      </c>
    </row>
    <row r="1975" spans="1:11" x14ac:dyDescent="0.4">
      <c r="A1975" s="17" t="str">
        <f>IF(E1975&lt;&gt;"",VLOOKUP(E1975,科目一覧!$A$4:$G$76,7,FALSE),"")</f>
        <v/>
      </c>
      <c r="B1975" s="18">
        <f>★仕訳帳!A1939</f>
        <v>1936</v>
      </c>
      <c r="C1975" s="64" t="str">
        <f>IF(★仕訳帳!B1939&lt;&gt;"",★仕訳帳!B1939,"")</f>
        <v/>
      </c>
      <c r="D1975" s="65" t="str">
        <f>IF(★仕訳帳!C1939&lt;&gt;"",★仕訳帳!C1939,"")</f>
        <v/>
      </c>
      <c r="E1975" s="66" t="str">
        <f>IF(★仕訳帳!D1939&lt;&gt;"",★仕訳帳!D1939,"")</f>
        <v/>
      </c>
      <c r="F1975" s="30" t="str">
        <f t="shared" si="64"/>
        <v/>
      </c>
      <c r="G1975" s="68">
        <f>★仕訳帳!E1939</f>
        <v>0</v>
      </c>
      <c r="H1975" s="68">
        <f>★仕訳帳!F1939</f>
        <v>0</v>
      </c>
      <c r="I1975" s="67">
        <f>IF($E1975&lt;&gt;"",IF(OR(AND($E1975&gt;=200,$E1975&lt;300),AND($E1975&gt;=400,$E1975&lt;600)),-SUBTOTAL(9,K$4:K1975),SUBTOTAL(9,K$4:K1975)),0)</f>
        <v>0</v>
      </c>
      <c r="J1975" s="32"/>
      <c r="K1975" s="33">
        <f t="shared" si="65"/>
        <v>0</v>
      </c>
    </row>
    <row r="1976" spans="1:11" x14ac:dyDescent="0.4">
      <c r="A1976" s="17" t="str">
        <f>IF(E1976&lt;&gt;"",VLOOKUP(E1976,科目一覧!$A$4:$G$76,7,FALSE),"")</f>
        <v/>
      </c>
      <c r="B1976" s="18">
        <f>★仕訳帳!A1940</f>
        <v>1937</v>
      </c>
      <c r="C1976" s="64" t="str">
        <f>IF(★仕訳帳!B1940&lt;&gt;"",★仕訳帳!B1940,"")</f>
        <v/>
      </c>
      <c r="D1976" s="65" t="str">
        <f>IF(★仕訳帳!C1940&lt;&gt;"",★仕訳帳!C1940,"")</f>
        <v/>
      </c>
      <c r="E1976" s="66" t="str">
        <f>IF(★仕訳帳!D1940&lt;&gt;"",★仕訳帳!D1940,"")</f>
        <v/>
      </c>
      <c r="F1976" s="30" t="str">
        <f t="shared" si="64"/>
        <v/>
      </c>
      <c r="G1976" s="68">
        <f>★仕訳帳!E1940</f>
        <v>0</v>
      </c>
      <c r="H1976" s="68">
        <f>★仕訳帳!F1940</f>
        <v>0</v>
      </c>
      <c r="I1976" s="67">
        <f>IF($E1976&lt;&gt;"",IF(OR(AND($E1976&gt;=200,$E1976&lt;300),AND($E1976&gt;=400,$E1976&lt;600)),-SUBTOTAL(9,K$4:K1976),SUBTOTAL(9,K$4:K1976)),0)</f>
        <v>0</v>
      </c>
      <c r="J1976" s="32"/>
      <c r="K1976" s="33">
        <f t="shared" si="65"/>
        <v>0</v>
      </c>
    </row>
    <row r="1977" spans="1:11" x14ac:dyDescent="0.4">
      <c r="A1977" s="17" t="str">
        <f>IF(E1977&lt;&gt;"",VLOOKUP(E1977,科目一覧!$A$4:$G$76,7,FALSE),"")</f>
        <v/>
      </c>
      <c r="B1977" s="18">
        <f>★仕訳帳!A1941</f>
        <v>1938</v>
      </c>
      <c r="C1977" s="64" t="str">
        <f>IF(★仕訳帳!B1941&lt;&gt;"",★仕訳帳!B1941,"")</f>
        <v/>
      </c>
      <c r="D1977" s="65" t="str">
        <f>IF(★仕訳帳!C1941&lt;&gt;"",★仕訳帳!C1941,"")</f>
        <v/>
      </c>
      <c r="E1977" s="66" t="str">
        <f>IF(★仕訳帳!D1941&lt;&gt;"",★仕訳帳!D1941,"")</f>
        <v/>
      </c>
      <c r="F1977" s="30" t="str">
        <f t="shared" si="64"/>
        <v/>
      </c>
      <c r="G1977" s="68">
        <f>★仕訳帳!E1941</f>
        <v>0</v>
      </c>
      <c r="H1977" s="68">
        <f>★仕訳帳!F1941</f>
        <v>0</v>
      </c>
      <c r="I1977" s="67">
        <f>IF($E1977&lt;&gt;"",IF(OR(AND($E1977&gt;=200,$E1977&lt;300),AND($E1977&gt;=400,$E1977&lt;600)),-SUBTOTAL(9,K$4:K1977),SUBTOTAL(9,K$4:K1977)),0)</f>
        <v>0</v>
      </c>
      <c r="J1977" s="32"/>
      <c r="K1977" s="33">
        <f t="shared" si="65"/>
        <v>0</v>
      </c>
    </row>
    <row r="1978" spans="1:11" x14ac:dyDescent="0.4">
      <c r="A1978" s="17" t="str">
        <f>IF(E1978&lt;&gt;"",VLOOKUP(E1978,科目一覧!$A$4:$G$76,7,FALSE),"")</f>
        <v/>
      </c>
      <c r="B1978" s="18">
        <f>★仕訳帳!A1942</f>
        <v>1939</v>
      </c>
      <c r="C1978" s="64" t="str">
        <f>IF(★仕訳帳!B1942&lt;&gt;"",★仕訳帳!B1942,"")</f>
        <v/>
      </c>
      <c r="D1978" s="65" t="str">
        <f>IF(★仕訳帳!C1942&lt;&gt;"",★仕訳帳!C1942,"")</f>
        <v/>
      </c>
      <c r="E1978" s="66" t="str">
        <f>IF(★仕訳帳!D1942&lt;&gt;"",★仕訳帳!D1942,"")</f>
        <v/>
      </c>
      <c r="F1978" s="30" t="str">
        <f t="shared" si="64"/>
        <v/>
      </c>
      <c r="G1978" s="68">
        <f>★仕訳帳!E1942</f>
        <v>0</v>
      </c>
      <c r="H1978" s="68">
        <f>★仕訳帳!F1942</f>
        <v>0</v>
      </c>
      <c r="I1978" s="67">
        <f>IF($E1978&lt;&gt;"",IF(OR(AND($E1978&gt;=200,$E1978&lt;300),AND($E1978&gt;=400,$E1978&lt;600)),-SUBTOTAL(9,K$4:K1978),SUBTOTAL(9,K$4:K1978)),0)</f>
        <v>0</v>
      </c>
      <c r="J1978" s="32"/>
      <c r="K1978" s="33">
        <f t="shared" si="65"/>
        <v>0</v>
      </c>
    </row>
    <row r="1979" spans="1:11" x14ac:dyDescent="0.4">
      <c r="A1979" s="17" t="str">
        <f>IF(E1979&lt;&gt;"",VLOOKUP(E1979,科目一覧!$A$4:$G$76,7,FALSE),"")</f>
        <v/>
      </c>
      <c r="B1979" s="18">
        <f>★仕訳帳!A1943</f>
        <v>1940</v>
      </c>
      <c r="C1979" s="64" t="str">
        <f>IF(★仕訳帳!B1943&lt;&gt;"",★仕訳帳!B1943,"")</f>
        <v/>
      </c>
      <c r="D1979" s="65" t="str">
        <f>IF(★仕訳帳!C1943&lt;&gt;"",★仕訳帳!C1943,"")</f>
        <v/>
      </c>
      <c r="E1979" s="66" t="str">
        <f>IF(★仕訳帳!D1943&lt;&gt;"",★仕訳帳!D1943,"")</f>
        <v/>
      </c>
      <c r="F1979" s="30" t="str">
        <f t="shared" si="64"/>
        <v/>
      </c>
      <c r="G1979" s="68">
        <f>★仕訳帳!E1943</f>
        <v>0</v>
      </c>
      <c r="H1979" s="68">
        <f>★仕訳帳!F1943</f>
        <v>0</v>
      </c>
      <c r="I1979" s="67">
        <f>IF($E1979&lt;&gt;"",IF(OR(AND($E1979&gt;=200,$E1979&lt;300),AND($E1979&gt;=400,$E1979&lt;600)),-SUBTOTAL(9,K$4:K1979),SUBTOTAL(9,K$4:K1979)),0)</f>
        <v>0</v>
      </c>
      <c r="J1979" s="32"/>
      <c r="K1979" s="33">
        <f t="shared" si="65"/>
        <v>0</v>
      </c>
    </row>
    <row r="1980" spans="1:11" x14ac:dyDescent="0.4">
      <c r="A1980" s="17" t="str">
        <f>IF(E1980&lt;&gt;"",VLOOKUP(E1980,科目一覧!$A$4:$G$76,7,FALSE),"")</f>
        <v/>
      </c>
      <c r="B1980" s="18">
        <f>★仕訳帳!A1944</f>
        <v>1941</v>
      </c>
      <c r="C1980" s="64" t="str">
        <f>IF(★仕訳帳!B1944&lt;&gt;"",★仕訳帳!B1944,"")</f>
        <v/>
      </c>
      <c r="D1980" s="65" t="str">
        <f>IF(★仕訳帳!C1944&lt;&gt;"",★仕訳帳!C1944,"")</f>
        <v/>
      </c>
      <c r="E1980" s="66" t="str">
        <f>IF(★仕訳帳!D1944&lt;&gt;"",★仕訳帳!D1944,"")</f>
        <v/>
      </c>
      <c r="F1980" s="30" t="str">
        <f t="shared" si="64"/>
        <v/>
      </c>
      <c r="G1980" s="68">
        <f>★仕訳帳!E1944</f>
        <v>0</v>
      </c>
      <c r="H1980" s="68">
        <f>★仕訳帳!F1944</f>
        <v>0</v>
      </c>
      <c r="I1980" s="67">
        <f>IF($E1980&lt;&gt;"",IF(OR(AND($E1980&gt;=200,$E1980&lt;300),AND($E1980&gt;=400,$E1980&lt;600)),-SUBTOTAL(9,K$4:K1980),SUBTOTAL(9,K$4:K1980)),0)</f>
        <v>0</v>
      </c>
      <c r="J1980" s="32"/>
      <c r="K1980" s="33">
        <f t="shared" si="65"/>
        <v>0</v>
      </c>
    </row>
    <row r="1981" spans="1:11" x14ac:dyDescent="0.4">
      <c r="A1981" s="17" t="str">
        <f>IF(E1981&lt;&gt;"",VLOOKUP(E1981,科目一覧!$A$4:$G$76,7,FALSE),"")</f>
        <v/>
      </c>
      <c r="B1981" s="18">
        <f>★仕訳帳!A1945</f>
        <v>1942</v>
      </c>
      <c r="C1981" s="64" t="str">
        <f>IF(★仕訳帳!B1945&lt;&gt;"",★仕訳帳!B1945,"")</f>
        <v/>
      </c>
      <c r="D1981" s="65" t="str">
        <f>IF(★仕訳帳!C1945&lt;&gt;"",★仕訳帳!C1945,"")</f>
        <v/>
      </c>
      <c r="E1981" s="66" t="str">
        <f>IF(★仕訳帳!D1945&lt;&gt;"",★仕訳帳!D1945,"")</f>
        <v/>
      </c>
      <c r="F1981" s="30" t="str">
        <f t="shared" si="64"/>
        <v/>
      </c>
      <c r="G1981" s="68">
        <f>★仕訳帳!E1945</f>
        <v>0</v>
      </c>
      <c r="H1981" s="68">
        <f>★仕訳帳!F1945</f>
        <v>0</v>
      </c>
      <c r="I1981" s="67">
        <f>IF($E1981&lt;&gt;"",IF(OR(AND($E1981&gt;=200,$E1981&lt;300),AND($E1981&gt;=400,$E1981&lt;600)),-SUBTOTAL(9,K$4:K1981),SUBTOTAL(9,K$4:K1981)),0)</f>
        <v>0</v>
      </c>
      <c r="J1981" s="32"/>
      <c r="K1981" s="33">
        <f t="shared" si="65"/>
        <v>0</v>
      </c>
    </row>
    <row r="1982" spans="1:11" x14ac:dyDescent="0.4">
      <c r="A1982" s="17" t="str">
        <f>IF(E1982&lt;&gt;"",VLOOKUP(E1982,科目一覧!$A$4:$G$76,7,FALSE),"")</f>
        <v/>
      </c>
      <c r="B1982" s="18">
        <f>★仕訳帳!A1946</f>
        <v>1943</v>
      </c>
      <c r="C1982" s="64" t="str">
        <f>IF(★仕訳帳!B1946&lt;&gt;"",★仕訳帳!B1946,"")</f>
        <v/>
      </c>
      <c r="D1982" s="65" t="str">
        <f>IF(★仕訳帳!C1946&lt;&gt;"",★仕訳帳!C1946,"")</f>
        <v/>
      </c>
      <c r="E1982" s="66" t="str">
        <f>IF(★仕訳帳!D1946&lt;&gt;"",★仕訳帳!D1946,"")</f>
        <v/>
      </c>
      <c r="F1982" s="30" t="str">
        <f t="shared" si="64"/>
        <v/>
      </c>
      <c r="G1982" s="68">
        <f>★仕訳帳!E1946</f>
        <v>0</v>
      </c>
      <c r="H1982" s="68">
        <f>★仕訳帳!F1946</f>
        <v>0</v>
      </c>
      <c r="I1982" s="67">
        <f>IF($E1982&lt;&gt;"",IF(OR(AND($E1982&gt;=200,$E1982&lt;300),AND($E1982&gt;=400,$E1982&lt;600)),-SUBTOTAL(9,K$4:K1982),SUBTOTAL(9,K$4:K1982)),0)</f>
        <v>0</v>
      </c>
      <c r="J1982" s="32"/>
      <c r="K1982" s="33">
        <f t="shared" si="65"/>
        <v>0</v>
      </c>
    </row>
    <row r="1983" spans="1:11" x14ac:dyDescent="0.4">
      <c r="A1983" s="17" t="str">
        <f>IF(E1983&lt;&gt;"",VLOOKUP(E1983,科目一覧!$A$4:$G$76,7,FALSE),"")</f>
        <v/>
      </c>
      <c r="B1983" s="18">
        <f>★仕訳帳!A1947</f>
        <v>1944</v>
      </c>
      <c r="C1983" s="64" t="str">
        <f>IF(★仕訳帳!B1947&lt;&gt;"",★仕訳帳!B1947,"")</f>
        <v/>
      </c>
      <c r="D1983" s="65" t="str">
        <f>IF(★仕訳帳!C1947&lt;&gt;"",★仕訳帳!C1947,"")</f>
        <v/>
      </c>
      <c r="E1983" s="66" t="str">
        <f>IF(★仕訳帳!D1947&lt;&gt;"",★仕訳帳!D1947,"")</f>
        <v/>
      </c>
      <c r="F1983" s="30" t="str">
        <f t="shared" si="64"/>
        <v/>
      </c>
      <c r="G1983" s="68">
        <f>★仕訳帳!E1947</f>
        <v>0</v>
      </c>
      <c r="H1983" s="68">
        <f>★仕訳帳!F1947</f>
        <v>0</v>
      </c>
      <c r="I1983" s="67">
        <f>IF($E1983&lt;&gt;"",IF(OR(AND($E1983&gt;=200,$E1983&lt;300),AND($E1983&gt;=400,$E1983&lt;600)),-SUBTOTAL(9,K$4:K1983),SUBTOTAL(9,K$4:K1983)),0)</f>
        <v>0</v>
      </c>
      <c r="J1983" s="32"/>
      <c r="K1983" s="33">
        <f t="shared" si="65"/>
        <v>0</v>
      </c>
    </row>
    <row r="1984" spans="1:11" x14ac:dyDescent="0.4">
      <c r="A1984" s="17" t="str">
        <f>IF(E1984&lt;&gt;"",VLOOKUP(E1984,科目一覧!$A$4:$G$76,7,FALSE),"")</f>
        <v/>
      </c>
      <c r="B1984" s="18">
        <f>★仕訳帳!A1948</f>
        <v>1945</v>
      </c>
      <c r="C1984" s="64" t="str">
        <f>IF(★仕訳帳!B1948&lt;&gt;"",★仕訳帳!B1948,"")</f>
        <v/>
      </c>
      <c r="D1984" s="65" t="str">
        <f>IF(★仕訳帳!C1948&lt;&gt;"",★仕訳帳!C1948,"")</f>
        <v/>
      </c>
      <c r="E1984" s="66" t="str">
        <f>IF(★仕訳帳!D1948&lt;&gt;"",★仕訳帳!D1948,"")</f>
        <v/>
      </c>
      <c r="F1984" s="30" t="str">
        <f t="shared" si="64"/>
        <v/>
      </c>
      <c r="G1984" s="68">
        <f>★仕訳帳!E1948</f>
        <v>0</v>
      </c>
      <c r="H1984" s="68">
        <f>★仕訳帳!F1948</f>
        <v>0</v>
      </c>
      <c r="I1984" s="67">
        <f>IF($E1984&lt;&gt;"",IF(OR(AND($E1984&gt;=200,$E1984&lt;300),AND($E1984&gt;=400,$E1984&lt;600)),-SUBTOTAL(9,K$4:K1984),SUBTOTAL(9,K$4:K1984)),0)</f>
        <v>0</v>
      </c>
      <c r="J1984" s="32"/>
      <c r="K1984" s="33">
        <f t="shared" si="65"/>
        <v>0</v>
      </c>
    </row>
    <row r="1985" spans="1:11" x14ac:dyDescent="0.4">
      <c r="A1985" s="17" t="str">
        <f>IF(E1985&lt;&gt;"",VLOOKUP(E1985,科目一覧!$A$4:$G$76,7,FALSE),"")</f>
        <v/>
      </c>
      <c r="B1985" s="18">
        <f>★仕訳帳!A1949</f>
        <v>1946</v>
      </c>
      <c r="C1985" s="64" t="str">
        <f>IF(★仕訳帳!B1949&lt;&gt;"",★仕訳帳!B1949,"")</f>
        <v/>
      </c>
      <c r="D1985" s="65" t="str">
        <f>IF(★仕訳帳!C1949&lt;&gt;"",★仕訳帳!C1949,"")</f>
        <v/>
      </c>
      <c r="E1985" s="66" t="str">
        <f>IF(★仕訳帳!D1949&lt;&gt;"",★仕訳帳!D1949,"")</f>
        <v/>
      </c>
      <c r="F1985" s="30" t="str">
        <f t="shared" si="64"/>
        <v/>
      </c>
      <c r="G1985" s="68">
        <f>★仕訳帳!E1949</f>
        <v>0</v>
      </c>
      <c r="H1985" s="68">
        <f>★仕訳帳!F1949</f>
        <v>0</v>
      </c>
      <c r="I1985" s="67">
        <f>IF($E1985&lt;&gt;"",IF(OR(AND($E1985&gt;=200,$E1985&lt;300),AND($E1985&gt;=400,$E1985&lt;600)),-SUBTOTAL(9,K$4:K1985),SUBTOTAL(9,K$4:K1985)),0)</f>
        <v>0</v>
      </c>
      <c r="J1985" s="32"/>
      <c r="K1985" s="33">
        <f t="shared" si="65"/>
        <v>0</v>
      </c>
    </row>
    <row r="1986" spans="1:11" x14ac:dyDescent="0.4">
      <c r="A1986" s="17" t="str">
        <f>IF(E1986&lt;&gt;"",VLOOKUP(E1986,科目一覧!$A$4:$G$76,7,FALSE),"")</f>
        <v/>
      </c>
      <c r="B1986" s="18">
        <f>★仕訳帳!A1950</f>
        <v>1947</v>
      </c>
      <c r="C1986" s="64" t="str">
        <f>IF(★仕訳帳!B1950&lt;&gt;"",★仕訳帳!B1950,"")</f>
        <v/>
      </c>
      <c r="D1986" s="65" t="str">
        <f>IF(★仕訳帳!C1950&lt;&gt;"",★仕訳帳!C1950,"")</f>
        <v/>
      </c>
      <c r="E1986" s="66" t="str">
        <f>IF(★仕訳帳!D1950&lt;&gt;"",★仕訳帳!D1950,"")</f>
        <v/>
      </c>
      <c r="F1986" s="30" t="str">
        <f t="shared" si="64"/>
        <v/>
      </c>
      <c r="G1986" s="68">
        <f>★仕訳帳!E1950</f>
        <v>0</v>
      </c>
      <c r="H1986" s="68">
        <f>★仕訳帳!F1950</f>
        <v>0</v>
      </c>
      <c r="I1986" s="67">
        <f>IF($E1986&lt;&gt;"",IF(OR(AND($E1986&gt;=200,$E1986&lt;300),AND($E1986&gt;=400,$E1986&lt;600)),-SUBTOTAL(9,K$4:K1986),SUBTOTAL(9,K$4:K1986)),0)</f>
        <v>0</v>
      </c>
      <c r="J1986" s="32"/>
      <c r="K1986" s="33">
        <f t="shared" si="65"/>
        <v>0</v>
      </c>
    </row>
    <row r="1987" spans="1:11" x14ac:dyDescent="0.4">
      <c r="A1987" s="17" t="str">
        <f>IF(E1987&lt;&gt;"",VLOOKUP(E1987,科目一覧!$A$4:$G$76,7,FALSE),"")</f>
        <v/>
      </c>
      <c r="B1987" s="18">
        <f>★仕訳帳!A1951</f>
        <v>1948</v>
      </c>
      <c r="C1987" s="64" t="str">
        <f>IF(★仕訳帳!B1951&lt;&gt;"",★仕訳帳!B1951,"")</f>
        <v/>
      </c>
      <c r="D1987" s="65" t="str">
        <f>IF(★仕訳帳!C1951&lt;&gt;"",★仕訳帳!C1951,"")</f>
        <v/>
      </c>
      <c r="E1987" s="66" t="str">
        <f>IF(★仕訳帳!D1951&lt;&gt;"",★仕訳帳!D1951,"")</f>
        <v/>
      </c>
      <c r="F1987" s="30" t="str">
        <f t="shared" si="64"/>
        <v/>
      </c>
      <c r="G1987" s="68">
        <f>★仕訳帳!E1951</f>
        <v>0</v>
      </c>
      <c r="H1987" s="68">
        <f>★仕訳帳!F1951</f>
        <v>0</v>
      </c>
      <c r="I1987" s="67">
        <f>IF($E1987&lt;&gt;"",IF(OR(AND($E1987&gt;=200,$E1987&lt;300),AND($E1987&gt;=400,$E1987&lt;600)),-SUBTOTAL(9,K$4:K1987),SUBTOTAL(9,K$4:K1987)),0)</f>
        <v>0</v>
      </c>
      <c r="J1987" s="32"/>
      <c r="K1987" s="33">
        <f t="shared" si="65"/>
        <v>0</v>
      </c>
    </row>
    <row r="1988" spans="1:11" x14ac:dyDescent="0.4">
      <c r="A1988" s="17" t="str">
        <f>IF(E1988&lt;&gt;"",VLOOKUP(E1988,科目一覧!$A$4:$G$76,7,FALSE),"")</f>
        <v/>
      </c>
      <c r="B1988" s="18">
        <f>★仕訳帳!A1952</f>
        <v>1949</v>
      </c>
      <c r="C1988" s="64" t="str">
        <f>IF(★仕訳帳!B1952&lt;&gt;"",★仕訳帳!B1952,"")</f>
        <v/>
      </c>
      <c r="D1988" s="65" t="str">
        <f>IF(★仕訳帳!C1952&lt;&gt;"",★仕訳帳!C1952,"")</f>
        <v/>
      </c>
      <c r="E1988" s="66" t="str">
        <f>IF(★仕訳帳!D1952&lt;&gt;"",★仕訳帳!D1952,"")</f>
        <v/>
      </c>
      <c r="F1988" s="30" t="str">
        <f t="shared" si="64"/>
        <v/>
      </c>
      <c r="G1988" s="68">
        <f>★仕訳帳!E1952</f>
        <v>0</v>
      </c>
      <c r="H1988" s="68">
        <f>★仕訳帳!F1952</f>
        <v>0</v>
      </c>
      <c r="I1988" s="67">
        <f>IF($E1988&lt;&gt;"",IF(OR(AND($E1988&gt;=200,$E1988&lt;300),AND($E1988&gt;=400,$E1988&lt;600)),-SUBTOTAL(9,K$4:K1988),SUBTOTAL(9,K$4:K1988)),0)</f>
        <v>0</v>
      </c>
      <c r="J1988" s="32"/>
      <c r="K1988" s="33">
        <f t="shared" si="65"/>
        <v>0</v>
      </c>
    </row>
    <row r="1989" spans="1:11" x14ac:dyDescent="0.4">
      <c r="A1989" s="17" t="str">
        <f>IF(E1989&lt;&gt;"",VLOOKUP(E1989,科目一覧!$A$4:$G$76,7,FALSE),"")</f>
        <v/>
      </c>
      <c r="B1989" s="18">
        <f>★仕訳帳!A1953</f>
        <v>1950</v>
      </c>
      <c r="C1989" s="64" t="str">
        <f>IF(★仕訳帳!B1953&lt;&gt;"",★仕訳帳!B1953,"")</f>
        <v/>
      </c>
      <c r="D1989" s="65" t="str">
        <f>IF(★仕訳帳!C1953&lt;&gt;"",★仕訳帳!C1953,"")</f>
        <v/>
      </c>
      <c r="E1989" s="66" t="str">
        <f>IF(★仕訳帳!D1953&lt;&gt;"",★仕訳帳!D1953,"")</f>
        <v/>
      </c>
      <c r="F1989" s="30" t="str">
        <f t="shared" ref="F1989:F2052" si="66">IF(C1989&lt;&gt;"",MONTH(C1989)&amp;"_"&amp;E1989,"")</f>
        <v/>
      </c>
      <c r="G1989" s="68">
        <f>★仕訳帳!E1953</f>
        <v>0</v>
      </c>
      <c r="H1989" s="68">
        <f>★仕訳帳!F1953</f>
        <v>0</v>
      </c>
      <c r="I1989" s="67">
        <f>IF($E1989&lt;&gt;"",IF(OR(AND($E1989&gt;=200,$E1989&lt;300),AND($E1989&gt;=400,$E1989&lt;600)),-SUBTOTAL(9,K$4:K1989),SUBTOTAL(9,K$4:K1989)),0)</f>
        <v>0</v>
      </c>
      <c r="J1989" s="32"/>
      <c r="K1989" s="33">
        <f t="shared" si="65"/>
        <v>0</v>
      </c>
    </row>
    <row r="1990" spans="1:11" x14ac:dyDescent="0.4">
      <c r="A1990" s="17" t="str">
        <f>IF(E1990&lt;&gt;"",VLOOKUP(E1990,科目一覧!$A$4:$G$76,7,FALSE),"")</f>
        <v/>
      </c>
      <c r="B1990" s="18">
        <f>★仕訳帳!A1954</f>
        <v>1951</v>
      </c>
      <c r="C1990" s="64" t="str">
        <f>IF(★仕訳帳!B1954&lt;&gt;"",★仕訳帳!B1954,"")</f>
        <v/>
      </c>
      <c r="D1990" s="65" t="str">
        <f>IF(★仕訳帳!C1954&lt;&gt;"",★仕訳帳!C1954,"")</f>
        <v/>
      </c>
      <c r="E1990" s="66" t="str">
        <f>IF(★仕訳帳!D1954&lt;&gt;"",★仕訳帳!D1954,"")</f>
        <v/>
      </c>
      <c r="F1990" s="30" t="str">
        <f t="shared" si="66"/>
        <v/>
      </c>
      <c r="G1990" s="68">
        <f>★仕訳帳!E1954</f>
        <v>0</v>
      </c>
      <c r="H1990" s="68">
        <f>★仕訳帳!F1954</f>
        <v>0</v>
      </c>
      <c r="I1990" s="67">
        <f>IF($E1990&lt;&gt;"",IF(OR(AND($E1990&gt;=200,$E1990&lt;300),AND($E1990&gt;=400,$E1990&lt;600)),-SUBTOTAL(9,K$4:K1990),SUBTOTAL(9,K$4:K1990)),0)</f>
        <v>0</v>
      </c>
      <c r="J1990" s="32"/>
      <c r="K1990" s="33">
        <f t="shared" si="65"/>
        <v>0</v>
      </c>
    </row>
    <row r="1991" spans="1:11" x14ac:dyDescent="0.4">
      <c r="A1991" s="17" t="str">
        <f>IF(E1991&lt;&gt;"",VLOOKUP(E1991,科目一覧!$A$4:$G$76,7,FALSE),"")</f>
        <v/>
      </c>
      <c r="B1991" s="18">
        <f>★仕訳帳!A1955</f>
        <v>1952</v>
      </c>
      <c r="C1991" s="64" t="str">
        <f>IF(★仕訳帳!B1955&lt;&gt;"",★仕訳帳!B1955,"")</f>
        <v/>
      </c>
      <c r="D1991" s="65" t="str">
        <f>IF(★仕訳帳!C1955&lt;&gt;"",★仕訳帳!C1955,"")</f>
        <v/>
      </c>
      <c r="E1991" s="66" t="str">
        <f>IF(★仕訳帳!D1955&lt;&gt;"",★仕訳帳!D1955,"")</f>
        <v/>
      </c>
      <c r="F1991" s="30" t="str">
        <f t="shared" si="66"/>
        <v/>
      </c>
      <c r="G1991" s="68">
        <f>★仕訳帳!E1955</f>
        <v>0</v>
      </c>
      <c r="H1991" s="68">
        <f>★仕訳帳!F1955</f>
        <v>0</v>
      </c>
      <c r="I1991" s="67">
        <f>IF($E1991&lt;&gt;"",IF(OR(AND($E1991&gt;=200,$E1991&lt;300),AND($E1991&gt;=400,$E1991&lt;600)),-SUBTOTAL(9,K$4:K1991),SUBTOTAL(9,K$4:K1991)),0)</f>
        <v>0</v>
      </c>
      <c r="J1991" s="32"/>
      <c r="K1991" s="33">
        <f t="shared" si="65"/>
        <v>0</v>
      </c>
    </row>
    <row r="1992" spans="1:11" x14ac:dyDescent="0.4">
      <c r="A1992" s="17" t="str">
        <f>IF(E1992&lt;&gt;"",VLOOKUP(E1992,科目一覧!$A$4:$G$76,7,FALSE),"")</f>
        <v/>
      </c>
      <c r="B1992" s="18">
        <f>★仕訳帳!A1956</f>
        <v>1953</v>
      </c>
      <c r="C1992" s="64" t="str">
        <f>IF(★仕訳帳!B1956&lt;&gt;"",★仕訳帳!B1956,"")</f>
        <v/>
      </c>
      <c r="D1992" s="65" t="str">
        <f>IF(★仕訳帳!C1956&lt;&gt;"",★仕訳帳!C1956,"")</f>
        <v/>
      </c>
      <c r="E1992" s="66" t="str">
        <f>IF(★仕訳帳!D1956&lt;&gt;"",★仕訳帳!D1956,"")</f>
        <v/>
      </c>
      <c r="F1992" s="30" t="str">
        <f t="shared" si="66"/>
        <v/>
      </c>
      <c r="G1992" s="68">
        <f>★仕訳帳!E1956</f>
        <v>0</v>
      </c>
      <c r="H1992" s="68">
        <f>★仕訳帳!F1956</f>
        <v>0</v>
      </c>
      <c r="I1992" s="67">
        <f>IF($E1992&lt;&gt;"",IF(OR(AND($E1992&gt;=200,$E1992&lt;300),AND($E1992&gt;=400,$E1992&lt;600)),-SUBTOTAL(9,K$4:K1992),SUBTOTAL(9,K$4:K1992)),0)</f>
        <v>0</v>
      </c>
      <c r="J1992" s="32"/>
      <c r="K1992" s="33">
        <f t="shared" si="65"/>
        <v>0</v>
      </c>
    </row>
    <row r="1993" spans="1:11" x14ac:dyDescent="0.4">
      <c r="A1993" s="17" t="str">
        <f>IF(E1993&lt;&gt;"",VLOOKUP(E1993,科目一覧!$A$4:$G$76,7,FALSE),"")</f>
        <v/>
      </c>
      <c r="B1993" s="18">
        <f>★仕訳帳!A1957</f>
        <v>1954</v>
      </c>
      <c r="C1993" s="64" t="str">
        <f>IF(★仕訳帳!B1957&lt;&gt;"",★仕訳帳!B1957,"")</f>
        <v/>
      </c>
      <c r="D1993" s="65" t="str">
        <f>IF(★仕訳帳!C1957&lt;&gt;"",★仕訳帳!C1957,"")</f>
        <v/>
      </c>
      <c r="E1993" s="66" t="str">
        <f>IF(★仕訳帳!D1957&lt;&gt;"",★仕訳帳!D1957,"")</f>
        <v/>
      </c>
      <c r="F1993" s="30" t="str">
        <f t="shared" si="66"/>
        <v/>
      </c>
      <c r="G1993" s="68">
        <f>★仕訳帳!E1957</f>
        <v>0</v>
      </c>
      <c r="H1993" s="68">
        <f>★仕訳帳!F1957</f>
        <v>0</v>
      </c>
      <c r="I1993" s="67">
        <f>IF($E1993&lt;&gt;"",IF(OR(AND($E1993&gt;=200,$E1993&lt;300),AND($E1993&gt;=400,$E1993&lt;600)),-SUBTOTAL(9,K$4:K1993),SUBTOTAL(9,K$4:K1993)),0)</f>
        <v>0</v>
      </c>
      <c r="J1993" s="32"/>
      <c r="K1993" s="33">
        <f t="shared" si="65"/>
        <v>0</v>
      </c>
    </row>
    <row r="1994" spans="1:11" x14ac:dyDescent="0.4">
      <c r="A1994" s="17" t="str">
        <f>IF(E1994&lt;&gt;"",VLOOKUP(E1994,科目一覧!$A$4:$G$76,7,FALSE),"")</f>
        <v/>
      </c>
      <c r="B1994" s="18">
        <f>★仕訳帳!A1958</f>
        <v>1955</v>
      </c>
      <c r="C1994" s="64" t="str">
        <f>IF(★仕訳帳!B1958&lt;&gt;"",★仕訳帳!B1958,"")</f>
        <v/>
      </c>
      <c r="D1994" s="65" t="str">
        <f>IF(★仕訳帳!C1958&lt;&gt;"",★仕訳帳!C1958,"")</f>
        <v/>
      </c>
      <c r="E1994" s="66" t="str">
        <f>IF(★仕訳帳!D1958&lt;&gt;"",★仕訳帳!D1958,"")</f>
        <v/>
      </c>
      <c r="F1994" s="30" t="str">
        <f t="shared" si="66"/>
        <v/>
      </c>
      <c r="G1994" s="68">
        <f>★仕訳帳!E1958</f>
        <v>0</v>
      </c>
      <c r="H1994" s="68">
        <f>★仕訳帳!F1958</f>
        <v>0</v>
      </c>
      <c r="I1994" s="67">
        <f>IF($E1994&lt;&gt;"",IF(OR(AND($E1994&gt;=200,$E1994&lt;300),AND($E1994&gt;=400,$E1994&lt;600)),-SUBTOTAL(9,K$4:K1994),SUBTOTAL(9,K$4:K1994)),0)</f>
        <v>0</v>
      </c>
      <c r="J1994" s="32"/>
      <c r="K1994" s="33">
        <f t="shared" si="65"/>
        <v>0</v>
      </c>
    </row>
    <row r="1995" spans="1:11" x14ac:dyDescent="0.4">
      <c r="A1995" s="17" t="str">
        <f>IF(E1995&lt;&gt;"",VLOOKUP(E1995,科目一覧!$A$4:$G$76,7,FALSE),"")</f>
        <v/>
      </c>
      <c r="B1995" s="18">
        <f>★仕訳帳!A1959</f>
        <v>1956</v>
      </c>
      <c r="C1995" s="64" t="str">
        <f>IF(★仕訳帳!B1959&lt;&gt;"",★仕訳帳!B1959,"")</f>
        <v/>
      </c>
      <c r="D1995" s="65" t="str">
        <f>IF(★仕訳帳!C1959&lt;&gt;"",★仕訳帳!C1959,"")</f>
        <v/>
      </c>
      <c r="E1995" s="66" t="str">
        <f>IF(★仕訳帳!D1959&lt;&gt;"",★仕訳帳!D1959,"")</f>
        <v/>
      </c>
      <c r="F1995" s="30" t="str">
        <f t="shared" si="66"/>
        <v/>
      </c>
      <c r="G1995" s="68">
        <f>★仕訳帳!E1959</f>
        <v>0</v>
      </c>
      <c r="H1995" s="68">
        <f>★仕訳帳!F1959</f>
        <v>0</v>
      </c>
      <c r="I1995" s="67">
        <f>IF($E1995&lt;&gt;"",IF(OR(AND($E1995&gt;=200,$E1995&lt;300),AND($E1995&gt;=400,$E1995&lt;600)),-SUBTOTAL(9,K$4:K1995),SUBTOTAL(9,K$4:K1995)),0)</f>
        <v>0</v>
      </c>
      <c r="J1995" s="32"/>
      <c r="K1995" s="33">
        <f t="shared" si="65"/>
        <v>0</v>
      </c>
    </row>
    <row r="1996" spans="1:11" x14ac:dyDescent="0.4">
      <c r="A1996" s="17" t="str">
        <f>IF(E1996&lt;&gt;"",VLOOKUP(E1996,科目一覧!$A$4:$G$76,7,FALSE),"")</f>
        <v/>
      </c>
      <c r="B1996" s="18">
        <f>★仕訳帳!A1960</f>
        <v>1957</v>
      </c>
      <c r="C1996" s="64" t="str">
        <f>IF(★仕訳帳!B1960&lt;&gt;"",★仕訳帳!B1960,"")</f>
        <v/>
      </c>
      <c r="D1996" s="65" t="str">
        <f>IF(★仕訳帳!C1960&lt;&gt;"",★仕訳帳!C1960,"")</f>
        <v/>
      </c>
      <c r="E1996" s="66" t="str">
        <f>IF(★仕訳帳!D1960&lt;&gt;"",★仕訳帳!D1960,"")</f>
        <v/>
      </c>
      <c r="F1996" s="30" t="str">
        <f t="shared" si="66"/>
        <v/>
      </c>
      <c r="G1996" s="68">
        <f>★仕訳帳!E1960</f>
        <v>0</v>
      </c>
      <c r="H1996" s="68">
        <f>★仕訳帳!F1960</f>
        <v>0</v>
      </c>
      <c r="I1996" s="67">
        <f>IF($E1996&lt;&gt;"",IF(OR(AND($E1996&gt;=200,$E1996&lt;300),AND($E1996&gt;=400,$E1996&lt;600)),-SUBTOTAL(9,K$4:K1996),SUBTOTAL(9,K$4:K1996)),0)</f>
        <v>0</v>
      </c>
      <c r="J1996" s="32"/>
      <c r="K1996" s="33">
        <f t="shared" si="65"/>
        <v>0</v>
      </c>
    </row>
    <row r="1997" spans="1:11" x14ac:dyDescent="0.4">
      <c r="A1997" s="17" t="str">
        <f>IF(E1997&lt;&gt;"",VLOOKUP(E1997,科目一覧!$A$4:$G$76,7,FALSE),"")</f>
        <v/>
      </c>
      <c r="B1997" s="18">
        <f>★仕訳帳!A1961</f>
        <v>1958</v>
      </c>
      <c r="C1997" s="64" t="str">
        <f>IF(★仕訳帳!B1961&lt;&gt;"",★仕訳帳!B1961,"")</f>
        <v/>
      </c>
      <c r="D1997" s="65" t="str">
        <f>IF(★仕訳帳!C1961&lt;&gt;"",★仕訳帳!C1961,"")</f>
        <v/>
      </c>
      <c r="E1997" s="66" t="str">
        <f>IF(★仕訳帳!D1961&lt;&gt;"",★仕訳帳!D1961,"")</f>
        <v/>
      </c>
      <c r="F1997" s="30" t="str">
        <f t="shared" si="66"/>
        <v/>
      </c>
      <c r="G1997" s="68">
        <f>★仕訳帳!E1961</f>
        <v>0</v>
      </c>
      <c r="H1997" s="68">
        <f>★仕訳帳!F1961</f>
        <v>0</v>
      </c>
      <c r="I1997" s="67">
        <f>IF($E1997&lt;&gt;"",IF(OR(AND($E1997&gt;=200,$E1997&lt;300),AND($E1997&gt;=400,$E1997&lt;600)),-SUBTOTAL(9,K$4:K1997),SUBTOTAL(9,K$4:K1997)),0)</f>
        <v>0</v>
      </c>
      <c r="J1997" s="32"/>
      <c r="K1997" s="33">
        <f t="shared" si="65"/>
        <v>0</v>
      </c>
    </row>
    <row r="1998" spans="1:11" x14ac:dyDescent="0.4">
      <c r="A1998" s="17" t="str">
        <f>IF(E1998&lt;&gt;"",VLOOKUP(E1998,科目一覧!$A$4:$G$76,7,FALSE),"")</f>
        <v/>
      </c>
      <c r="B1998" s="18">
        <f>★仕訳帳!A1962</f>
        <v>1959</v>
      </c>
      <c r="C1998" s="64" t="str">
        <f>IF(★仕訳帳!B1962&lt;&gt;"",★仕訳帳!B1962,"")</f>
        <v/>
      </c>
      <c r="D1998" s="65" t="str">
        <f>IF(★仕訳帳!C1962&lt;&gt;"",★仕訳帳!C1962,"")</f>
        <v/>
      </c>
      <c r="E1998" s="66" t="str">
        <f>IF(★仕訳帳!D1962&lt;&gt;"",★仕訳帳!D1962,"")</f>
        <v/>
      </c>
      <c r="F1998" s="30" t="str">
        <f t="shared" si="66"/>
        <v/>
      </c>
      <c r="G1998" s="68">
        <f>★仕訳帳!E1962</f>
        <v>0</v>
      </c>
      <c r="H1998" s="68">
        <f>★仕訳帳!F1962</f>
        <v>0</v>
      </c>
      <c r="I1998" s="67">
        <f>IF($E1998&lt;&gt;"",IF(OR(AND($E1998&gt;=200,$E1998&lt;300),AND($E1998&gt;=400,$E1998&lt;600)),-SUBTOTAL(9,K$4:K1998),SUBTOTAL(9,K$4:K1998)),0)</f>
        <v>0</v>
      </c>
      <c r="J1998" s="32"/>
      <c r="K1998" s="33">
        <f t="shared" si="65"/>
        <v>0</v>
      </c>
    </row>
    <row r="1999" spans="1:11" x14ac:dyDescent="0.4">
      <c r="A1999" s="17" t="str">
        <f>IF(E1999&lt;&gt;"",VLOOKUP(E1999,科目一覧!$A$4:$G$76,7,FALSE),"")</f>
        <v/>
      </c>
      <c r="B1999" s="18">
        <f>★仕訳帳!A1963</f>
        <v>1960</v>
      </c>
      <c r="C1999" s="64" t="str">
        <f>IF(★仕訳帳!B1963&lt;&gt;"",★仕訳帳!B1963,"")</f>
        <v/>
      </c>
      <c r="D1999" s="65" t="str">
        <f>IF(★仕訳帳!C1963&lt;&gt;"",★仕訳帳!C1963,"")</f>
        <v/>
      </c>
      <c r="E1999" s="66" t="str">
        <f>IF(★仕訳帳!D1963&lt;&gt;"",★仕訳帳!D1963,"")</f>
        <v/>
      </c>
      <c r="F1999" s="30" t="str">
        <f t="shared" si="66"/>
        <v/>
      </c>
      <c r="G1999" s="68">
        <f>★仕訳帳!E1963</f>
        <v>0</v>
      </c>
      <c r="H1999" s="68">
        <f>★仕訳帳!F1963</f>
        <v>0</v>
      </c>
      <c r="I1999" s="67">
        <f>IF($E1999&lt;&gt;"",IF(OR(AND($E1999&gt;=200,$E1999&lt;300),AND($E1999&gt;=400,$E1999&lt;600)),-SUBTOTAL(9,K$4:K1999),SUBTOTAL(9,K$4:K1999)),0)</f>
        <v>0</v>
      </c>
      <c r="J1999" s="32"/>
      <c r="K1999" s="33">
        <f t="shared" si="65"/>
        <v>0</v>
      </c>
    </row>
    <row r="2000" spans="1:11" x14ac:dyDescent="0.4">
      <c r="A2000" s="17" t="str">
        <f>IF(E2000&lt;&gt;"",VLOOKUP(E2000,科目一覧!$A$4:$G$76,7,FALSE),"")</f>
        <v/>
      </c>
      <c r="B2000" s="18">
        <f>★仕訳帳!A1964</f>
        <v>1961</v>
      </c>
      <c r="C2000" s="64" t="str">
        <f>IF(★仕訳帳!B1964&lt;&gt;"",★仕訳帳!B1964,"")</f>
        <v/>
      </c>
      <c r="D2000" s="65" t="str">
        <f>IF(★仕訳帳!C1964&lt;&gt;"",★仕訳帳!C1964,"")</f>
        <v/>
      </c>
      <c r="E2000" s="66" t="str">
        <f>IF(★仕訳帳!D1964&lt;&gt;"",★仕訳帳!D1964,"")</f>
        <v/>
      </c>
      <c r="F2000" s="30" t="str">
        <f t="shared" si="66"/>
        <v/>
      </c>
      <c r="G2000" s="68">
        <f>★仕訳帳!E1964</f>
        <v>0</v>
      </c>
      <c r="H2000" s="68">
        <f>★仕訳帳!F1964</f>
        <v>0</v>
      </c>
      <c r="I2000" s="67">
        <f>IF($E2000&lt;&gt;"",IF(OR(AND($E2000&gt;=200,$E2000&lt;300),AND($E2000&gt;=400,$E2000&lt;600)),-SUBTOTAL(9,K$4:K2000),SUBTOTAL(9,K$4:K2000)),0)</f>
        <v>0</v>
      </c>
      <c r="J2000" s="32"/>
      <c r="K2000" s="33">
        <f t="shared" si="65"/>
        <v>0</v>
      </c>
    </row>
    <row r="2001" spans="1:11" x14ac:dyDescent="0.4">
      <c r="A2001" s="17" t="str">
        <f>IF(E2001&lt;&gt;"",VLOOKUP(E2001,科目一覧!$A$4:$G$76,7,FALSE),"")</f>
        <v/>
      </c>
      <c r="B2001" s="18">
        <f>★仕訳帳!A1965</f>
        <v>1962</v>
      </c>
      <c r="C2001" s="64" t="str">
        <f>IF(★仕訳帳!B1965&lt;&gt;"",★仕訳帳!B1965,"")</f>
        <v/>
      </c>
      <c r="D2001" s="65" t="str">
        <f>IF(★仕訳帳!C1965&lt;&gt;"",★仕訳帳!C1965,"")</f>
        <v/>
      </c>
      <c r="E2001" s="66" t="str">
        <f>IF(★仕訳帳!D1965&lt;&gt;"",★仕訳帳!D1965,"")</f>
        <v/>
      </c>
      <c r="F2001" s="30" t="str">
        <f t="shared" si="66"/>
        <v/>
      </c>
      <c r="G2001" s="68">
        <f>★仕訳帳!E1965</f>
        <v>0</v>
      </c>
      <c r="H2001" s="68">
        <f>★仕訳帳!F1965</f>
        <v>0</v>
      </c>
      <c r="I2001" s="67">
        <f>IF($E2001&lt;&gt;"",IF(OR(AND($E2001&gt;=200,$E2001&lt;300),AND($E2001&gt;=400,$E2001&lt;600)),-SUBTOTAL(9,K$4:K2001),SUBTOTAL(9,K$4:K2001)),0)</f>
        <v>0</v>
      </c>
      <c r="J2001" s="32"/>
      <c r="K2001" s="33">
        <f t="shared" si="65"/>
        <v>0</v>
      </c>
    </row>
    <row r="2002" spans="1:11" x14ac:dyDescent="0.4">
      <c r="A2002" s="17" t="str">
        <f>IF(E2002&lt;&gt;"",VLOOKUP(E2002,科目一覧!$A$4:$G$76,7,FALSE),"")</f>
        <v/>
      </c>
      <c r="B2002" s="18">
        <f>★仕訳帳!A1966</f>
        <v>1963</v>
      </c>
      <c r="C2002" s="64" t="str">
        <f>IF(★仕訳帳!B1966&lt;&gt;"",★仕訳帳!B1966,"")</f>
        <v/>
      </c>
      <c r="D2002" s="65" t="str">
        <f>IF(★仕訳帳!C1966&lt;&gt;"",★仕訳帳!C1966,"")</f>
        <v/>
      </c>
      <c r="E2002" s="66" t="str">
        <f>IF(★仕訳帳!D1966&lt;&gt;"",★仕訳帳!D1966,"")</f>
        <v/>
      </c>
      <c r="F2002" s="30" t="str">
        <f t="shared" si="66"/>
        <v/>
      </c>
      <c r="G2002" s="68">
        <f>★仕訳帳!E1966</f>
        <v>0</v>
      </c>
      <c r="H2002" s="68">
        <f>★仕訳帳!F1966</f>
        <v>0</v>
      </c>
      <c r="I2002" s="67">
        <f>IF($E2002&lt;&gt;"",IF(OR(AND($E2002&gt;=200,$E2002&lt;300),AND($E2002&gt;=400,$E2002&lt;600)),-SUBTOTAL(9,K$4:K2002),SUBTOTAL(9,K$4:K2002)),0)</f>
        <v>0</v>
      </c>
      <c r="J2002" s="32"/>
      <c r="K2002" s="33">
        <f t="shared" si="65"/>
        <v>0</v>
      </c>
    </row>
    <row r="2003" spans="1:11" x14ac:dyDescent="0.4">
      <c r="A2003" s="17" t="str">
        <f>IF(E2003&lt;&gt;"",VLOOKUP(E2003,科目一覧!$A$4:$G$76,7,FALSE),"")</f>
        <v/>
      </c>
      <c r="B2003" s="18">
        <f>★仕訳帳!A1967</f>
        <v>1964</v>
      </c>
      <c r="C2003" s="64" t="str">
        <f>IF(★仕訳帳!B1967&lt;&gt;"",★仕訳帳!B1967,"")</f>
        <v/>
      </c>
      <c r="D2003" s="65" t="str">
        <f>IF(★仕訳帳!C1967&lt;&gt;"",★仕訳帳!C1967,"")</f>
        <v/>
      </c>
      <c r="E2003" s="66" t="str">
        <f>IF(★仕訳帳!D1967&lt;&gt;"",★仕訳帳!D1967,"")</f>
        <v/>
      </c>
      <c r="F2003" s="30" t="str">
        <f t="shared" si="66"/>
        <v/>
      </c>
      <c r="G2003" s="68">
        <f>★仕訳帳!E1967</f>
        <v>0</v>
      </c>
      <c r="H2003" s="68">
        <f>★仕訳帳!F1967</f>
        <v>0</v>
      </c>
      <c r="I2003" s="67">
        <f>IF($E2003&lt;&gt;"",IF(OR(AND($E2003&gt;=200,$E2003&lt;300),AND($E2003&gt;=400,$E2003&lt;600)),-SUBTOTAL(9,K$4:K2003),SUBTOTAL(9,K$4:K2003)),0)</f>
        <v>0</v>
      </c>
      <c r="J2003" s="32"/>
      <c r="K2003" s="33">
        <f t="shared" si="65"/>
        <v>0</v>
      </c>
    </row>
    <row r="2004" spans="1:11" x14ac:dyDescent="0.4">
      <c r="A2004" s="17" t="str">
        <f>IF(E2004&lt;&gt;"",VLOOKUP(E2004,科目一覧!$A$4:$G$76,7,FALSE),"")</f>
        <v/>
      </c>
      <c r="B2004" s="18">
        <f>★仕訳帳!A1968</f>
        <v>1965</v>
      </c>
      <c r="C2004" s="64" t="str">
        <f>IF(★仕訳帳!B1968&lt;&gt;"",★仕訳帳!B1968,"")</f>
        <v/>
      </c>
      <c r="D2004" s="65" t="str">
        <f>IF(★仕訳帳!C1968&lt;&gt;"",★仕訳帳!C1968,"")</f>
        <v/>
      </c>
      <c r="E2004" s="66" t="str">
        <f>IF(★仕訳帳!D1968&lt;&gt;"",★仕訳帳!D1968,"")</f>
        <v/>
      </c>
      <c r="F2004" s="30" t="str">
        <f t="shared" si="66"/>
        <v/>
      </c>
      <c r="G2004" s="68">
        <f>★仕訳帳!E1968</f>
        <v>0</v>
      </c>
      <c r="H2004" s="68">
        <f>★仕訳帳!F1968</f>
        <v>0</v>
      </c>
      <c r="I2004" s="67">
        <f>IF($E2004&lt;&gt;"",IF(OR(AND($E2004&gt;=200,$E2004&lt;300),AND($E2004&gt;=400,$E2004&lt;600)),-SUBTOTAL(9,K$4:K2004),SUBTOTAL(9,K$4:K2004)),0)</f>
        <v>0</v>
      </c>
      <c r="J2004" s="32"/>
      <c r="K2004" s="33">
        <f t="shared" si="65"/>
        <v>0</v>
      </c>
    </row>
    <row r="2005" spans="1:11" x14ac:dyDescent="0.4">
      <c r="A2005" s="17" t="str">
        <f>IF(E2005&lt;&gt;"",VLOOKUP(E2005,科目一覧!$A$4:$G$76,7,FALSE),"")</f>
        <v/>
      </c>
      <c r="B2005" s="18">
        <f>★仕訳帳!A1969</f>
        <v>1966</v>
      </c>
      <c r="C2005" s="64" t="str">
        <f>IF(★仕訳帳!B1969&lt;&gt;"",★仕訳帳!B1969,"")</f>
        <v/>
      </c>
      <c r="D2005" s="65" t="str">
        <f>IF(★仕訳帳!C1969&lt;&gt;"",★仕訳帳!C1969,"")</f>
        <v/>
      </c>
      <c r="E2005" s="66" t="str">
        <f>IF(★仕訳帳!D1969&lt;&gt;"",★仕訳帳!D1969,"")</f>
        <v/>
      </c>
      <c r="F2005" s="30" t="str">
        <f t="shared" si="66"/>
        <v/>
      </c>
      <c r="G2005" s="68">
        <f>★仕訳帳!E1969</f>
        <v>0</v>
      </c>
      <c r="H2005" s="68">
        <f>★仕訳帳!F1969</f>
        <v>0</v>
      </c>
      <c r="I2005" s="67">
        <f>IF($E2005&lt;&gt;"",IF(OR(AND($E2005&gt;=200,$E2005&lt;300),AND($E2005&gt;=400,$E2005&lt;600)),-SUBTOTAL(9,K$4:K2005),SUBTOTAL(9,K$4:K2005)),0)</f>
        <v>0</v>
      </c>
      <c r="J2005" s="32"/>
      <c r="K2005" s="33">
        <f t="shared" si="65"/>
        <v>0</v>
      </c>
    </row>
    <row r="2006" spans="1:11" x14ac:dyDescent="0.4">
      <c r="A2006" s="17" t="str">
        <f>IF(E2006&lt;&gt;"",VLOOKUP(E2006,科目一覧!$A$4:$G$76,7,FALSE),"")</f>
        <v/>
      </c>
      <c r="B2006" s="18">
        <f>★仕訳帳!A1970</f>
        <v>1967</v>
      </c>
      <c r="C2006" s="64" t="str">
        <f>IF(★仕訳帳!B1970&lt;&gt;"",★仕訳帳!B1970,"")</f>
        <v/>
      </c>
      <c r="D2006" s="65" t="str">
        <f>IF(★仕訳帳!C1970&lt;&gt;"",★仕訳帳!C1970,"")</f>
        <v/>
      </c>
      <c r="E2006" s="66" t="str">
        <f>IF(★仕訳帳!D1970&lt;&gt;"",★仕訳帳!D1970,"")</f>
        <v/>
      </c>
      <c r="F2006" s="30" t="str">
        <f t="shared" si="66"/>
        <v/>
      </c>
      <c r="G2006" s="68">
        <f>★仕訳帳!E1970</f>
        <v>0</v>
      </c>
      <c r="H2006" s="68">
        <f>★仕訳帳!F1970</f>
        <v>0</v>
      </c>
      <c r="I2006" s="67">
        <f>IF($E2006&lt;&gt;"",IF(OR(AND($E2006&gt;=200,$E2006&lt;300),AND($E2006&gt;=400,$E2006&lt;600)),-SUBTOTAL(9,K$4:K2006),SUBTOTAL(9,K$4:K2006)),0)</f>
        <v>0</v>
      </c>
      <c r="J2006" s="32"/>
      <c r="K2006" s="33">
        <f t="shared" si="65"/>
        <v>0</v>
      </c>
    </row>
    <row r="2007" spans="1:11" x14ac:dyDescent="0.4">
      <c r="A2007" s="17" t="str">
        <f>IF(E2007&lt;&gt;"",VLOOKUP(E2007,科目一覧!$A$4:$G$76,7,FALSE),"")</f>
        <v/>
      </c>
      <c r="B2007" s="18">
        <f>★仕訳帳!A1971</f>
        <v>1968</v>
      </c>
      <c r="C2007" s="64" t="str">
        <f>IF(★仕訳帳!B1971&lt;&gt;"",★仕訳帳!B1971,"")</f>
        <v/>
      </c>
      <c r="D2007" s="65" t="str">
        <f>IF(★仕訳帳!C1971&lt;&gt;"",★仕訳帳!C1971,"")</f>
        <v/>
      </c>
      <c r="E2007" s="66" t="str">
        <f>IF(★仕訳帳!D1971&lt;&gt;"",★仕訳帳!D1971,"")</f>
        <v/>
      </c>
      <c r="F2007" s="30" t="str">
        <f t="shared" si="66"/>
        <v/>
      </c>
      <c r="G2007" s="68">
        <f>★仕訳帳!E1971</f>
        <v>0</v>
      </c>
      <c r="H2007" s="68">
        <f>★仕訳帳!F1971</f>
        <v>0</v>
      </c>
      <c r="I2007" s="67">
        <f>IF($E2007&lt;&gt;"",IF(OR(AND($E2007&gt;=200,$E2007&lt;300),AND($E2007&gt;=400,$E2007&lt;600)),-SUBTOTAL(9,K$4:K2007),SUBTOTAL(9,K$4:K2007)),0)</f>
        <v>0</v>
      </c>
      <c r="J2007" s="32"/>
      <c r="K2007" s="33">
        <f t="shared" si="65"/>
        <v>0</v>
      </c>
    </row>
    <row r="2008" spans="1:11" x14ac:dyDescent="0.4">
      <c r="A2008" s="17" t="str">
        <f>IF(E2008&lt;&gt;"",VLOOKUP(E2008,科目一覧!$A$4:$G$76,7,FALSE),"")</f>
        <v/>
      </c>
      <c r="B2008" s="18">
        <f>★仕訳帳!A1972</f>
        <v>1969</v>
      </c>
      <c r="C2008" s="64" t="str">
        <f>IF(★仕訳帳!B1972&lt;&gt;"",★仕訳帳!B1972,"")</f>
        <v/>
      </c>
      <c r="D2008" s="65" t="str">
        <f>IF(★仕訳帳!C1972&lt;&gt;"",★仕訳帳!C1972,"")</f>
        <v/>
      </c>
      <c r="E2008" s="66" t="str">
        <f>IF(★仕訳帳!D1972&lt;&gt;"",★仕訳帳!D1972,"")</f>
        <v/>
      </c>
      <c r="F2008" s="30" t="str">
        <f t="shared" si="66"/>
        <v/>
      </c>
      <c r="G2008" s="68">
        <f>★仕訳帳!E1972</f>
        <v>0</v>
      </c>
      <c r="H2008" s="68">
        <f>★仕訳帳!F1972</f>
        <v>0</v>
      </c>
      <c r="I2008" s="67">
        <f>IF($E2008&lt;&gt;"",IF(OR(AND($E2008&gt;=200,$E2008&lt;300),AND($E2008&gt;=400,$E2008&lt;600)),-SUBTOTAL(9,K$4:K2008),SUBTOTAL(9,K$4:K2008)),0)</f>
        <v>0</v>
      </c>
      <c r="J2008" s="32"/>
      <c r="K2008" s="33">
        <f t="shared" si="65"/>
        <v>0</v>
      </c>
    </row>
    <row r="2009" spans="1:11" x14ac:dyDescent="0.4">
      <c r="A2009" s="17" t="str">
        <f>IF(E2009&lt;&gt;"",VLOOKUP(E2009,科目一覧!$A$4:$G$76,7,FALSE),"")</f>
        <v/>
      </c>
      <c r="B2009" s="18">
        <f>★仕訳帳!A1973</f>
        <v>1970</v>
      </c>
      <c r="C2009" s="64" t="str">
        <f>IF(★仕訳帳!B1973&lt;&gt;"",★仕訳帳!B1973,"")</f>
        <v/>
      </c>
      <c r="D2009" s="65" t="str">
        <f>IF(★仕訳帳!C1973&lt;&gt;"",★仕訳帳!C1973,"")</f>
        <v/>
      </c>
      <c r="E2009" s="66" t="str">
        <f>IF(★仕訳帳!D1973&lt;&gt;"",★仕訳帳!D1973,"")</f>
        <v/>
      </c>
      <c r="F2009" s="30" t="str">
        <f t="shared" si="66"/>
        <v/>
      </c>
      <c r="G2009" s="68">
        <f>★仕訳帳!E1973</f>
        <v>0</v>
      </c>
      <c r="H2009" s="68">
        <f>★仕訳帳!F1973</f>
        <v>0</v>
      </c>
      <c r="I2009" s="67">
        <f>IF($E2009&lt;&gt;"",IF(OR(AND($E2009&gt;=200,$E2009&lt;300),AND($E2009&gt;=400,$E2009&lt;600)),-SUBTOTAL(9,K$4:K2009),SUBTOTAL(9,K$4:K2009)),0)</f>
        <v>0</v>
      </c>
      <c r="J2009" s="32"/>
      <c r="K2009" s="33">
        <f t="shared" si="65"/>
        <v>0</v>
      </c>
    </row>
    <row r="2010" spans="1:11" x14ac:dyDescent="0.4">
      <c r="A2010" s="17" t="str">
        <f>IF(E2010&lt;&gt;"",VLOOKUP(E2010,科目一覧!$A$4:$G$76,7,FALSE),"")</f>
        <v/>
      </c>
      <c r="B2010" s="18">
        <f>★仕訳帳!A1974</f>
        <v>1971</v>
      </c>
      <c r="C2010" s="64" t="str">
        <f>IF(★仕訳帳!B1974&lt;&gt;"",★仕訳帳!B1974,"")</f>
        <v/>
      </c>
      <c r="D2010" s="65" t="str">
        <f>IF(★仕訳帳!C1974&lt;&gt;"",★仕訳帳!C1974,"")</f>
        <v/>
      </c>
      <c r="E2010" s="66" t="str">
        <f>IF(★仕訳帳!D1974&lt;&gt;"",★仕訳帳!D1974,"")</f>
        <v/>
      </c>
      <c r="F2010" s="30" t="str">
        <f t="shared" si="66"/>
        <v/>
      </c>
      <c r="G2010" s="68">
        <f>★仕訳帳!E1974</f>
        <v>0</v>
      </c>
      <c r="H2010" s="68">
        <f>★仕訳帳!F1974</f>
        <v>0</v>
      </c>
      <c r="I2010" s="67">
        <f>IF($E2010&lt;&gt;"",IF(OR(AND($E2010&gt;=200,$E2010&lt;300),AND($E2010&gt;=400,$E2010&lt;600)),-SUBTOTAL(9,K$4:K2010),SUBTOTAL(9,K$4:K2010)),0)</f>
        <v>0</v>
      </c>
      <c r="J2010" s="32"/>
      <c r="K2010" s="33">
        <f t="shared" si="65"/>
        <v>0</v>
      </c>
    </row>
    <row r="2011" spans="1:11" x14ac:dyDescent="0.4">
      <c r="A2011" s="17" t="str">
        <f>IF(E2011&lt;&gt;"",VLOOKUP(E2011,科目一覧!$A$4:$G$76,7,FALSE),"")</f>
        <v/>
      </c>
      <c r="B2011" s="18">
        <f>★仕訳帳!A1975</f>
        <v>1972</v>
      </c>
      <c r="C2011" s="64" t="str">
        <f>IF(★仕訳帳!B1975&lt;&gt;"",★仕訳帳!B1975,"")</f>
        <v/>
      </c>
      <c r="D2011" s="65" t="str">
        <f>IF(★仕訳帳!C1975&lt;&gt;"",★仕訳帳!C1975,"")</f>
        <v/>
      </c>
      <c r="E2011" s="66" t="str">
        <f>IF(★仕訳帳!D1975&lt;&gt;"",★仕訳帳!D1975,"")</f>
        <v/>
      </c>
      <c r="F2011" s="30" t="str">
        <f t="shared" si="66"/>
        <v/>
      </c>
      <c r="G2011" s="68">
        <f>★仕訳帳!E1975</f>
        <v>0</v>
      </c>
      <c r="H2011" s="68">
        <f>★仕訳帳!F1975</f>
        <v>0</v>
      </c>
      <c r="I2011" s="67">
        <f>IF($E2011&lt;&gt;"",IF(OR(AND($E2011&gt;=200,$E2011&lt;300),AND($E2011&gt;=400,$E2011&lt;600)),-SUBTOTAL(9,K$4:K2011),SUBTOTAL(9,K$4:K2011)),0)</f>
        <v>0</v>
      </c>
      <c r="J2011" s="32"/>
      <c r="K2011" s="33">
        <f t="shared" si="65"/>
        <v>0</v>
      </c>
    </row>
    <row r="2012" spans="1:11" x14ac:dyDescent="0.4">
      <c r="A2012" s="17" t="str">
        <f>IF(E2012&lt;&gt;"",VLOOKUP(E2012,科目一覧!$A$4:$G$76,7,FALSE),"")</f>
        <v/>
      </c>
      <c r="B2012" s="18">
        <f>★仕訳帳!A1976</f>
        <v>1973</v>
      </c>
      <c r="C2012" s="64" t="str">
        <f>IF(★仕訳帳!B1976&lt;&gt;"",★仕訳帳!B1976,"")</f>
        <v/>
      </c>
      <c r="D2012" s="65" t="str">
        <f>IF(★仕訳帳!C1976&lt;&gt;"",★仕訳帳!C1976,"")</f>
        <v/>
      </c>
      <c r="E2012" s="66" t="str">
        <f>IF(★仕訳帳!D1976&lt;&gt;"",★仕訳帳!D1976,"")</f>
        <v/>
      </c>
      <c r="F2012" s="30" t="str">
        <f t="shared" si="66"/>
        <v/>
      </c>
      <c r="G2012" s="68">
        <f>★仕訳帳!E1976</f>
        <v>0</v>
      </c>
      <c r="H2012" s="68">
        <f>★仕訳帳!F1976</f>
        <v>0</v>
      </c>
      <c r="I2012" s="67">
        <f>IF($E2012&lt;&gt;"",IF(OR(AND($E2012&gt;=200,$E2012&lt;300),AND($E2012&gt;=400,$E2012&lt;600)),-SUBTOTAL(9,K$4:K2012),SUBTOTAL(9,K$4:K2012)),0)</f>
        <v>0</v>
      </c>
      <c r="J2012" s="32"/>
      <c r="K2012" s="33">
        <f t="shared" si="65"/>
        <v>0</v>
      </c>
    </row>
    <row r="2013" spans="1:11" x14ac:dyDescent="0.4">
      <c r="A2013" s="17" t="str">
        <f>IF(E2013&lt;&gt;"",VLOOKUP(E2013,科目一覧!$A$4:$G$76,7,FALSE),"")</f>
        <v/>
      </c>
      <c r="B2013" s="18">
        <f>★仕訳帳!A1977</f>
        <v>1974</v>
      </c>
      <c r="C2013" s="64" t="str">
        <f>IF(★仕訳帳!B1977&lt;&gt;"",★仕訳帳!B1977,"")</f>
        <v/>
      </c>
      <c r="D2013" s="65" t="str">
        <f>IF(★仕訳帳!C1977&lt;&gt;"",★仕訳帳!C1977,"")</f>
        <v/>
      </c>
      <c r="E2013" s="66" t="str">
        <f>IF(★仕訳帳!D1977&lt;&gt;"",★仕訳帳!D1977,"")</f>
        <v/>
      </c>
      <c r="F2013" s="30" t="str">
        <f t="shared" si="66"/>
        <v/>
      </c>
      <c r="G2013" s="68">
        <f>★仕訳帳!E1977</f>
        <v>0</v>
      </c>
      <c r="H2013" s="68">
        <f>★仕訳帳!F1977</f>
        <v>0</v>
      </c>
      <c r="I2013" s="67">
        <f>IF($E2013&lt;&gt;"",IF(OR(AND($E2013&gt;=200,$E2013&lt;300),AND($E2013&gt;=400,$E2013&lt;600)),-SUBTOTAL(9,K$4:K2013),SUBTOTAL(9,K$4:K2013)),0)</f>
        <v>0</v>
      </c>
      <c r="J2013" s="32"/>
      <c r="K2013" s="33">
        <f t="shared" si="65"/>
        <v>0</v>
      </c>
    </row>
    <row r="2014" spans="1:11" x14ac:dyDescent="0.4">
      <c r="A2014" s="17" t="str">
        <f>IF(E2014&lt;&gt;"",VLOOKUP(E2014,科目一覧!$A$4:$G$76,7,FALSE),"")</f>
        <v/>
      </c>
      <c r="B2014" s="18">
        <f>★仕訳帳!A1978</f>
        <v>1975</v>
      </c>
      <c r="C2014" s="64" t="str">
        <f>IF(★仕訳帳!B1978&lt;&gt;"",★仕訳帳!B1978,"")</f>
        <v/>
      </c>
      <c r="D2014" s="65" t="str">
        <f>IF(★仕訳帳!C1978&lt;&gt;"",★仕訳帳!C1978,"")</f>
        <v/>
      </c>
      <c r="E2014" s="66" t="str">
        <f>IF(★仕訳帳!D1978&lt;&gt;"",★仕訳帳!D1978,"")</f>
        <v/>
      </c>
      <c r="F2014" s="30" t="str">
        <f t="shared" si="66"/>
        <v/>
      </c>
      <c r="G2014" s="68">
        <f>★仕訳帳!E1978</f>
        <v>0</v>
      </c>
      <c r="H2014" s="68">
        <f>★仕訳帳!F1978</f>
        <v>0</v>
      </c>
      <c r="I2014" s="67">
        <f>IF($E2014&lt;&gt;"",IF(OR(AND($E2014&gt;=200,$E2014&lt;300),AND($E2014&gt;=400,$E2014&lt;600)),-SUBTOTAL(9,K$4:K2014),SUBTOTAL(9,K$4:K2014)),0)</f>
        <v>0</v>
      </c>
      <c r="J2014" s="32"/>
      <c r="K2014" s="33">
        <f t="shared" si="65"/>
        <v>0</v>
      </c>
    </row>
    <row r="2015" spans="1:11" x14ac:dyDescent="0.4">
      <c r="A2015" s="17" t="str">
        <f>IF(E2015&lt;&gt;"",VLOOKUP(E2015,科目一覧!$A$4:$G$76,7,FALSE),"")</f>
        <v/>
      </c>
      <c r="B2015" s="18">
        <f>★仕訳帳!A1979</f>
        <v>1976</v>
      </c>
      <c r="C2015" s="64" t="str">
        <f>IF(★仕訳帳!B1979&lt;&gt;"",★仕訳帳!B1979,"")</f>
        <v/>
      </c>
      <c r="D2015" s="65" t="str">
        <f>IF(★仕訳帳!C1979&lt;&gt;"",★仕訳帳!C1979,"")</f>
        <v/>
      </c>
      <c r="E2015" s="66" t="str">
        <f>IF(★仕訳帳!D1979&lt;&gt;"",★仕訳帳!D1979,"")</f>
        <v/>
      </c>
      <c r="F2015" s="30" t="str">
        <f t="shared" si="66"/>
        <v/>
      </c>
      <c r="G2015" s="68">
        <f>★仕訳帳!E1979</f>
        <v>0</v>
      </c>
      <c r="H2015" s="68">
        <f>★仕訳帳!F1979</f>
        <v>0</v>
      </c>
      <c r="I2015" s="67">
        <f>IF($E2015&lt;&gt;"",IF(OR(AND($E2015&gt;=200,$E2015&lt;300),AND($E2015&gt;=400,$E2015&lt;600)),-SUBTOTAL(9,K$4:K2015),SUBTOTAL(9,K$4:K2015)),0)</f>
        <v>0</v>
      </c>
      <c r="J2015" s="32"/>
      <c r="K2015" s="33">
        <f t="shared" si="65"/>
        <v>0</v>
      </c>
    </row>
    <row r="2016" spans="1:11" x14ac:dyDescent="0.4">
      <c r="A2016" s="17" t="str">
        <f>IF(E2016&lt;&gt;"",VLOOKUP(E2016,科目一覧!$A$4:$G$76,7,FALSE),"")</f>
        <v/>
      </c>
      <c r="B2016" s="18">
        <f>★仕訳帳!A1980</f>
        <v>1977</v>
      </c>
      <c r="C2016" s="64" t="str">
        <f>IF(★仕訳帳!B1980&lt;&gt;"",★仕訳帳!B1980,"")</f>
        <v/>
      </c>
      <c r="D2016" s="65" t="str">
        <f>IF(★仕訳帳!C1980&lt;&gt;"",★仕訳帳!C1980,"")</f>
        <v/>
      </c>
      <c r="E2016" s="66" t="str">
        <f>IF(★仕訳帳!D1980&lt;&gt;"",★仕訳帳!D1980,"")</f>
        <v/>
      </c>
      <c r="F2016" s="30" t="str">
        <f t="shared" si="66"/>
        <v/>
      </c>
      <c r="G2016" s="68">
        <f>★仕訳帳!E1980</f>
        <v>0</v>
      </c>
      <c r="H2016" s="68">
        <f>★仕訳帳!F1980</f>
        <v>0</v>
      </c>
      <c r="I2016" s="67">
        <f>IF($E2016&lt;&gt;"",IF(OR(AND($E2016&gt;=200,$E2016&lt;300),AND($E2016&gt;=400,$E2016&lt;600)),-SUBTOTAL(9,K$4:K2016),SUBTOTAL(9,K$4:K2016)),0)</f>
        <v>0</v>
      </c>
      <c r="J2016" s="32"/>
      <c r="K2016" s="33">
        <f t="shared" si="65"/>
        <v>0</v>
      </c>
    </row>
    <row r="2017" spans="1:11" x14ac:dyDescent="0.4">
      <c r="A2017" s="17" t="str">
        <f>IF(E2017&lt;&gt;"",VLOOKUP(E2017,科目一覧!$A$4:$G$76,7,FALSE),"")</f>
        <v/>
      </c>
      <c r="B2017" s="18">
        <f>★仕訳帳!A1981</f>
        <v>1978</v>
      </c>
      <c r="C2017" s="64" t="str">
        <f>IF(★仕訳帳!B1981&lt;&gt;"",★仕訳帳!B1981,"")</f>
        <v/>
      </c>
      <c r="D2017" s="65" t="str">
        <f>IF(★仕訳帳!C1981&lt;&gt;"",★仕訳帳!C1981,"")</f>
        <v/>
      </c>
      <c r="E2017" s="66" t="str">
        <f>IF(★仕訳帳!D1981&lt;&gt;"",★仕訳帳!D1981,"")</f>
        <v/>
      </c>
      <c r="F2017" s="30" t="str">
        <f t="shared" si="66"/>
        <v/>
      </c>
      <c r="G2017" s="68">
        <f>★仕訳帳!E1981</f>
        <v>0</v>
      </c>
      <c r="H2017" s="68">
        <f>★仕訳帳!F1981</f>
        <v>0</v>
      </c>
      <c r="I2017" s="67">
        <f>IF($E2017&lt;&gt;"",IF(OR(AND($E2017&gt;=200,$E2017&lt;300),AND($E2017&gt;=400,$E2017&lt;600)),-SUBTOTAL(9,K$4:K2017),SUBTOTAL(9,K$4:K2017)),0)</f>
        <v>0</v>
      </c>
      <c r="J2017" s="32"/>
      <c r="K2017" s="33">
        <f t="shared" si="65"/>
        <v>0</v>
      </c>
    </row>
    <row r="2018" spans="1:11" x14ac:dyDescent="0.4">
      <c r="A2018" s="17" t="str">
        <f>IF(E2018&lt;&gt;"",VLOOKUP(E2018,科目一覧!$A$4:$G$76,7,FALSE),"")</f>
        <v/>
      </c>
      <c r="B2018" s="18">
        <f>★仕訳帳!A1982</f>
        <v>1979</v>
      </c>
      <c r="C2018" s="64" t="str">
        <f>IF(★仕訳帳!B1982&lt;&gt;"",★仕訳帳!B1982,"")</f>
        <v/>
      </c>
      <c r="D2018" s="65" t="str">
        <f>IF(★仕訳帳!C1982&lt;&gt;"",★仕訳帳!C1982,"")</f>
        <v/>
      </c>
      <c r="E2018" s="66" t="str">
        <f>IF(★仕訳帳!D1982&lt;&gt;"",★仕訳帳!D1982,"")</f>
        <v/>
      </c>
      <c r="F2018" s="30" t="str">
        <f t="shared" si="66"/>
        <v/>
      </c>
      <c r="G2018" s="68">
        <f>★仕訳帳!E1982</f>
        <v>0</v>
      </c>
      <c r="H2018" s="68">
        <f>★仕訳帳!F1982</f>
        <v>0</v>
      </c>
      <c r="I2018" s="67">
        <f>IF($E2018&lt;&gt;"",IF(OR(AND($E2018&gt;=200,$E2018&lt;300),AND($E2018&gt;=400,$E2018&lt;600)),-SUBTOTAL(9,K$4:K2018),SUBTOTAL(9,K$4:K2018)),0)</f>
        <v>0</v>
      </c>
      <c r="J2018" s="32"/>
      <c r="K2018" s="33">
        <f t="shared" si="65"/>
        <v>0</v>
      </c>
    </row>
    <row r="2019" spans="1:11" x14ac:dyDescent="0.4">
      <c r="A2019" s="17" t="str">
        <f>IF(E2019&lt;&gt;"",VLOOKUP(E2019,科目一覧!$A$4:$G$76,7,FALSE),"")</f>
        <v/>
      </c>
      <c r="B2019" s="18">
        <f>★仕訳帳!A1983</f>
        <v>1980</v>
      </c>
      <c r="C2019" s="64" t="str">
        <f>IF(★仕訳帳!B1983&lt;&gt;"",★仕訳帳!B1983,"")</f>
        <v/>
      </c>
      <c r="D2019" s="65" t="str">
        <f>IF(★仕訳帳!C1983&lt;&gt;"",★仕訳帳!C1983,"")</f>
        <v/>
      </c>
      <c r="E2019" s="66" t="str">
        <f>IF(★仕訳帳!D1983&lt;&gt;"",★仕訳帳!D1983,"")</f>
        <v/>
      </c>
      <c r="F2019" s="30" t="str">
        <f t="shared" si="66"/>
        <v/>
      </c>
      <c r="G2019" s="68">
        <f>★仕訳帳!E1983</f>
        <v>0</v>
      </c>
      <c r="H2019" s="68">
        <f>★仕訳帳!F1983</f>
        <v>0</v>
      </c>
      <c r="I2019" s="67">
        <f>IF($E2019&lt;&gt;"",IF(OR(AND($E2019&gt;=200,$E2019&lt;300),AND($E2019&gt;=400,$E2019&lt;600)),-SUBTOTAL(9,K$4:K2019),SUBTOTAL(9,K$4:K2019)),0)</f>
        <v>0</v>
      </c>
      <c r="J2019" s="32"/>
      <c r="K2019" s="33">
        <f t="shared" si="65"/>
        <v>0</v>
      </c>
    </row>
    <row r="2020" spans="1:11" x14ac:dyDescent="0.4">
      <c r="A2020" s="17" t="str">
        <f>IF(E2020&lt;&gt;"",VLOOKUP(E2020,科目一覧!$A$4:$G$76,7,FALSE),"")</f>
        <v/>
      </c>
      <c r="B2020" s="18">
        <f>★仕訳帳!A1984</f>
        <v>1981</v>
      </c>
      <c r="C2020" s="64" t="str">
        <f>IF(★仕訳帳!B1984&lt;&gt;"",★仕訳帳!B1984,"")</f>
        <v/>
      </c>
      <c r="D2020" s="65" t="str">
        <f>IF(★仕訳帳!C1984&lt;&gt;"",★仕訳帳!C1984,"")</f>
        <v/>
      </c>
      <c r="E2020" s="66" t="str">
        <f>IF(★仕訳帳!D1984&lt;&gt;"",★仕訳帳!D1984,"")</f>
        <v/>
      </c>
      <c r="F2020" s="30" t="str">
        <f t="shared" si="66"/>
        <v/>
      </c>
      <c r="G2020" s="68">
        <f>★仕訳帳!E1984</f>
        <v>0</v>
      </c>
      <c r="H2020" s="68">
        <f>★仕訳帳!F1984</f>
        <v>0</v>
      </c>
      <c r="I2020" s="67">
        <f>IF($E2020&lt;&gt;"",IF(OR(AND($E2020&gt;=200,$E2020&lt;300),AND($E2020&gt;=400,$E2020&lt;600)),-SUBTOTAL(9,K$4:K2020),SUBTOTAL(9,K$4:K2020)),0)</f>
        <v>0</v>
      </c>
      <c r="J2020" s="32"/>
      <c r="K2020" s="33">
        <f t="shared" si="65"/>
        <v>0</v>
      </c>
    </row>
    <row r="2021" spans="1:11" x14ac:dyDescent="0.4">
      <c r="A2021" s="17" t="str">
        <f>IF(E2021&lt;&gt;"",VLOOKUP(E2021,科目一覧!$A$4:$G$76,7,FALSE),"")</f>
        <v/>
      </c>
      <c r="B2021" s="18">
        <f>★仕訳帳!A1985</f>
        <v>1982</v>
      </c>
      <c r="C2021" s="64" t="str">
        <f>IF(★仕訳帳!B1985&lt;&gt;"",★仕訳帳!B1985,"")</f>
        <v/>
      </c>
      <c r="D2021" s="65" t="str">
        <f>IF(★仕訳帳!C1985&lt;&gt;"",★仕訳帳!C1985,"")</f>
        <v/>
      </c>
      <c r="E2021" s="66" t="str">
        <f>IF(★仕訳帳!D1985&lt;&gt;"",★仕訳帳!D1985,"")</f>
        <v/>
      </c>
      <c r="F2021" s="30" t="str">
        <f t="shared" si="66"/>
        <v/>
      </c>
      <c r="G2021" s="68">
        <f>★仕訳帳!E1985</f>
        <v>0</v>
      </c>
      <c r="H2021" s="68">
        <f>★仕訳帳!F1985</f>
        <v>0</v>
      </c>
      <c r="I2021" s="67">
        <f>IF($E2021&lt;&gt;"",IF(OR(AND($E2021&gt;=200,$E2021&lt;300),AND($E2021&gt;=400,$E2021&lt;600)),-SUBTOTAL(9,K$4:K2021),SUBTOTAL(9,K$4:K2021)),0)</f>
        <v>0</v>
      </c>
      <c r="J2021" s="32"/>
      <c r="K2021" s="33">
        <f t="shared" si="65"/>
        <v>0</v>
      </c>
    </row>
    <row r="2022" spans="1:11" x14ac:dyDescent="0.4">
      <c r="A2022" s="17" t="str">
        <f>IF(E2022&lt;&gt;"",VLOOKUP(E2022,科目一覧!$A$4:$G$76,7,FALSE),"")</f>
        <v/>
      </c>
      <c r="B2022" s="18">
        <f>★仕訳帳!A1986</f>
        <v>1983</v>
      </c>
      <c r="C2022" s="64" t="str">
        <f>IF(★仕訳帳!B1986&lt;&gt;"",★仕訳帳!B1986,"")</f>
        <v/>
      </c>
      <c r="D2022" s="65" t="str">
        <f>IF(★仕訳帳!C1986&lt;&gt;"",★仕訳帳!C1986,"")</f>
        <v/>
      </c>
      <c r="E2022" s="66" t="str">
        <f>IF(★仕訳帳!D1986&lt;&gt;"",★仕訳帳!D1986,"")</f>
        <v/>
      </c>
      <c r="F2022" s="30" t="str">
        <f t="shared" si="66"/>
        <v/>
      </c>
      <c r="G2022" s="68">
        <f>★仕訳帳!E1986</f>
        <v>0</v>
      </c>
      <c r="H2022" s="68">
        <f>★仕訳帳!F1986</f>
        <v>0</v>
      </c>
      <c r="I2022" s="67">
        <f>IF($E2022&lt;&gt;"",IF(OR(AND($E2022&gt;=200,$E2022&lt;300),AND($E2022&gt;=400,$E2022&lt;600)),-SUBTOTAL(9,K$4:K2022),SUBTOTAL(9,K$4:K2022)),0)</f>
        <v>0</v>
      </c>
      <c r="J2022" s="32"/>
      <c r="K2022" s="33">
        <f t="shared" si="65"/>
        <v>0</v>
      </c>
    </row>
    <row r="2023" spans="1:11" x14ac:dyDescent="0.4">
      <c r="A2023" s="17" t="str">
        <f>IF(E2023&lt;&gt;"",VLOOKUP(E2023,科目一覧!$A$4:$G$76,7,FALSE),"")</f>
        <v/>
      </c>
      <c r="B2023" s="18">
        <f>★仕訳帳!A1987</f>
        <v>1984</v>
      </c>
      <c r="C2023" s="64" t="str">
        <f>IF(★仕訳帳!B1987&lt;&gt;"",★仕訳帳!B1987,"")</f>
        <v/>
      </c>
      <c r="D2023" s="65" t="str">
        <f>IF(★仕訳帳!C1987&lt;&gt;"",★仕訳帳!C1987,"")</f>
        <v/>
      </c>
      <c r="E2023" s="66" t="str">
        <f>IF(★仕訳帳!D1987&lt;&gt;"",★仕訳帳!D1987,"")</f>
        <v/>
      </c>
      <c r="F2023" s="30" t="str">
        <f t="shared" si="66"/>
        <v/>
      </c>
      <c r="G2023" s="68">
        <f>★仕訳帳!E1987</f>
        <v>0</v>
      </c>
      <c r="H2023" s="68">
        <f>★仕訳帳!F1987</f>
        <v>0</v>
      </c>
      <c r="I2023" s="67">
        <f>IF($E2023&lt;&gt;"",IF(OR(AND($E2023&gt;=200,$E2023&lt;300),AND($E2023&gt;=400,$E2023&lt;600)),-SUBTOTAL(9,K$4:K2023),SUBTOTAL(9,K$4:K2023)),0)</f>
        <v>0</v>
      </c>
      <c r="J2023" s="32"/>
      <c r="K2023" s="33">
        <f t="shared" si="65"/>
        <v>0</v>
      </c>
    </row>
    <row r="2024" spans="1:11" x14ac:dyDescent="0.4">
      <c r="A2024" s="17" t="str">
        <f>IF(E2024&lt;&gt;"",VLOOKUP(E2024,科目一覧!$A$4:$G$76,7,FALSE),"")</f>
        <v/>
      </c>
      <c r="B2024" s="18">
        <f>★仕訳帳!A1988</f>
        <v>1985</v>
      </c>
      <c r="C2024" s="64" t="str">
        <f>IF(★仕訳帳!B1988&lt;&gt;"",★仕訳帳!B1988,"")</f>
        <v/>
      </c>
      <c r="D2024" s="65" t="str">
        <f>IF(★仕訳帳!C1988&lt;&gt;"",★仕訳帳!C1988,"")</f>
        <v/>
      </c>
      <c r="E2024" s="66" t="str">
        <f>IF(★仕訳帳!D1988&lt;&gt;"",★仕訳帳!D1988,"")</f>
        <v/>
      </c>
      <c r="F2024" s="30" t="str">
        <f t="shared" si="66"/>
        <v/>
      </c>
      <c r="G2024" s="68">
        <f>★仕訳帳!E1988</f>
        <v>0</v>
      </c>
      <c r="H2024" s="68">
        <f>★仕訳帳!F1988</f>
        <v>0</v>
      </c>
      <c r="I2024" s="67">
        <f>IF($E2024&lt;&gt;"",IF(OR(AND($E2024&gt;=200,$E2024&lt;300),AND($E2024&gt;=400,$E2024&lt;600)),-SUBTOTAL(9,K$4:K2024),SUBTOTAL(9,K$4:K2024)),0)</f>
        <v>0</v>
      </c>
      <c r="J2024" s="32"/>
      <c r="K2024" s="33">
        <f t="shared" si="65"/>
        <v>0</v>
      </c>
    </row>
    <row r="2025" spans="1:11" x14ac:dyDescent="0.4">
      <c r="A2025" s="17" t="str">
        <f>IF(E2025&lt;&gt;"",VLOOKUP(E2025,科目一覧!$A$4:$G$76,7,FALSE),"")</f>
        <v/>
      </c>
      <c r="B2025" s="18">
        <f>★仕訳帳!A1989</f>
        <v>1986</v>
      </c>
      <c r="C2025" s="64" t="str">
        <f>IF(★仕訳帳!B1989&lt;&gt;"",★仕訳帳!B1989,"")</f>
        <v/>
      </c>
      <c r="D2025" s="65" t="str">
        <f>IF(★仕訳帳!C1989&lt;&gt;"",★仕訳帳!C1989,"")</f>
        <v/>
      </c>
      <c r="E2025" s="66" t="str">
        <f>IF(★仕訳帳!D1989&lt;&gt;"",★仕訳帳!D1989,"")</f>
        <v/>
      </c>
      <c r="F2025" s="30" t="str">
        <f t="shared" si="66"/>
        <v/>
      </c>
      <c r="G2025" s="68">
        <f>★仕訳帳!E1989</f>
        <v>0</v>
      </c>
      <c r="H2025" s="68">
        <f>★仕訳帳!F1989</f>
        <v>0</v>
      </c>
      <c r="I2025" s="67">
        <f>IF($E2025&lt;&gt;"",IF(OR(AND($E2025&gt;=200,$E2025&lt;300),AND($E2025&gt;=400,$E2025&lt;600)),-SUBTOTAL(9,K$4:K2025),SUBTOTAL(9,K$4:K2025)),0)</f>
        <v>0</v>
      </c>
      <c r="J2025" s="32"/>
      <c r="K2025" s="33">
        <f t="shared" si="65"/>
        <v>0</v>
      </c>
    </row>
    <row r="2026" spans="1:11" x14ac:dyDescent="0.4">
      <c r="A2026" s="17" t="str">
        <f>IF(E2026&lt;&gt;"",VLOOKUP(E2026,科目一覧!$A$4:$G$76,7,FALSE),"")</f>
        <v/>
      </c>
      <c r="B2026" s="18">
        <f>★仕訳帳!A1990</f>
        <v>1987</v>
      </c>
      <c r="C2026" s="64" t="str">
        <f>IF(★仕訳帳!B1990&lt;&gt;"",★仕訳帳!B1990,"")</f>
        <v/>
      </c>
      <c r="D2026" s="65" t="str">
        <f>IF(★仕訳帳!C1990&lt;&gt;"",★仕訳帳!C1990,"")</f>
        <v/>
      </c>
      <c r="E2026" s="66" t="str">
        <f>IF(★仕訳帳!D1990&lt;&gt;"",★仕訳帳!D1990,"")</f>
        <v/>
      </c>
      <c r="F2026" s="30" t="str">
        <f t="shared" si="66"/>
        <v/>
      </c>
      <c r="G2026" s="68">
        <f>★仕訳帳!E1990</f>
        <v>0</v>
      </c>
      <c r="H2026" s="68">
        <f>★仕訳帳!F1990</f>
        <v>0</v>
      </c>
      <c r="I2026" s="67">
        <f>IF($E2026&lt;&gt;"",IF(OR(AND($E2026&gt;=200,$E2026&lt;300),AND($E2026&gt;=400,$E2026&lt;600)),-SUBTOTAL(9,K$4:K2026),SUBTOTAL(9,K$4:K2026)),0)</f>
        <v>0</v>
      </c>
      <c r="J2026" s="32"/>
      <c r="K2026" s="33">
        <f t="shared" si="65"/>
        <v>0</v>
      </c>
    </row>
    <row r="2027" spans="1:11" x14ac:dyDescent="0.4">
      <c r="A2027" s="17" t="str">
        <f>IF(E2027&lt;&gt;"",VLOOKUP(E2027,科目一覧!$A$4:$G$76,7,FALSE),"")</f>
        <v/>
      </c>
      <c r="B2027" s="18">
        <f>★仕訳帳!A1991</f>
        <v>1988</v>
      </c>
      <c r="C2027" s="64" t="str">
        <f>IF(★仕訳帳!B1991&lt;&gt;"",★仕訳帳!B1991,"")</f>
        <v/>
      </c>
      <c r="D2027" s="65" t="str">
        <f>IF(★仕訳帳!C1991&lt;&gt;"",★仕訳帳!C1991,"")</f>
        <v/>
      </c>
      <c r="E2027" s="66" t="str">
        <f>IF(★仕訳帳!D1991&lt;&gt;"",★仕訳帳!D1991,"")</f>
        <v/>
      </c>
      <c r="F2027" s="30" t="str">
        <f t="shared" si="66"/>
        <v/>
      </c>
      <c r="G2027" s="68">
        <f>★仕訳帳!E1991</f>
        <v>0</v>
      </c>
      <c r="H2027" s="68">
        <f>★仕訳帳!F1991</f>
        <v>0</v>
      </c>
      <c r="I2027" s="67">
        <f>IF($E2027&lt;&gt;"",IF(OR(AND($E2027&gt;=200,$E2027&lt;300),AND($E2027&gt;=400,$E2027&lt;600)),-SUBTOTAL(9,K$4:K2027),SUBTOTAL(9,K$4:K2027)),0)</f>
        <v>0</v>
      </c>
      <c r="J2027" s="32"/>
      <c r="K2027" s="33">
        <f t="shared" si="65"/>
        <v>0</v>
      </c>
    </row>
    <row r="2028" spans="1:11" x14ac:dyDescent="0.4">
      <c r="A2028" s="17" t="str">
        <f>IF(E2028&lt;&gt;"",VLOOKUP(E2028,科目一覧!$A$4:$G$76,7,FALSE),"")</f>
        <v/>
      </c>
      <c r="B2028" s="18">
        <f>★仕訳帳!A1992</f>
        <v>1989</v>
      </c>
      <c r="C2028" s="64" t="str">
        <f>IF(★仕訳帳!B1992&lt;&gt;"",★仕訳帳!B1992,"")</f>
        <v/>
      </c>
      <c r="D2028" s="65" t="str">
        <f>IF(★仕訳帳!C1992&lt;&gt;"",★仕訳帳!C1992,"")</f>
        <v/>
      </c>
      <c r="E2028" s="66" t="str">
        <f>IF(★仕訳帳!D1992&lt;&gt;"",★仕訳帳!D1992,"")</f>
        <v/>
      </c>
      <c r="F2028" s="30" t="str">
        <f t="shared" si="66"/>
        <v/>
      </c>
      <c r="G2028" s="68">
        <f>★仕訳帳!E1992</f>
        <v>0</v>
      </c>
      <c r="H2028" s="68">
        <f>★仕訳帳!F1992</f>
        <v>0</v>
      </c>
      <c r="I2028" s="67">
        <f>IF($E2028&lt;&gt;"",IF(OR(AND($E2028&gt;=200,$E2028&lt;300),AND($E2028&gt;=400,$E2028&lt;600)),-SUBTOTAL(9,K$4:K2028),SUBTOTAL(9,K$4:K2028)),0)</f>
        <v>0</v>
      </c>
      <c r="J2028" s="32"/>
      <c r="K2028" s="33">
        <f t="shared" si="65"/>
        <v>0</v>
      </c>
    </row>
    <row r="2029" spans="1:11" x14ac:dyDescent="0.4">
      <c r="A2029" s="17" t="str">
        <f>IF(E2029&lt;&gt;"",VLOOKUP(E2029,科目一覧!$A$4:$G$76,7,FALSE),"")</f>
        <v/>
      </c>
      <c r="B2029" s="18">
        <f>★仕訳帳!A1993</f>
        <v>1990</v>
      </c>
      <c r="C2029" s="64" t="str">
        <f>IF(★仕訳帳!B1993&lt;&gt;"",★仕訳帳!B1993,"")</f>
        <v/>
      </c>
      <c r="D2029" s="65" t="str">
        <f>IF(★仕訳帳!C1993&lt;&gt;"",★仕訳帳!C1993,"")</f>
        <v/>
      </c>
      <c r="E2029" s="66" t="str">
        <f>IF(★仕訳帳!D1993&lt;&gt;"",★仕訳帳!D1993,"")</f>
        <v/>
      </c>
      <c r="F2029" s="30" t="str">
        <f t="shared" si="66"/>
        <v/>
      </c>
      <c r="G2029" s="68">
        <f>★仕訳帳!E1993</f>
        <v>0</v>
      </c>
      <c r="H2029" s="68">
        <f>★仕訳帳!F1993</f>
        <v>0</v>
      </c>
      <c r="I2029" s="67">
        <f>IF($E2029&lt;&gt;"",IF(OR(AND($E2029&gt;=200,$E2029&lt;300),AND($E2029&gt;=400,$E2029&lt;600)),-SUBTOTAL(9,K$4:K2029),SUBTOTAL(9,K$4:K2029)),0)</f>
        <v>0</v>
      </c>
      <c r="J2029" s="32"/>
      <c r="K2029" s="33">
        <f t="shared" si="65"/>
        <v>0</v>
      </c>
    </row>
    <row r="2030" spans="1:11" x14ac:dyDescent="0.4">
      <c r="A2030" s="17" t="str">
        <f>IF(E2030&lt;&gt;"",VLOOKUP(E2030,科目一覧!$A$4:$G$76,7,FALSE),"")</f>
        <v/>
      </c>
      <c r="B2030" s="18">
        <f>★仕訳帳!A1994</f>
        <v>1991</v>
      </c>
      <c r="C2030" s="64" t="str">
        <f>IF(★仕訳帳!B1994&lt;&gt;"",★仕訳帳!B1994,"")</f>
        <v/>
      </c>
      <c r="D2030" s="65" t="str">
        <f>IF(★仕訳帳!C1994&lt;&gt;"",★仕訳帳!C1994,"")</f>
        <v/>
      </c>
      <c r="E2030" s="66" t="str">
        <f>IF(★仕訳帳!D1994&lt;&gt;"",★仕訳帳!D1994,"")</f>
        <v/>
      </c>
      <c r="F2030" s="30" t="str">
        <f t="shared" si="66"/>
        <v/>
      </c>
      <c r="G2030" s="68">
        <f>★仕訳帳!E1994</f>
        <v>0</v>
      </c>
      <c r="H2030" s="68">
        <f>★仕訳帳!F1994</f>
        <v>0</v>
      </c>
      <c r="I2030" s="67">
        <f>IF($E2030&lt;&gt;"",IF(OR(AND($E2030&gt;=200,$E2030&lt;300),AND($E2030&gt;=400,$E2030&lt;600)),-SUBTOTAL(9,K$4:K2030),SUBTOTAL(9,K$4:K2030)),0)</f>
        <v>0</v>
      </c>
      <c r="J2030" s="32"/>
      <c r="K2030" s="33">
        <f t="shared" si="65"/>
        <v>0</v>
      </c>
    </row>
    <row r="2031" spans="1:11" x14ac:dyDescent="0.4">
      <c r="A2031" s="17" t="str">
        <f>IF(E2031&lt;&gt;"",VLOOKUP(E2031,科目一覧!$A$4:$G$76,7,FALSE),"")</f>
        <v/>
      </c>
      <c r="B2031" s="18">
        <f>★仕訳帳!A1995</f>
        <v>1992</v>
      </c>
      <c r="C2031" s="64" t="str">
        <f>IF(★仕訳帳!B1995&lt;&gt;"",★仕訳帳!B1995,"")</f>
        <v/>
      </c>
      <c r="D2031" s="65" t="str">
        <f>IF(★仕訳帳!C1995&lt;&gt;"",★仕訳帳!C1995,"")</f>
        <v/>
      </c>
      <c r="E2031" s="66" t="str">
        <f>IF(★仕訳帳!D1995&lt;&gt;"",★仕訳帳!D1995,"")</f>
        <v/>
      </c>
      <c r="F2031" s="30" t="str">
        <f t="shared" si="66"/>
        <v/>
      </c>
      <c r="G2031" s="68">
        <f>★仕訳帳!E1995</f>
        <v>0</v>
      </c>
      <c r="H2031" s="68">
        <f>★仕訳帳!F1995</f>
        <v>0</v>
      </c>
      <c r="I2031" s="67">
        <f>IF($E2031&lt;&gt;"",IF(OR(AND($E2031&gt;=200,$E2031&lt;300),AND($E2031&gt;=400,$E2031&lt;600)),-SUBTOTAL(9,K$4:K2031),SUBTOTAL(9,K$4:K2031)),0)</f>
        <v>0</v>
      </c>
      <c r="J2031" s="32"/>
      <c r="K2031" s="33">
        <f t="shared" ref="K2031:K2094" si="67">IF(OR(E2031=301,E2031=401),0,G2031-H2031)</f>
        <v>0</v>
      </c>
    </row>
    <row r="2032" spans="1:11" x14ac:dyDescent="0.4">
      <c r="A2032" s="17" t="str">
        <f>IF(E2032&lt;&gt;"",VLOOKUP(E2032,科目一覧!$A$4:$G$76,7,FALSE),"")</f>
        <v/>
      </c>
      <c r="B2032" s="18">
        <f>★仕訳帳!A1996</f>
        <v>1993</v>
      </c>
      <c r="C2032" s="64" t="str">
        <f>IF(★仕訳帳!B1996&lt;&gt;"",★仕訳帳!B1996,"")</f>
        <v/>
      </c>
      <c r="D2032" s="65" t="str">
        <f>IF(★仕訳帳!C1996&lt;&gt;"",★仕訳帳!C1996,"")</f>
        <v/>
      </c>
      <c r="E2032" s="66" t="str">
        <f>IF(★仕訳帳!D1996&lt;&gt;"",★仕訳帳!D1996,"")</f>
        <v/>
      </c>
      <c r="F2032" s="30" t="str">
        <f t="shared" si="66"/>
        <v/>
      </c>
      <c r="G2032" s="68">
        <f>★仕訳帳!E1996</f>
        <v>0</v>
      </c>
      <c r="H2032" s="68">
        <f>★仕訳帳!F1996</f>
        <v>0</v>
      </c>
      <c r="I2032" s="67">
        <f>IF($E2032&lt;&gt;"",IF(OR(AND($E2032&gt;=200,$E2032&lt;300),AND($E2032&gt;=400,$E2032&lt;600)),-SUBTOTAL(9,K$4:K2032),SUBTOTAL(9,K$4:K2032)),0)</f>
        <v>0</v>
      </c>
      <c r="J2032" s="32"/>
      <c r="K2032" s="33">
        <f t="shared" si="67"/>
        <v>0</v>
      </c>
    </row>
    <row r="2033" spans="1:11" x14ac:dyDescent="0.4">
      <c r="A2033" s="17" t="str">
        <f>IF(E2033&lt;&gt;"",VLOOKUP(E2033,科目一覧!$A$4:$G$76,7,FALSE),"")</f>
        <v/>
      </c>
      <c r="B2033" s="18">
        <f>★仕訳帳!A1997</f>
        <v>1994</v>
      </c>
      <c r="C2033" s="64" t="str">
        <f>IF(★仕訳帳!B1997&lt;&gt;"",★仕訳帳!B1997,"")</f>
        <v/>
      </c>
      <c r="D2033" s="65" t="str">
        <f>IF(★仕訳帳!C1997&lt;&gt;"",★仕訳帳!C1997,"")</f>
        <v/>
      </c>
      <c r="E2033" s="66" t="str">
        <f>IF(★仕訳帳!D1997&lt;&gt;"",★仕訳帳!D1997,"")</f>
        <v/>
      </c>
      <c r="F2033" s="30" t="str">
        <f t="shared" si="66"/>
        <v/>
      </c>
      <c r="G2033" s="68">
        <f>★仕訳帳!E1997</f>
        <v>0</v>
      </c>
      <c r="H2033" s="68">
        <f>★仕訳帳!F1997</f>
        <v>0</v>
      </c>
      <c r="I2033" s="67">
        <f>IF($E2033&lt;&gt;"",IF(OR(AND($E2033&gt;=200,$E2033&lt;300),AND($E2033&gt;=400,$E2033&lt;600)),-SUBTOTAL(9,K$4:K2033),SUBTOTAL(9,K$4:K2033)),0)</f>
        <v>0</v>
      </c>
      <c r="J2033" s="32"/>
      <c r="K2033" s="33">
        <f t="shared" si="67"/>
        <v>0</v>
      </c>
    </row>
    <row r="2034" spans="1:11" x14ac:dyDescent="0.4">
      <c r="A2034" s="17" t="str">
        <f>IF(E2034&lt;&gt;"",VLOOKUP(E2034,科目一覧!$A$4:$G$76,7,FALSE),"")</f>
        <v/>
      </c>
      <c r="B2034" s="18">
        <f>★仕訳帳!A1998</f>
        <v>1995</v>
      </c>
      <c r="C2034" s="64" t="str">
        <f>IF(★仕訳帳!B1998&lt;&gt;"",★仕訳帳!B1998,"")</f>
        <v/>
      </c>
      <c r="D2034" s="65" t="str">
        <f>IF(★仕訳帳!C1998&lt;&gt;"",★仕訳帳!C1998,"")</f>
        <v/>
      </c>
      <c r="E2034" s="66" t="str">
        <f>IF(★仕訳帳!D1998&lt;&gt;"",★仕訳帳!D1998,"")</f>
        <v/>
      </c>
      <c r="F2034" s="30" t="str">
        <f t="shared" si="66"/>
        <v/>
      </c>
      <c r="G2034" s="68">
        <f>★仕訳帳!E1998</f>
        <v>0</v>
      </c>
      <c r="H2034" s="68">
        <f>★仕訳帳!F1998</f>
        <v>0</v>
      </c>
      <c r="I2034" s="67">
        <f>IF($E2034&lt;&gt;"",IF(OR(AND($E2034&gt;=200,$E2034&lt;300),AND($E2034&gt;=400,$E2034&lt;600)),-SUBTOTAL(9,K$4:K2034),SUBTOTAL(9,K$4:K2034)),0)</f>
        <v>0</v>
      </c>
      <c r="J2034" s="32"/>
      <c r="K2034" s="33">
        <f t="shared" si="67"/>
        <v>0</v>
      </c>
    </row>
    <row r="2035" spans="1:11" x14ac:dyDescent="0.4">
      <c r="A2035" s="17" t="str">
        <f>IF(E2035&lt;&gt;"",VLOOKUP(E2035,科目一覧!$A$4:$G$76,7,FALSE),"")</f>
        <v/>
      </c>
      <c r="B2035" s="18">
        <f>★仕訳帳!A1999</f>
        <v>1996</v>
      </c>
      <c r="C2035" s="64" t="str">
        <f>IF(★仕訳帳!B1999&lt;&gt;"",★仕訳帳!B1999,"")</f>
        <v/>
      </c>
      <c r="D2035" s="65" t="str">
        <f>IF(★仕訳帳!C1999&lt;&gt;"",★仕訳帳!C1999,"")</f>
        <v/>
      </c>
      <c r="E2035" s="66" t="str">
        <f>IF(★仕訳帳!D1999&lt;&gt;"",★仕訳帳!D1999,"")</f>
        <v/>
      </c>
      <c r="F2035" s="30" t="str">
        <f t="shared" si="66"/>
        <v/>
      </c>
      <c r="G2035" s="68">
        <f>★仕訳帳!E1999</f>
        <v>0</v>
      </c>
      <c r="H2035" s="68">
        <f>★仕訳帳!F1999</f>
        <v>0</v>
      </c>
      <c r="I2035" s="67">
        <f>IF($E2035&lt;&gt;"",IF(OR(AND($E2035&gt;=200,$E2035&lt;300),AND($E2035&gt;=400,$E2035&lt;600)),-SUBTOTAL(9,K$4:K2035),SUBTOTAL(9,K$4:K2035)),0)</f>
        <v>0</v>
      </c>
      <c r="J2035" s="32"/>
      <c r="K2035" s="33">
        <f t="shared" si="67"/>
        <v>0</v>
      </c>
    </row>
    <row r="2036" spans="1:11" x14ac:dyDescent="0.4">
      <c r="A2036" s="17" t="str">
        <f>IF(E2036&lt;&gt;"",VLOOKUP(E2036,科目一覧!$A$4:$G$76,7,FALSE),"")</f>
        <v/>
      </c>
      <c r="B2036" s="18">
        <f>★仕訳帳!A2000</f>
        <v>1997</v>
      </c>
      <c r="C2036" s="64" t="str">
        <f>IF(★仕訳帳!B2000&lt;&gt;"",★仕訳帳!B2000,"")</f>
        <v/>
      </c>
      <c r="D2036" s="65" t="str">
        <f>IF(★仕訳帳!C2000&lt;&gt;"",★仕訳帳!C2000,"")</f>
        <v/>
      </c>
      <c r="E2036" s="66" t="str">
        <f>IF(★仕訳帳!D2000&lt;&gt;"",★仕訳帳!D2000,"")</f>
        <v/>
      </c>
      <c r="F2036" s="30" t="str">
        <f t="shared" si="66"/>
        <v/>
      </c>
      <c r="G2036" s="68">
        <f>★仕訳帳!E2000</f>
        <v>0</v>
      </c>
      <c r="H2036" s="68">
        <f>★仕訳帳!F2000</f>
        <v>0</v>
      </c>
      <c r="I2036" s="67">
        <f>IF($E2036&lt;&gt;"",IF(OR(AND($E2036&gt;=200,$E2036&lt;300),AND($E2036&gt;=400,$E2036&lt;600)),-SUBTOTAL(9,K$4:K2036),SUBTOTAL(9,K$4:K2036)),0)</f>
        <v>0</v>
      </c>
      <c r="J2036" s="32"/>
      <c r="K2036" s="33">
        <f t="shared" si="67"/>
        <v>0</v>
      </c>
    </row>
    <row r="2037" spans="1:11" x14ac:dyDescent="0.4">
      <c r="A2037" s="17" t="str">
        <f>IF(E2037&lt;&gt;"",VLOOKUP(E2037,科目一覧!$A$4:$G$76,7,FALSE),"")</f>
        <v/>
      </c>
      <c r="B2037" s="18">
        <f>★仕訳帳!A2001</f>
        <v>1998</v>
      </c>
      <c r="C2037" s="64" t="str">
        <f>IF(★仕訳帳!B2001&lt;&gt;"",★仕訳帳!B2001,"")</f>
        <v/>
      </c>
      <c r="D2037" s="65" t="str">
        <f>IF(★仕訳帳!C2001&lt;&gt;"",★仕訳帳!C2001,"")</f>
        <v/>
      </c>
      <c r="E2037" s="66" t="str">
        <f>IF(★仕訳帳!D2001&lt;&gt;"",★仕訳帳!D2001,"")</f>
        <v/>
      </c>
      <c r="F2037" s="30" t="str">
        <f t="shared" si="66"/>
        <v/>
      </c>
      <c r="G2037" s="68">
        <f>★仕訳帳!E2001</f>
        <v>0</v>
      </c>
      <c r="H2037" s="68">
        <f>★仕訳帳!F2001</f>
        <v>0</v>
      </c>
      <c r="I2037" s="67">
        <f>IF($E2037&lt;&gt;"",IF(OR(AND($E2037&gt;=200,$E2037&lt;300),AND($E2037&gt;=400,$E2037&lt;600)),-SUBTOTAL(9,K$4:K2037),SUBTOTAL(9,K$4:K2037)),0)</f>
        <v>0</v>
      </c>
      <c r="J2037" s="32"/>
      <c r="K2037" s="33">
        <f t="shared" si="67"/>
        <v>0</v>
      </c>
    </row>
    <row r="2038" spans="1:11" x14ac:dyDescent="0.4">
      <c r="A2038" s="17" t="str">
        <f>IF(E2038&lt;&gt;"",VLOOKUP(E2038,科目一覧!$A$4:$G$76,7,FALSE),"")</f>
        <v/>
      </c>
      <c r="B2038" s="18">
        <f>★仕訳帳!A2002</f>
        <v>1999</v>
      </c>
      <c r="C2038" s="64" t="str">
        <f>IF(★仕訳帳!B2002&lt;&gt;"",★仕訳帳!B2002,"")</f>
        <v/>
      </c>
      <c r="D2038" s="65" t="str">
        <f>IF(★仕訳帳!C2002&lt;&gt;"",★仕訳帳!C2002,"")</f>
        <v/>
      </c>
      <c r="E2038" s="66" t="str">
        <f>IF(★仕訳帳!D2002&lt;&gt;"",★仕訳帳!D2002,"")</f>
        <v/>
      </c>
      <c r="F2038" s="30" t="str">
        <f t="shared" si="66"/>
        <v/>
      </c>
      <c r="G2038" s="68">
        <f>★仕訳帳!E2002</f>
        <v>0</v>
      </c>
      <c r="H2038" s="68">
        <f>★仕訳帳!F2002</f>
        <v>0</v>
      </c>
      <c r="I2038" s="67">
        <f>IF($E2038&lt;&gt;"",IF(OR(AND($E2038&gt;=200,$E2038&lt;300),AND($E2038&gt;=400,$E2038&lt;600)),-SUBTOTAL(9,K$4:K2038),SUBTOTAL(9,K$4:K2038)),0)</f>
        <v>0</v>
      </c>
      <c r="J2038" s="32"/>
      <c r="K2038" s="33">
        <f t="shared" si="67"/>
        <v>0</v>
      </c>
    </row>
    <row r="2039" spans="1:11" x14ac:dyDescent="0.4">
      <c r="A2039" s="17" t="str">
        <f>IF(E2039&lt;&gt;"",VLOOKUP(E2039,科目一覧!$A$4:$G$76,7,FALSE),"")</f>
        <v/>
      </c>
      <c r="B2039" s="18">
        <f>★仕訳帳!A2003</f>
        <v>2000</v>
      </c>
      <c r="C2039" s="64" t="str">
        <f>IF(★仕訳帳!B2003&lt;&gt;"",★仕訳帳!B2003,"")</f>
        <v/>
      </c>
      <c r="D2039" s="65" t="str">
        <f>IF(★仕訳帳!C2003&lt;&gt;"",★仕訳帳!C2003,"")</f>
        <v/>
      </c>
      <c r="E2039" s="66" t="str">
        <f>IF(★仕訳帳!D2003&lt;&gt;"",★仕訳帳!D2003,"")</f>
        <v/>
      </c>
      <c r="F2039" s="30" t="str">
        <f t="shared" si="66"/>
        <v/>
      </c>
      <c r="G2039" s="68">
        <f>★仕訳帳!E2003</f>
        <v>0</v>
      </c>
      <c r="H2039" s="68">
        <f>★仕訳帳!F2003</f>
        <v>0</v>
      </c>
      <c r="I2039" s="67">
        <f>IF($E2039&lt;&gt;"",IF(OR(AND($E2039&gt;=200,$E2039&lt;300),AND($E2039&gt;=400,$E2039&lt;600)),-SUBTOTAL(9,K$4:K2039),SUBTOTAL(9,K$4:K2039)),0)</f>
        <v>0</v>
      </c>
      <c r="J2039" s="32"/>
      <c r="K2039" s="33">
        <f t="shared" si="67"/>
        <v>0</v>
      </c>
    </row>
    <row r="2040" spans="1:11" x14ac:dyDescent="0.4">
      <c r="A2040" s="17" t="str">
        <f>IF(E2040&lt;&gt;"",VLOOKUP(E2040,科目一覧!$A$4:$G$76,7,FALSE),"")</f>
        <v/>
      </c>
      <c r="B2040" s="18">
        <f>★仕訳帳!A2004</f>
        <v>2001</v>
      </c>
      <c r="C2040" s="64" t="str">
        <f>IF(★仕訳帳!B2004&lt;&gt;"",★仕訳帳!B2004,"")</f>
        <v/>
      </c>
      <c r="D2040" s="65" t="str">
        <f>IF(★仕訳帳!C2004&lt;&gt;"",★仕訳帳!C2004,"")</f>
        <v/>
      </c>
      <c r="E2040" s="66" t="str">
        <f>IF(★仕訳帳!D2004&lt;&gt;"",★仕訳帳!D2004,"")</f>
        <v/>
      </c>
      <c r="F2040" s="30" t="str">
        <f t="shared" si="66"/>
        <v/>
      </c>
      <c r="G2040" s="68">
        <f>★仕訳帳!E2004</f>
        <v>0</v>
      </c>
      <c r="H2040" s="68">
        <f>★仕訳帳!F2004</f>
        <v>0</v>
      </c>
      <c r="I2040" s="67">
        <f>IF($E2040&lt;&gt;"",IF(OR(AND($E2040&gt;=200,$E2040&lt;300),AND($E2040&gt;=400,$E2040&lt;600)),-SUBTOTAL(9,K$4:K2040),SUBTOTAL(9,K$4:K2040)),0)</f>
        <v>0</v>
      </c>
      <c r="J2040" s="32"/>
      <c r="K2040" s="33">
        <f t="shared" si="67"/>
        <v>0</v>
      </c>
    </row>
    <row r="2041" spans="1:11" x14ac:dyDescent="0.4">
      <c r="A2041" s="17" t="str">
        <f>IF(E2041&lt;&gt;"",VLOOKUP(E2041,科目一覧!$A$4:$G$76,7,FALSE),"")</f>
        <v/>
      </c>
      <c r="B2041" s="18">
        <f>★仕訳帳!A2005</f>
        <v>2002</v>
      </c>
      <c r="C2041" s="64" t="str">
        <f>IF(★仕訳帳!B2005&lt;&gt;"",★仕訳帳!B2005,"")</f>
        <v/>
      </c>
      <c r="D2041" s="65" t="str">
        <f>IF(★仕訳帳!C2005&lt;&gt;"",★仕訳帳!C2005,"")</f>
        <v/>
      </c>
      <c r="E2041" s="66" t="str">
        <f>IF(★仕訳帳!D2005&lt;&gt;"",★仕訳帳!D2005,"")</f>
        <v/>
      </c>
      <c r="F2041" s="30" t="str">
        <f t="shared" si="66"/>
        <v/>
      </c>
      <c r="G2041" s="68">
        <f>★仕訳帳!E2005</f>
        <v>0</v>
      </c>
      <c r="H2041" s="68">
        <f>★仕訳帳!F2005</f>
        <v>0</v>
      </c>
      <c r="I2041" s="67">
        <f>IF($E2041&lt;&gt;"",IF(OR(AND($E2041&gt;=200,$E2041&lt;300),AND($E2041&gt;=400,$E2041&lt;600)),-SUBTOTAL(9,K$4:K2041),SUBTOTAL(9,K$4:K2041)),0)</f>
        <v>0</v>
      </c>
      <c r="J2041" s="32"/>
      <c r="K2041" s="33">
        <f t="shared" si="67"/>
        <v>0</v>
      </c>
    </row>
    <row r="2042" spans="1:11" x14ac:dyDescent="0.4">
      <c r="A2042" s="17" t="str">
        <f>IF(E2042&lt;&gt;"",VLOOKUP(E2042,科目一覧!$A$4:$G$76,7,FALSE),"")</f>
        <v/>
      </c>
      <c r="B2042" s="18">
        <f>★仕訳帳!A2006</f>
        <v>2003</v>
      </c>
      <c r="C2042" s="64" t="str">
        <f>IF(★仕訳帳!B2006&lt;&gt;"",★仕訳帳!B2006,"")</f>
        <v/>
      </c>
      <c r="D2042" s="65" t="str">
        <f>IF(★仕訳帳!C2006&lt;&gt;"",★仕訳帳!C2006,"")</f>
        <v/>
      </c>
      <c r="E2042" s="66" t="str">
        <f>IF(★仕訳帳!D2006&lt;&gt;"",★仕訳帳!D2006,"")</f>
        <v/>
      </c>
      <c r="F2042" s="30" t="str">
        <f t="shared" si="66"/>
        <v/>
      </c>
      <c r="G2042" s="68">
        <f>★仕訳帳!E2006</f>
        <v>0</v>
      </c>
      <c r="H2042" s="68">
        <f>★仕訳帳!F2006</f>
        <v>0</v>
      </c>
      <c r="I2042" s="67">
        <f>IF($E2042&lt;&gt;"",IF(OR(AND($E2042&gt;=200,$E2042&lt;300),AND($E2042&gt;=400,$E2042&lt;600)),-SUBTOTAL(9,K$4:K2042),SUBTOTAL(9,K$4:K2042)),0)</f>
        <v>0</v>
      </c>
      <c r="J2042" s="32"/>
      <c r="K2042" s="33">
        <f t="shared" si="67"/>
        <v>0</v>
      </c>
    </row>
    <row r="2043" spans="1:11" x14ac:dyDescent="0.4">
      <c r="A2043" s="17" t="str">
        <f>IF(E2043&lt;&gt;"",VLOOKUP(E2043,科目一覧!$A$4:$G$76,7,FALSE),"")</f>
        <v/>
      </c>
      <c r="B2043" s="18">
        <f>★仕訳帳!A2007</f>
        <v>2004</v>
      </c>
      <c r="C2043" s="64" t="str">
        <f>IF(★仕訳帳!B2007&lt;&gt;"",★仕訳帳!B2007,"")</f>
        <v/>
      </c>
      <c r="D2043" s="65" t="str">
        <f>IF(★仕訳帳!C2007&lt;&gt;"",★仕訳帳!C2007,"")</f>
        <v/>
      </c>
      <c r="E2043" s="66" t="str">
        <f>IF(★仕訳帳!D2007&lt;&gt;"",★仕訳帳!D2007,"")</f>
        <v/>
      </c>
      <c r="F2043" s="30" t="str">
        <f t="shared" si="66"/>
        <v/>
      </c>
      <c r="G2043" s="68">
        <f>★仕訳帳!E2007</f>
        <v>0</v>
      </c>
      <c r="H2043" s="68">
        <f>★仕訳帳!F2007</f>
        <v>0</v>
      </c>
      <c r="I2043" s="67">
        <f>IF($E2043&lt;&gt;"",IF(OR(AND($E2043&gt;=200,$E2043&lt;300),AND($E2043&gt;=400,$E2043&lt;600)),-SUBTOTAL(9,K$4:K2043),SUBTOTAL(9,K$4:K2043)),0)</f>
        <v>0</v>
      </c>
      <c r="J2043" s="32"/>
      <c r="K2043" s="33">
        <f t="shared" si="67"/>
        <v>0</v>
      </c>
    </row>
    <row r="2044" spans="1:11" x14ac:dyDescent="0.4">
      <c r="A2044" s="17" t="str">
        <f>IF(E2044&lt;&gt;"",VLOOKUP(E2044,科目一覧!$A$4:$G$76,7,FALSE),"")</f>
        <v/>
      </c>
      <c r="B2044" s="18">
        <f>★仕訳帳!A2008</f>
        <v>2005</v>
      </c>
      <c r="C2044" s="64" t="str">
        <f>IF(★仕訳帳!B2008&lt;&gt;"",★仕訳帳!B2008,"")</f>
        <v/>
      </c>
      <c r="D2044" s="65" t="str">
        <f>IF(★仕訳帳!C2008&lt;&gt;"",★仕訳帳!C2008,"")</f>
        <v/>
      </c>
      <c r="E2044" s="66" t="str">
        <f>IF(★仕訳帳!D2008&lt;&gt;"",★仕訳帳!D2008,"")</f>
        <v/>
      </c>
      <c r="F2044" s="30" t="str">
        <f t="shared" si="66"/>
        <v/>
      </c>
      <c r="G2044" s="68">
        <f>★仕訳帳!E2008</f>
        <v>0</v>
      </c>
      <c r="H2044" s="68">
        <f>★仕訳帳!F2008</f>
        <v>0</v>
      </c>
      <c r="I2044" s="67">
        <f>IF($E2044&lt;&gt;"",IF(OR(AND($E2044&gt;=200,$E2044&lt;300),AND($E2044&gt;=400,$E2044&lt;600)),-SUBTOTAL(9,K$4:K2044),SUBTOTAL(9,K$4:K2044)),0)</f>
        <v>0</v>
      </c>
      <c r="J2044" s="32"/>
      <c r="K2044" s="33">
        <f t="shared" si="67"/>
        <v>0</v>
      </c>
    </row>
    <row r="2045" spans="1:11" x14ac:dyDescent="0.4">
      <c r="A2045" s="17" t="str">
        <f>IF(E2045&lt;&gt;"",VLOOKUP(E2045,科目一覧!$A$4:$G$76,7,FALSE),"")</f>
        <v/>
      </c>
      <c r="B2045" s="18">
        <f>★仕訳帳!A2009</f>
        <v>2006</v>
      </c>
      <c r="C2045" s="64" t="str">
        <f>IF(★仕訳帳!B2009&lt;&gt;"",★仕訳帳!B2009,"")</f>
        <v/>
      </c>
      <c r="D2045" s="65" t="str">
        <f>IF(★仕訳帳!C2009&lt;&gt;"",★仕訳帳!C2009,"")</f>
        <v/>
      </c>
      <c r="E2045" s="66" t="str">
        <f>IF(★仕訳帳!D2009&lt;&gt;"",★仕訳帳!D2009,"")</f>
        <v/>
      </c>
      <c r="F2045" s="30" t="str">
        <f t="shared" si="66"/>
        <v/>
      </c>
      <c r="G2045" s="68">
        <f>★仕訳帳!E2009</f>
        <v>0</v>
      </c>
      <c r="H2045" s="68">
        <f>★仕訳帳!F2009</f>
        <v>0</v>
      </c>
      <c r="I2045" s="67">
        <f>IF($E2045&lt;&gt;"",IF(OR(AND($E2045&gt;=200,$E2045&lt;300),AND($E2045&gt;=400,$E2045&lt;600)),-SUBTOTAL(9,K$4:K2045),SUBTOTAL(9,K$4:K2045)),0)</f>
        <v>0</v>
      </c>
      <c r="J2045" s="32"/>
      <c r="K2045" s="33">
        <f t="shared" si="67"/>
        <v>0</v>
      </c>
    </row>
    <row r="2046" spans="1:11" x14ac:dyDescent="0.4">
      <c r="A2046" s="17" t="str">
        <f>IF(E2046&lt;&gt;"",VLOOKUP(E2046,科目一覧!$A$4:$G$76,7,FALSE),"")</f>
        <v/>
      </c>
      <c r="B2046" s="18">
        <f>★仕訳帳!A2010</f>
        <v>2007</v>
      </c>
      <c r="C2046" s="64" t="str">
        <f>IF(★仕訳帳!B2010&lt;&gt;"",★仕訳帳!B2010,"")</f>
        <v/>
      </c>
      <c r="D2046" s="65" t="str">
        <f>IF(★仕訳帳!C2010&lt;&gt;"",★仕訳帳!C2010,"")</f>
        <v/>
      </c>
      <c r="E2046" s="66" t="str">
        <f>IF(★仕訳帳!D2010&lt;&gt;"",★仕訳帳!D2010,"")</f>
        <v/>
      </c>
      <c r="F2046" s="30" t="str">
        <f t="shared" si="66"/>
        <v/>
      </c>
      <c r="G2046" s="68">
        <f>★仕訳帳!E2010</f>
        <v>0</v>
      </c>
      <c r="H2046" s="68">
        <f>★仕訳帳!F2010</f>
        <v>0</v>
      </c>
      <c r="I2046" s="67">
        <f>IF($E2046&lt;&gt;"",IF(OR(AND($E2046&gt;=200,$E2046&lt;300),AND($E2046&gt;=400,$E2046&lt;600)),-SUBTOTAL(9,K$4:K2046),SUBTOTAL(9,K$4:K2046)),0)</f>
        <v>0</v>
      </c>
      <c r="J2046" s="32"/>
      <c r="K2046" s="33">
        <f t="shared" si="67"/>
        <v>0</v>
      </c>
    </row>
    <row r="2047" spans="1:11" x14ac:dyDescent="0.4">
      <c r="A2047" s="17" t="str">
        <f>IF(E2047&lt;&gt;"",VLOOKUP(E2047,科目一覧!$A$4:$G$76,7,FALSE),"")</f>
        <v/>
      </c>
      <c r="B2047" s="18">
        <f>★仕訳帳!A2011</f>
        <v>2008</v>
      </c>
      <c r="C2047" s="64" t="str">
        <f>IF(★仕訳帳!B2011&lt;&gt;"",★仕訳帳!B2011,"")</f>
        <v/>
      </c>
      <c r="D2047" s="65" t="str">
        <f>IF(★仕訳帳!C2011&lt;&gt;"",★仕訳帳!C2011,"")</f>
        <v/>
      </c>
      <c r="E2047" s="66" t="str">
        <f>IF(★仕訳帳!D2011&lt;&gt;"",★仕訳帳!D2011,"")</f>
        <v/>
      </c>
      <c r="F2047" s="30" t="str">
        <f t="shared" si="66"/>
        <v/>
      </c>
      <c r="G2047" s="68">
        <f>★仕訳帳!E2011</f>
        <v>0</v>
      </c>
      <c r="H2047" s="68">
        <f>★仕訳帳!F2011</f>
        <v>0</v>
      </c>
      <c r="I2047" s="67">
        <f>IF($E2047&lt;&gt;"",IF(OR(AND($E2047&gt;=200,$E2047&lt;300),AND($E2047&gt;=400,$E2047&lt;600)),-SUBTOTAL(9,K$4:K2047),SUBTOTAL(9,K$4:K2047)),0)</f>
        <v>0</v>
      </c>
      <c r="J2047" s="32"/>
      <c r="K2047" s="33">
        <f t="shared" si="67"/>
        <v>0</v>
      </c>
    </row>
    <row r="2048" spans="1:11" x14ac:dyDescent="0.4">
      <c r="A2048" s="17" t="str">
        <f>IF(E2048&lt;&gt;"",VLOOKUP(E2048,科目一覧!$A$4:$G$76,7,FALSE),"")</f>
        <v/>
      </c>
      <c r="B2048" s="18">
        <f>★仕訳帳!A2012</f>
        <v>2009</v>
      </c>
      <c r="C2048" s="64" t="str">
        <f>IF(★仕訳帳!B2012&lt;&gt;"",★仕訳帳!B2012,"")</f>
        <v/>
      </c>
      <c r="D2048" s="65" t="str">
        <f>IF(★仕訳帳!C2012&lt;&gt;"",★仕訳帳!C2012,"")</f>
        <v/>
      </c>
      <c r="E2048" s="66" t="str">
        <f>IF(★仕訳帳!D2012&lt;&gt;"",★仕訳帳!D2012,"")</f>
        <v/>
      </c>
      <c r="F2048" s="30" t="str">
        <f t="shared" si="66"/>
        <v/>
      </c>
      <c r="G2048" s="68">
        <f>★仕訳帳!E2012</f>
        <v>0</v>
      </c>
      <c r="H2048" s="68">
        <f>★仕訳帳!F2012</f>
        <v>0</v>
      </c>
      <c r="I2048" s="67">
        <f>IF($E2048&lt;&gt;"",IF(OR(AND($E2048&gt;=200,$E2048&lt;300),AND($E2048&gt;=400,$E2048&lt;600)),-SUBTOTAL(9,K$4:K2048),SUBTOTAL(9,K$4:K2048)),0)</f>
        <v>0</v>
      </c>
      <c r="J2048" s="32"/>
      <c r="K2048" s="33">
        <f t="shared" si="67"/>
        <v>0</v>
      </c>
    </row>
    <row r="2049" spans="1:11" x14ac:dyDescent="0.4">
      <c r="A2049" s="17" t="str">
        <f>IF(E2049&lt;&gt;"",VLOOKUP(E2049,科目一覧!$A$4:$G$76,7,FALSE),"")</f>
        <v/>
      </c>
      <c r="B2049" s="18">
        <f>★仕訳帳!A2013</f>
        <v>2010</v>
      </c>
      <c r="C2049" s="64" t="str">
        <f>IF(★仕訳帳!B2013&lt;&gt;"",★仕訳帳!B2013,"")</f>
        <v/>
      </c>
      <c r="D2049" s="65" t="str">
        <f>IF(★仕訳帳!C2013&lt;&gt;"",★仕訳帳!C2013,"")</f>
        <v/>
      </c>
      <c r="E2049" s="66" t="str">
        <f>IF(★仕訳帳!D2013&lt;&gt;"",★仕訳帳!D2013,"")</f>
        <v/>
      </c>
      <c r="F2049" s="30" t="str">
        <f t="shared" si="66"/>
        <v/>
      </c>
      <c r="G2049" s="68">
        <f>★仕訳帳!E2013</f>
        <v>0</v>
      </c>
      <c r="H2049" s="68">
        <f>★仕訳帳!F2013</f>
        <v>0</v>
      </c>
      <c r="I2049" s="67">
        <f>IF($E2049&lt;&gt;"",IF(OR(AND($E2049&gt;=200,$E2049&lt;300),AND($E2049&gt;=400,$E2049&lt;600)),-SUBTOTAL(9,K$4:K2049),SUBTOTAL(9,K$4:K2049)),0)</f>
        <v>0</v>
      </c>
      <c r="J2049" s="32"/>
      <c r="K2049" s="33">
        <f t="shared" si="67"/>
        <v>0</v>
      </c>
    </row>
    <row r="2050" spans="1:11" x14ac:dyDescent="0.4">
      <c r="A2050" s="17" t="str">
        <f>IF(E2050&lt;&gt;"",VLOOKUP(E2050,科目一覧!$A$4:$G$76,7,FALSE),"")</f>
        <v/>
      </c>
      <c r="B2050" s="18">
        <f>★仕訳帳!A2014</f>
        <v>2011</v>
      </c>
      <c r="C2050" s="64" t="str">
        <f>IF(★仕訳帳!B2014&lt;&gt;"",★仕訳帳!B2014,"")</f>
        <v/>
      </c>
      <c r="D2050" s="65" t="str">
        <f>IF(★仕訳帳!C2014&lt;&gt;"",★仕訳帳!C2014,"")</f>
        <v/>
      </c>
      <c r="E2050" s="66" t="str">
        <f>IF(★仕訳帳!D2014&lt;&gt;"",★仕訳帳!D2014,"")</f>
        <v/>
      </c>
      <c r="F2050" s="30" t="str">
        <f t="shared" si="66"/>
        <v/>
      </c>
      <c r="G2050" s="68">
        <f>★仕訳帳!E2014</f>
        <v>0</v>
      </c>
      <c r="H2050" s="68">
        <f>★仕訳帳!F2014</f>
        <v>0</v>
      </c>
      <c r="I2050" s="67">
        <f>IF($E2050&lt;&gt;"",IF(OR(AND($E2050&gt;=200,$E2050&lt;300),AND($E2050&gt;=400,$E2050&lt;600)),-SUBTOTAL(9,K$4:K2050),SUBTOTAL(9,K$4:K2050)),0)</f>
        <v>0</v>
      </c>
      <c r="J2050" s="32"/>
      <c r="K2050" s="33">
        <f t="shared" si="67"/>
        <v>0</v>
      </c>
    </row>
    <row r="2051" spans="1:11" x14ac:dyDescent="0.4">
      <c r="A2051" s="17" t="str">
        <f>IF(E2051&lt;&gt;"",VLOOKUP(E2051,科目一覧!$A$4:$G$76,7,FALSE),"")</f>
        <v/>
      </c>
      <c r="B2051" s="18">
        <f>★仕訳帳!A2015</f>
        <v>2012</v>
      </c>
      <c r="C2051" s="64" t="str">
        <f>IF(★仕訳帳!B2015&lt;&gt;"",★仕訳帳!B2015,"")</f>
        <v/>
      </c>
      <c r="D2051" s="65" t="str">
        <f>IF(★仕訳帳!C2015&lt;&gt;"",★仕訳帳!C2015,"")</f>
        <v/>
      </c>
      <c r="E2051" s="66" t="str">
        <f>IF(★仕訳帳!D2015&lt;&gt;"",★仕訳帳!D2015,"")</f>
        <v/>
      </c>
      <c r="F2051" s="30" t="str">
        <f t="shared" si="66"/>
        <v/>
      </c>
      <c r="G2051" s="68">
        <f>★仕訳帳!E2015</f>
        <v>0</v>
      </c>
      <c r="H2051" s="68">
        <f>★仕訳帳!F2015</f>
        <v>0</v>
      </c>
      <c r="I2051" s="67">
        <f>IF($E2051&lt;&gt;"",IF(OR(AND($E2051&gt;=200,$E2051&lt;300),AND($E2051&gt;=400,$E2051&lt;600)),-SUBTOTAL(9,K$4:K2051),SUBTOTAL(9,K$4:K2051)),0)</f>
        <v>0</v>
      </c>
      <c r="J2051" s="32"/>
      <c r="K2051" s="33">
        <f t="shared" si="67"/>
        <v>0</v>
      </c>
    </row>
    <row r="2052" spans="1:11" x14ac:dyDescent="0.4">
      <c r="A2052" s="17" t="str">
        <f>IF(E2052&lt;&gt;"",VLOOKUP(E2052,科目一覧!$A$4:$G$76,7,FALSE),"")</f>
        <v/>
      </c>
      <c r="B2052" s="18">
        <f>★仕訳帳!A2016</f>
        <v>2013</v>
      </c>
      <c r="C2052" s="64" t="str">
        <f>IF(★仕訳帳!B2016&lt;&gt;"",★仕訳帳!B2016,"")</f>
        <v/>
      </c>
      <c r="D2052" s="65" t="str">
        <f>IF(★仕訳帳!C2016&lt;&gt;"",★仕訳帳!C2016,"")</f>
        <v/>
      </c>
      <c r="E2052" s="66" t="str">
        <f>IF(★仕訳帳!D2016&lt;&gt;"",★仕訳帳!D2016,"")</f>
        <v/>
      </c>
      <c r="F2052" s="30" t="str">
        <f t="shared" si="66"/>
        <v/>
      </c>
      <c r="G2052" s="68">
        <f>★仕訳帳!E2016</f>
        <v>0</v>
      </c>
      <c r="H2052" s="68">
        <f>★仕訳帳!F2016</f>
        <v>0</v>
      </c>
      <c r="I2052" s="67">
        <f>IF($E2052&lt;&gt;"",IF(OR(AND($E2052&gt;=200,$E2052&lt;300),AND($E2052&gt;=400,$E2052&lt;600)),-SUBTOTAL(9,K$4:K2052),SUBTOTAL(9,K$4:K2052)),0)</f>
        <v>0</v>
      </c>
      <c r="J2052" s="32"/>
      <c r="K2052" s="33">
        <f t="shared" si="67"/>
        <v>0</v>
      </c>
    </row>
    <row r="2053" spans="1:11" x14ac:dyDescent="0.4">
      <c r="A2053" s="17" t="str">
        <f>IF(E2053&lt;&gt;"",VLOOKUP(E2053,科目一覧!$A$4:$G$76,7,FALSE),"")</f>
        <v/>
      </c>
      <c r="B2053" s="18">
        <f>★仕訳帳!A2017</f>
        <v>2014</v>
      </c>
      <c r="C2053" s="64" t="str">
        <f>IF(★仕訳帳!B2017&lt;&gt;"",★仕訳帳!B2017,"")</f>
        <v/>
      </c>
      <c r="D2053" s="65" t="str">
        <f>IF(★仕訳帳!C2017&lt;&gt;"",★仕訳帳!C2017,"")</f>
        <v/>
      </c>
      <c r="E2053" s="66" t="str">
        <f>IF(★仕訳帳!D2017&lt;&gt;"",★仕訳帳!D2017,"")</f>
        <v/>
      </c>
      <c r="F2053" s="30" t="str">
        <f t="shared" ref="F2053:F2116" si="68">IF(C2053&lt;&gt;"",MONTH(C2053)&amp;"_"&amp;E2053,"")</f>
        <v/>
      </c>
      <c r="G2053" s="68">
        <f>★仕訳帳!E2017</f>
        <v>0</v>
      </c>
      <c r="H2053" s="68">
        <f>★仕訳帳!F2017</f>
        <v>0</v>
      </c>
      <c r="I2053" s="67">
        <f>IF($E2053&lt;&gt;"",IF(OR(AND($E2053&gt;=200,$E2053&lt;300),AND($E2053&gt;=400,$E2053&lt;600)),-SUBTOTAL(9,K$4:K2053),SUBTOTAL(9,K$4:K2053)),0)</f>
        <v>0</v>
      </c>
      <c r="J2053" s="32"/>
      <c r="K2053" s="33">
        <f t="shared" si="67"/>
        <v>0</v>
      </c>
    </row>
    <row r="2054" spans="1:11" x14ac:dyDescent="0.4">
      <c r="A2054" s="17" t="str">
        <f>IF(E2054&lt;&gt;"",VLOOKUP(E2054,科目一覧!$A$4:$G$76,7,FALSE),"")</f>
        <v/>
      </c>
      <c r="B2054" s="18">
        <f>★仕訳帳!A2018</f>
        <v>2015</v>
      </c>
      <c r="C2054" s="64" t="str">
        <f>IF(★仕訳帳!B2018&lt;&gt;"",★仕訳帳!B2018,"")</f>
        <v/>
      </c>
      <c r="D2054" s="65" t="str">
        <f>IF(★仕訳帳!C2018&lt;&gt;"",★仕訳帳!C2018,"")</f>
        <v/>
      </c>
      <c r="E2054" s="66" t="str">
        <f>IF(★仕訳帳!D2018&lt;&gt;"",★仕訳帳!D2018,"")</f>
        <v/>
      </c>
      <c r="F2054" s="30" t="str">
        <f t="shared" si="68"/>
        <v/>
      </c>
      <c r="G2054" s="68">
        <f>★仕訳帳!E2018</f>
        <v>0</v>
      </c>
      <c r="H2054" s="68">
        <f>★仕訳帳!F2018</f>
        <v>0</v>
      </c>
      <c r="I2054" s="67">
        <f>IF($E2054&lt;&gt;"",IF(OR(AND($E2054&gt;=200,$E2054&lt;300),AND($E2054&gt;=400,$E2054&lt;600)),-SUBTOTAL(9,K$4:K2054),SUBTOTAL(9,K$4:K2054)),0)</f>
        <v>0</v>
      </c>
      <c r="J2054" s="32"/>
      <c r="K2054" s="33">
        <f t="shared" si="67"/>
        <v>0</v>
      </c>
    </row>
    <row r="2055" spans="1:11" x14ac:dyDescent="0.4">
      <c r="A2055" s="17" t="str">
        <f>IF(E2055&lt;&gt;"",VLOOKUP(E2055,科目一覧!$A$4:$G$76,7,FALSE),"")</f>
        <v/>
      </c>
      <c r="B2055" s="18">
        <f>★仕訳帳!A2019</f>
        <v>2016</v>
      </c>
      <c r="C2055" s="64" t="str">
        <f>IF(★仕訳帳!B2019&lt;&gt;"",★仕訳帳!B2019,"")</f>
        <v/>
      </c>
      <c r="D2055" s="65" t="str">
        <f>IF(★仕訳帳!C2019&lt;&gt;"",★仕訳帳!C2019,"")</f>
        <v/>
      </c>
      <c r="E2055" s="66" t="str">
        <f>IF(★仕訳帳!D2019&lt;&gt;"",★仕訳帳!D2019,"")</f>
        <v/>
      </c>
      <c r="F2055" s="30" t="str">
        <f t="shared" si="68"/>
        <v/>
      </c>
      <c r="G2055" s="68">
        <f>★仕訳帳!E2019</f>
        <v>0</v>
      </c>
      <c r="H2055" s="68">
        <f>★仕訳帳!F2019</f>
        <v>0</v>
      </c>
      <c r="I2055" s="67">
        <f>IF($E2055&lt;&gt;"",IF(OR(AND($E2055&gt;=200,$E2055&lt;300),AND($E2055&gt;=400,$E2055&lt;600)),-SUBTOTAL(9,K$4:K2055),SUBTOTAL(9,K$4:K2055)),0)</f>
        <v>0</v>
      </c>
      <c r="J2055" s="32"/>
      <c r="K2055" s="33">
        <f t="shared" si="67"/>
        <v>0</v>
      </c>
    </row>
    <row r="2056" spans="1:11" x14ac:dyDescent="0.4">
      <c r="A2056" s="17" t="str">
        <f>IF(E2056&lt;&gt;"",VLOOKUP(E2056,科目一覧!$A$4:$G$76,7,FALSE),"")</f>
        <v/>
      </c>
      <c r="B2056" s="18">
        <f>★仕訳帳!A2020</f>
        <v>2017</v>
      </c>
      <c r="C2056" s="64" t="str">
        <f>IF(★仕訳帳!B2020&lt;&gt;"",★仕訳帳!B2020,"")</f>
        <v/>
      </c>
      <c r="D2056" s="65" t="str">
        <f>IF(★仕訳帳!C2020&lt;&gt;"",★仕訳帳!C2020,"")</f>
        <v/>
      </c>
      <c r="E2056" s="66" t="str">
        <f>IF(★仕訳帳!D2020&lt;&gt;"",★仕訳帳!D2020,"")</f>
        <v/>
      </c>
      <c r="F2056" s="30" t="str">
        <f t="shared" si="68"/>
        <v/>
      </c>
      <c r="G2056" s="68">
        <f>★仕訳帳!E2020</f>
        <v>0</v>
      </c>
      <c r="H2056" s="68">
        <f>★仕訳帳!F2020</f>
        <v>0</v>
      </c>
      <c r="I2056" s="67">
        <f>IF($E2056&lt;&gt;"",IF(OR(AND($E2056&gt;=200,$E2056&lt;300),AND($E2056&gt;=400,$E2056&lt;600)),-SUBTOTAL(9,K$4:K2056),SUBTOTAL(9,K$4:K2056)),0)</f>
        <v>0</v>
      </c>
      <c r="J2056" s="32"/>
      <c r="K2056" s="33">
        <f t="shared" si="67"/>
        <v>0</v>
      </c>
    </row>
    <row r="2057" spans="1:11" x14ac:dyDescent="0.4">
      <c r="A2057" s="17" t="str">
        <f>IF(E2057&lt;&gt;"",VLOOKUP(E2057,科目一覧!$A$4:$G$76,7,FALSE),"")</f>
        <v/>
      </c>
      <c r="B2057" s="18">
        <f>★仕訳帳!A2021</f>
        <v>2018</v>
      </c>
      <c r="C2057" s="64" t="str">
        <f>IF(★仕訳帳!B2021&lt;&gt;"",★仕訳帳!B2021,"")</f>
        <v/>
      </c>
      <c r="D2057" s="65" t="str">
        <f>IF(★仕訳帳!C2021&lt;&gt;"",★仕訳帳!C2021,"")</f>
        <v/>
      </c>
      <c r="E2057" s="66" t="str">
        <f>IF(★仕訳帳!D2021&lt;&gt;"",★仕訳帳!D2021,"")</f>
        <v/>
      </c>
      <c r="F2057" s="30" t="str">
        <f t="shared" si="68"/>
        <v/>
      </c>
      <c r="G2057" s="68">
        <f>★仕訳帳!E2021</f>
        <v>0</v>
      </c>
      <c r="H2057" s="68">
        <f>★仕訳帳!F2021</f>
        <v>0</v>
      </c>
      <c r="I2057" s="67">
        <f>IF($E2057&lt;&gt;"",IF(OR(AND($E2057&gt;=200,$E2057&lt;300),AND($E2057&gt;=400,$E2057&lt;600)),-SUBTOTAL(9,K$4:K2057),SUBTOTAL(9,K$4:K2057)),0)</f>
        <v>0</v>
      </c>
      <c r="J2057" s="32"/>
      <c r="K2057" s="33">
        <f t="shared" si="67"/>
        <v>0</v>
      </c>
    </row>
    <row r="2058" spans="1:11" x14ac:dyDescent="0.4">
      <c r="A2058" s="17" t="str">
        <f>IF(E2058&lt;&gt;"",VLOOKUP(E2058,科目一覧!$A$4:$G$76,7,FALSE),"")</f>
        <v/>
      </c>
      <c r="B2058" s="18">
        <f>★仕訳帳!A2022</f>
        <v>2019</v>
      </c>
      <c r="C2058" s="64" t="str">
        <f>IF(★仕訳帳!B2022&lt;&gt;"",★仕訳帳!B2022,"")</f>
        <v/>
      </c>
      <c r="D2058" s="65" t="str">
        <f>IF(★仕訳帳!C2022&lt;&gt;"",★仕訳帳!C2022,"")</f>
        <v/>
      </c>
      <c r="E2058" s="66" t="str">
        <f>IF(★仕訳帳!D2022&lt;&gt;"",★仕訳帳!D2022,"")</f>
        <v/>
      </c>
      <c r="F2058" s="30" t="str">
        <f t="shared" si="68"/>
        <v/>
      </c>
      <c r="G2058" s="68">
        <f>★仕訳帳!E2022</f>
        <v>0</v>
      </c>
      <c r="H2058" s="68">
        <f>★仕訳帳!F2022</f>
        <v>0</v>
      </c>
      <c r="I2058" s="67">
        <f>IF($E2058&lt;&gt;"",IF(OR(AND($E2058&gt;=200,$E2058&lt;300),AND($E2058&gt;=400,$E2058&lt;600)),-SUBTOTAL(9,K$4:K2058),SUBTOTAL(9,K$4:K2058)),0)</f>
        <v>0</v>
      </c>
      <c r="J2058" s="32"/>
      <c r="K2058" s="33">
        <f t="shared" si="67"/>
        <v>0</v>
      </c>
    </row>
    <row r="2059" spans="1:11" x14ac:dyDescent="0.4">
      <c r="A2059" s="17" t="str">
        <f>IF(E2059&lt;&gt;"",VLOOKUP(E2059,科目一覧!$A$4:$G$76,7,FALSE),"")</f>
        <v/>
      </c>
      <c r="B2059" s="18">
        <f>★仕訳帳!A2023</f>
        <v>2020</v>
      </c>
      <c r="C2059" s="64" t="str">
        <f>IF(★仕訳帳!B2023&lt;&gt;"",★仕訳帳!B2023,"")</f>
        <v/>
      </c>
      <c r="D2059" s="65" t="str">
        <f>IF(★仕訳帳!C2023&lt;&gt;"",★仕訳帳!C2023,"")</f>
        <v/>
      </c>
      <c r="E2059" s="66" t="str">
        <f>IF(★仕訳帳!D2023&lt;&gt;"",★仕訳帳!D2023,"")</f>
        <v/>
      </c>
      <c r="F2059" s="30" t="str">
        <f t="shared" si="68"/>
        <v/>
      </c>
      <c r="G2059" s="68">
        <f>★仕訳帳!E2023</f>
        <v>0</v>
      </c>
      <c r="H2059" s="68">
        <f>★仕訳帳!F2023</f>
        <v>0</v>
      </c>
      <c r="I2059" s="67">
        <f>IF($E2059&lt;&gt;"",IF(OR(AND($E2059&gt;=200,$E2059&lt;300),AND($E2059&gt;=400,$E2059&lt;600)),-SUBTOTAL(9,K$4:K2059),SUBTOTAL(9,K$4:K2059)),0)</f>
        <v>0</v>
      </c>
      <c r="J2059" s="32"/>
      <c r="K2059" s="33">
        <f t="shared" si="67"/>
        <v>0</v>
      </c>
    </row>
    <row r="2060" spans="1:11" x14ac:dyDescent="0.4">
      <c r="A2060" s="17" t="str">
        <f>IF(E2060&lt;&gt;"",VLOOKUP(E2060,科目一覧!$A$4:$G$76,7,FALSE),"")</f>
        <v/>
      </c>
      <c r="B2060" s="18">
        <f>★仕訳帳!A2024</f>
        <v>2021</v>
      </c>
      <c r="C2060" s="64" t="str">
        <f>IF(★仕訳帳!B2024&lt;&gt;"",★仕訳帳!B2024,"")</f>
        <v/>
      </c>
      <c r="D2060" s="65" t="str">
        <f>IF(★仕訳帳!C2024&lt;&gt;"",★仕訳帳!C2024,"")</f>
        <v/>
      </c>
      <c r="E2060" s="66" t="str">
        <f>IF(★仕訳帳!D2024&lt;&gt;"",★仕訳帳!D2024,"")</f>
        <v/>
      </c>
      <c r="F2060" s="30" t="str">
        <f t="shared" si="68"/>
        <v/>
      </c>
      <c r="G2060" s="68">
        <f>★仕訳帳!E2024</f>
        <v>0</v>
      </c>
      <c r="H2060" s="68">
        <f>★仕訳帳!F2024</f>
        <v>0</v>
      </c>
      <c r="I2060" s="67">
        <f>IF($E2060&lt;&gt;"",IF(OR(AND($E2060&gt;=200,$E2060&lt;300),AND($E2060&gt;=400,$E2060&lt;600)),-SUBTOTAL(9,K$4:K2060),SUBTOTAL(9,K$4:K2060)),0)</f>
        <v>0</v>
      </c>
      <c r="J2060" s="32"/>
      <c r="K2060" s="33">
        <f t="shared" si="67"/>
        <v>0</v>
      </c>
    </row>
    <row r="2061" spans="1:11" x14ac:dyDescent="0.4">
      <c r="A2061" s="17" t="str">
        <f>IF(E2061&lt;&gt;"",VLOOKUP(E2061,科目一覧!$A$4:$G$76,7,FALSE),"")</f>
        <v/>
      </c>
      <c r="B2061" s="18">
        <f>★仕訳帳!A2025</f>
        <v>2022</v>
      </c>
      <c r="C2061" s="64" t="str">
        <f>IF(★仕訳帳!B2025&lt;&gt;"",★仕訳帳!B2025,"")</f>
        <v/>
      </c>
      <c r="D2061" s="65" t="str">
        <f>IF(★仕訳帳!C2025&lt;&gt;"",★仕訳帳!C2025,"")</f>
        <v/>
      </c>
      <c r="E2061" s="66" t="str">
        <f>IF(★仕訳帳!D2025&lt;&gt;"",★仕訳帳!D2025,"")</f>
        <v/>
      </c>
      <c r="F2061" s="30" t="str">
        <f t="shared" si="68"/>
        <v/>
      </c>
      <c r="G2061" s="68">
        <f>★仕訳帳!E2025</f>
        <v>0</v>
      </c>
      <c r="H2061" s="68">
        <f>★仕訳帳!F2025</f>
        <v>0</v>
      </c>
      <c r="I2061" s="67">
        <f>IF($E2061&lt;&gt;"",IF(OR(AND($E2061&gt;=200,$E2061&lt;300),AND($E2061&gt;=400,$E2061&lt;600)),-SUBTOTAL(9,K$4:K2061),SUBTOTAL(9,K$4:K2061)),0)</f>
        <v>0</v>
      </c>
      <c r="J2061" s="32"/>
      <c r="K2061" s="33">
        <f t="shared" si="67"/>
        <v>0</v>
      </c>
    </row>
    <row r="2062" spans="1:11" x14ac:dyDescent="0.4">
      <c r="A2062" s="17" t="str">
        <f>IF(E2062&lt;&gt;"",VLOOKUP(E2062,科目一覧!$A$4:$G$76,7,FALSE),"")</f>
        <v/>
      </c>
      <c r="B2062" s="18">
        <f>★仕訳帳!A2026</f>
        <v>2023</v>
      </c>
      <c r="C2062" s="64" t="str">
        <f>IF(★仕訳帳!B2026&lt;&gt;"",★仕訳帳!B2026,"")</f>
        <v/>
      </c>
      <c r="D2062" s="65" t="str">
        <f>IF(★仕訳帳!C2026&lt;&gt;"",★仕訳帳!C2026,"")</f>
        <v/>
      </c>
      <c r="E2062" s="66" t="str">
        <f>IF(★仕訳帳!D2026&lt;&gt;"",★仕訳帳!D2026,"")</f>
        <v/>
      </c>
      <c r="F2062" s="30" t="str">
        <f t="shared" si="68"/>
        <v/>
      </c>
      <c r="G2062" s="68">
        <f>★仕訳帳!E2026</f>
        <v>0</v>
      </c>
      <c r="H2062" s="68">
        <f>★仕訳帳!F2026</f>
        <v>0</v>
      </c>
      <c r="I2062" s="67">
        <f>IF($E2062&lt;&gt;"",IF(OR(AND($E2062&gt;=200,$E2062&lt;300),AND($E2062&gt;=400,$E2062&lt;600)),-SUBTOTAL(9,K$4:K2062),SUBTOTAL(9,K$4:K2062)),0)</f>
        <v>0</v>
      </c>
      <c r="J2062" s="32"/>
      <c r="K2062" s="33">
        <f t="shared" si="67"/>
        <v>0</v>
      </c>
    </row>
    <row r="2063" spans="1:11" x14ac:dyDescent="0.4">
      <c r="A2063" s="17" t="str">
        <f>IF(E2063&lt;&gt;"",VLOOKUP(E2063,科目一覧!$A$4:$G$76,7,FALSE),"")</f>
        <v/>
      </c>
      <c r="B2063" s="18">
        <f>★仕訳帳!A2027</f>
        <v>2024</v>
      </c>
      <c r="C2063" s="64" t="str">
        <f>IF(★仕訳帳!B2027&lt;&gt;"",★仕訳帳!B2027,"")</f>
        <v/>
      </c>
      <c r="D2063" s="65" t="str">
        <f>IF(★仕訳帳!C2027&lt;&gt;"",★仕訳帳!C2027,"")</f>
        <v/>
      </c>
      <c r="E2063" s="66" t="str">
        <f>IF(★仕訳帳!D2027&lt;&gt;"",★仕訳帳!D2027,"")</f>
        <v/>
      </c>
      <c r="F2063" s="30" t="str">
        <f t="shared" si="68"/>
        <v/>
      </c>
      <c r="G2063" s="68">
        <f>★仕訳帳!E2027</f>
        <v>0</v>
      </c>
      <c r="H2063" s="68">
        <f>★仕訳帳!F2027</f>
        <v>0</v>
      </c>
      <c r="I2063" s="67">
        <f>IF($E2063&lt;&gt;"",IF(OR(AND($E2063&gt;=200,$E2063&lt;300),AND($E2063&gt;=400,$E2063&lt;600)),-SUBTOTAL(9,K$4:K2063),SUBTOTAL(9,K$4:K2063)),0)</f>
        <v>0</v>
      </c>
      <c r="J2063" s="32"/>
      <c r="K2063" s="33">
        <f t="shared" si="67"/>
        <v>0</v>
      </c>
    </row>
    <row r="2064" spans="1:11" x14ac:dyDescent="0.4">
      <c r="A2064" s="17" t="str">
        <f>IF(E2064&lt;&gt;"",VLOOKUP(E2064,科目一覧!$A$4:$G$76,7,FALSE),"")</f>
        <v/>
      </c>
      <c r="B2064" s="18">
        <f>★仕訳帳!A2028</f>
        <v>2025</v>
      </c>
      <c r="C2064" s="64" t="str">
        <f>IF(★仕訳帳!B2028&lt;&gt;"",★仕訳帳!B2028,"")</f>
        <v/>
      </c>
      <c r="D2064" s="65" t="str">
        <f>IF(★仕訳帳!C2028&lt;&gt;"",★仕訳帳!C2028,"")</f>
        <v/>
      </c>
      <c r="E2064" s="66" t="str">
        <f>IF(★仕訳帳!D2028&lt;&gt;"",★仕訳帳!D2028,"")</f>
        <v/>
      </c>
      <c r="F2064" s="30" t="str">
        <f t="shared" si="68"/>
        <v/>
      </c>
      <c r="G2064" s="68">
        <f>★仕訳帳!E2028</f>
        <v>0</v>
      </c>
      <c r="H2064" s="68">
        <f>★仕訳帳!F2028</f>
        <v>0</v>
      </c>
      <c r="I2064" s="67">
        <f>IF($E2064&lt;&gt;"",IF(OR(AND($E2064&gt;=200,$E2064&lt;300),AND($E2064&gt;=400,$E2064&lt;600)),-SUBTOTAL(9,K$4:K2064),SUBTOTAL(9,K$4:K2064)),0)</f>
        <v>0</v>
      </c>
      <c r="J2064" s="32"/>
      <c r="K2064" s="33">
        <f t="shared" si="67"/>
        <v>0</v>
      </c>
    </row>
    <row r="2065" spans="1:11" x14ac:dyDescent="0.4">
      <c r="A2065" s="17" t="str">
        <f>IF(E2065&lt;&gt;"",VLOOKUP(E2065,科目一覧!$A$4:$G$76,7,FALSE),"")</f>
        <v/>
      </c>
      <c r="B2065" s="18">
        <f>★仕訳帳!A2029</f>
        <v>2026</v>
      </c>
      <c r="C2065" s="64" t="str">
        <f>IF(★仕訳帳!B2029&lt;&gt;"",★仕訳帳!B2029,"")</f>
        <v/>
      </c>
      <c r="D2065" s="65" t="str">
        <f>IF(★仕訳帳!C2029&lt;&gt;"",★仕訳帳!C2029,"")</f>
        <v/>
      </c>
      <c r="E2065" s="66" t="str">
        <f>IF(★仕訳帳!D2029&lt;&gt;"",★仕訳帳!D2029,"")</f>
        <v/>
      </c>
      <c r="F2065" s="30" t="str">
        <f t="shared" si="68"/>
        <v/>
      </c>
      <c r="G2065" s="68">
        <f>★仕訳帳!E2029</f>
        <v>0</v>
      </c>
      <c r="H2065" s="68">
        <f>★仕訳帳!F2029</f>
        <v>0</v>
      </c>
      <c r="I2065" s="67">
        <f>IF($E2065&lt;&gt;"",IF(OR(AND($E2065&gt;=200,$E2065&lt;300),AND($E2065&gt;=400,$E2065&lt;600)),-SUBTOTAL(9,K$4:K2065),SUBTOTAL(9,K$4:K2065)),0)</f>
        <v>0</v>
      </c>
      <c r="J2065" s="32"/>
      <c r="K2065" s="33">
        <f t="shared" si="67"/>
        <v>0</v>
      </c>
    </row>
    <row r="2066" spans="1:11" x14ac:dyDescent="0.4">
      <c r="A2066" s="17" t="str">
        <f>IF(E2066&lt;&gt;"",VLOOKUP(E2066,科目一覧!$A$4:$G$76,7,FALSE),"")</f>
        <v/>
      </c>
      <c r="B2066" s="18">
        <f>★仕訳帳!A2030</f>
        <v>2027</v>
      </c>
      <c r="C2066" s="64" t="str">
        <f>IF(★仕訳帳!B2030&lt;&gt;"",★仕訳帳!B2030,"")</f>
        <v/>
      </c>
      <c r="D2066" s="65" t="str">
        <f>IF(★仕訳帳!C2030&lt;&gt;"",★仕訳帳!C2030,"")</f>
        <v/>
      </c>
      <c r="E2066" s="66" t="str">
        <f>IF(★仕訳帳!D2030&lt;&gt;"",★仕訳帳!D2030,"")</f>
        <v/>
      </c>
      <c r="F2066" s="30" t="str">
        <f t="shared" si="68"/>
        <v/>
      </c>
      <c r="G2066" s="68">
        <f>★仕訳帳!E2030</f>
        <v>0</v>
      </c>
      <c r="H2066" s="68">
        <f>★仕訳帳!F2030</f>
        <v>0</v>
      </c>
      <c r="I2066" s="67">
        <f>IF($E2066&lt;&gt;"",IF(OR(AND($E2066&gt;=200,$E2066&lt;300),AND($E2066&gt;=400,$E2066&lt;600)),-SUBTOTAL(9,K$4:K2066),SUBTOTAL(9,K$4:K2066)),0)</f>
        <v>0</v>
      </c>
      <c r="J2066" s="32"/>
      <c r="K2066" s="33">
        <f t="shared" si="67"/>
        <v>0</v>
      </c>
    </row>
    <row r="2067" spans="1:11" x14ac:dyDescent="0.4">
      <c r="A2067" s="17" t="str">
        <f>IF(E2067&lt;&gt;"",VLOOKUP(E2067,科目一覧!$A$4:$G$76,7,FALSE),"")</f>
        <v/>
      </c>
      <c r="B2067" s="18">
        <f>★仕訳帳!A2031</f>
        <v>2028</v>
      </c>
      <c r="C2067" s="64" t="str">
        <f>IF(★仕訳帳!B2031&lt;&gt;"",★仕訳帳!B2031,"")</f>
        <v/>
      </c>
      <c r="D2067" s="65" t="str">
        <f>IF(★仕訳帳!C2031&lt;&gt;"",★仕訳帳!C2031,"")</f>
        <v/>
      </c>
      <c r="E2067" s="66" t="str">
        <f>IF(★仕訳帳!D2031&lt;&gt;"",★仕訳帳!D2031,"")</f>
        <v/>
      </c>
      <c r="F2067" s="30" t="str">
        <f t="shared" si="68"/>
        <v/>
      </c>
      <c r="G2067" s="68">
        <f>★仕訳帳!E2031</f>
        <v>0</v>
      </c>
      <c r="H2067" s="68">
        <f>★仕訳帳!F2031</f>
        <v>0</v>
      </c>
      <c r="I2067" s="67">
        <f>IF($E2067&lt;&gt;"",IF(OR(AND($E2067&gt;=200,$E2067&lt;300),AND($E2067&gt;=400,$E2067&lt;600)),-SUBTOTAL(9,K$4:K2067),SUBTOTAL(9,K$4:K2067)),0)</f>
        <v>0</v>
      </c>
      <c r="J2067" s="32"/>
      <c r="K2067" s="33">
        <f t="shared" si="67"/>
        <v>0</v>
      </c>
    </row>
    <row r="2068" spans="1:11" x14ac:dyDescent="0.4">
      <c r="A2068" s="17" t="str">
        <f>IF(E2068&lt;&gt;"",VLOOKUP(E2068,科目一覧!$A$4:$G$76,7,FALSE),"")</f>
        <v/>
      </c>
      <c r="B2068" s="18">
        <f>★仕訳帳!A2032</f>
        <v>2029</v>
      </c>
      <c r="C2068" s="64" t="str">
        <f>IF(★仕訳帳!B2032&lt;&gt;"",★仕訳帳!B2032,"")</f>
        <v/>
      </c>
      <c r="D2068" s="65" t="str">
        <f>IF(★仕訳帳!C2032&lt;&gt;"",★仕訳帳!C2032,"")</f>
        <v/>
      </c>
      <c r="E2068" s="66" t="str">
        <f>IF(★仕訳帳!D2032&lt;&gt;"",★仕訳帳!D2032,"")</f>
        <v/>
      </c>
      <c r="F2068" s="30" t="str">
        <f t="shared" si="68"/>
        <v/>
      </c>
      <c r="G2068" s="68">
        <f>★仕訳帳!E2032</f>
        <v>0</v>
      </c>
      <c r="H2068" s="68">
        <f>★仕訳帳!F2032</f>
        <v>0</v>
      </c>
      <c r="I2068" s="67">
        <f>IF($E2068&lt;&gt;"",IF(OR(AND($E2068&gt;=200,$E2068&lt;300),AND($E2068&gt;=400,$E2068&lt;600)),-SUBTOTAL(9,K$4:K2068),SUBTOTAL(9,K$4:K2068)),0)</f>
        <v>0</v>
      </c>
      <c r="J2068" s="32"/>
      <c r="K2068" s="33">
        <f t="shared" si="67"/>
        <v>0</v>
      </c>
    </row>
    <row r="2069" spans="1:11" x14ac:dyDescent="0.4">
      <c r="A2069" s="17" t="str">
        <f>IF(E2069&lt;&gt;"",VLOOKUP(E2069,科目一覧!$A$4:$G$76,7,FALSE),"")</f>
        <v/>
      </c>
      <c r="B2069" s="18">
        <f>★仕訳帳!A2033</f>
        <v>2030</v>
      </c>
      <c r="C2069" s="64" t="str">
        <f>IF(★仕訳帳!B2033&lt;&gt;"",★仕訳帳!B2033,"")</f>
        <v/>
      </c>
      <c r="D2069" s="65" t="str">
        <f>IF(★仕訳帳!C2033&lt;&gt;"",★仕訳帳!C2033,"")</f>
        <v/>
      </c>
      <c r="E2069" s="66" t="str">
        <f>IF(★仕訳帳!D2033&lt;&gt;"",★仕訳帳!D2033,"")</f>
        <v/>
      </c>
      <c r="F2069" s="30" t="str">
        <f t="shared" si="68"/>
        <v/>
      </c>
      <c r="G2069" s="68">
        <f>★仕訳帳!E2033</f>
        <v>0</v>
      </c>
      <c r="H2069" s="68">
        <f>★仕訳帳!F2033</f>
        <v>0</v>
      </c>
      <c r="I2069" s="67">
        <f>IF($E2069&lt;&gt;"",IF(OR(AND($E2069&gt;=200,$E2069&lt;300),AND($E2069&gt;=400,$E2069&lt;600)),-SUBTOTAL(9,K$4:K2069),SUBTOTAL(9,K$4:K2069)),0)</f>
        <v>0</v>
      </c>
      <c r="J2069" s="32"/>
      <c r="K2069" s="33">
        <f t="shared" si="67"/>
        <v>0</v>
      </c>
    </row>
    <row r="2070" spans="1:11" x14ac:dyDescent="0.4">
      <c r="A2070" s="17" t="str">
        <f>IF(E2070&lt;&gt;"",VLOOKUP(E2070,科目一覧!$A$4:$G$76,7,FALSE),"")</f>
        <v/>
      </c>
      <c r="B2070" s="18">
        <f>★仕訳帳!A2034</f>
        <v>2031</v>
      </c>
      <c r="C2070" s="64" t="str">
        <f>IF(★仕訳帳!B2034&lt;&gt;"",★仕訳帳!B2034,"")</f>
        <v/>
      </c>
      <c r="D2070" s="65" t="str">
        <f>IF(★仕訳帳!C2034&lt;&gt;"",★仕訳帳!C2034,"")</f>
        <v/>
      </c>
      <c r="E2070" s="66" t="str">
        <f>IF(★仕訳帳!D2034&lt;&gt;"",★仕訳帳!D2034,"")</f>
        <v/>
      </c>
      <c r="F2070" s="30" t="str">
        <f t="shared" si="68"/>
        <v/>
      </c>
      <c r="G2070" s="68">
        <f>★仕訳帳!E2034</f>
        <v>0</v>
      </c>
      <c r="H2070" s="68">
        <f>★仕訳帳!F2034</f>
        <v>0</v>
      </c>
      <c r="I2070" s="67">
        <f>IF($E2070&lt;&gt;"",IF(OR(AND($E2070&gt;=200,$E2070&lt;300),AND($E2070&gt;=400,$E2070&lt;600)),-SUBTOTAL(9,K$4:K2070),SUBTOTAL(9,K$4:K2070)),0)</f>
        <v>0</v>
      </c>
      <c r="J2070" s="32"/>
      <c r="K2070" s="33">
        <f t="shared" si="67"/>
        <v>0</v>
      </c>
    </row>
    <row r="2071" spans="1:11" x14ac:dyDescent="0.4">
      <c r="A2071" s="17" t="str">
        <f>IF(E2071&lt;&gt;"",VLOOKUP(E2071,科目一覧!$A$4:$G$76,7,FALSE),"")</f>
        <v/>
      </c>
      <c r="B2071" s="18">
        <f>★仕訳帳!A2035</f>
        <v>2032</v>
      </c>
      <c r="C2071" s="64" t="str">
        <f>IF(★仕訳帳!B2035&lt;&gt;"",★仕訳帳!B2035,"")</f>
        <v/>
      </c>
      <c r="D2071" s="65" t="str">
        <f>IF(★仕訳帳!C2035&lt;&gt;"",★仕訳帳!C2035,"")</f>
        <v/>
      </c>
      <c r="E2071" s="66" t="str">
        <f>IF(★仕訳帳!D2035&lt;&gt;"",★仕訳帳!D2035,"")</f>
        <v/>
      </c>
      <c r="F2071" s="30" t="str">
        <f t="shared" si="68"/>
        <v/>
      </c>
      <c r="G2071" s="68">
        <f>★仕訳帳!E2035</f>
        <v>0</v>
      </c>
      <c r="H2071" s="68">
        <f>★仕訳帳!F2035</f>
        <v>0</v>
      </c>
      <c r="I2071" s="67">
        <f>IF($E2071&lt;&gt;"",IF(OR(AND($E2071&gt;=200,$E2071&lt;300),AND($E2071&gt;=400,$E2071&lt;600)),-SUBTOTAL(9,K$4:K2071),SUBTOTAL(9,K$4:K2071)),0)</f>
        <v>0</v>
      </c>
      <c r="J2071" s="32"/>
      <c r="K2071" s="33">
        <f t="shared" si="67"/>
        <v>0</v>
      </c>
    </row>
    <row r="2072" spans="1:11" x14ac:dyDescent="0.4">
      <c r="A2072" s="17" t="str">
        <f>IF(E2072&lt;&gt;"",VLOOKUP(E2072,科目一覧!$A$4:$G$76,7,FALSE),"")</f>
        <v/>
      </c>
      <c r="B2072" s="18">
        <f>★仕訳帳!A2036</f>
        <v>2033</v>
      </c>
      <c r="C2072" s="64" t="str">
        <f>IF(★仕訳帳!B2036&lt;&gt;"",★仕訳帳!B2036,"")</f>
        <v/>
      </c>
      <c r="D2072" s="65" t="str">
        <f>IF(★仕訳帳!C2036&lt;&gt;"",★仕訳帳!C2036,"")</f>
        <v/>
      </c>
      <c r="E2072" s="66" t="str">
        <f>IF(★仕訳帳!D2036&lt;&gt;"",★仕訳帳!D2036,"")</f>
        <v/>
      </c>
      <c r="F2072" s="30" t="str">
        <f t="shared" si="68"/>
        <v/>
      </c>
      <c r="G2072" s="68">
        <f>★仕訳帳!E2036</f>
        <v>0</v>
      </c>
      <c r="H2072" s="68">
        <f>★仕訳帳!F2036</f>
        <v>0</v>
      </c>
      <c r="I2072" s="67">
        <f>IF($E2072&lt;&gt;"",IF(OR(AND($E2072&gt;=200,$E2072&lt;300),AND($E2072&gt;=400,$E2072&lt;600)),-SUBTOTAL(9,K$4:K2072),SUBTOTAL(9,K$4:K2072)),0)</f>
        <v>0</v>
      </c>
      <c r="J2072" s="32"/>
      <c r="K2072" s="33">
        <f t="shared" si="67"/>
        <v>0</v>
      </c>
    </row>
    <row r="2073" spans="1:11" x14ac:dyDescent="0.4">
      <c r="A2073" s="17" t="str">
        <f>IF(E2073&lt;&gt;"",VLOOKUP(E2073,科目一覧!$A$4:$G$76,7,FALSE),"")</f>
        <v/>
      </c>
      <c r="B2073" s="18">
        <f>★仕訳帳!A2037</f>
        <v>2034</v>
      </c>
      <c r="C2073" s="64" t="str">
        <f>IF(★仕訳帳!B2037&lt;&gt;"",★仕訳帳!B2037,"")</f>
        <v/>
      </c>
      <c r="D2073" s="65" t="str">
        <f>IF(★仕訳帳!C2037&lt;&gt;"",★仕訳帳!C2037,"")</f>
        <v/>
      </c>
      <c r="E2073" s="66" t="str">
        <f>IF(★仕訳帳!D2037&lt;&gt;"",★仕訳帳!D2037,"")</f>
        <v/>
      </c>
      <c r="F2073" s="30" t="str">
        <f t="shared" si="68"/>
        <v/>
      </c>
      <c r="G2073" s="68">
        <f>★仕訳帳!E2037</f>
        <v>0</v>
      </c>
      <c r="H2073" s="68">
        <f>★仕訳帳!F2037</f>
        <v>0</v>
      </c>
      <c r="I2073" s="67">
        <f>IF($E2073&lt;&gt;"",IF(OR(AND($E2073&gt;=200,$E2073&lt;300),AND($E2073&gt;=400,$E2073&lt;600)),-SUBTOTAL(9,K$4:K2073),SUBTOTAL(9,K$4:K2073)),0)</f>
        <v>0</v>
      </c>
      <c r="J2073" s="32"/>
      <c r="K2073" s="33">
        <f t="shared" si="67"/>
        <v>0</v>
      </c>
    </row>
    <row r="2074" spans="1:11" x14ac:dyDescent="0.4">
      <c r="A2074" s="17" t="str">
        <f>IF(E2074&lt;&gt;"",VLOOKUP(E2074,科目一覧!$A$4:$G$76,7,FALSE),"")</f>
        <v/>
      </c>
      <c r="B2074" s="18">
        <f>★仕訳帳!A2038</f>
        <v>2035</v>
      </c>
      <c r="C2074" s="64" t="str">
        <f>IF(★仕訳帳!B2038&lt;&gt;"",★仕訳帳!B2038,"")</f>
        <v/>
      </c>
      <c r="D2074" s="65" t="str">
        <f>IF(★仕訳帳!C2038&lt;&gt;"",★仕訳帳!C2038,"")</f>
        <v/>
      </c>
      <c r="E2074" s="66" t="str">
        <f>IF(★仕訳帳!D2038&lt;&gt;"",★仕訳帳!D2038,"")</f>
        <v/>
      </c>
      <c r="F2074" s="30" t="str">
        <f t="shared" si="68"/>
        <v/>
      </c>
      <c r="G2074" s="68">
        <f>★仕訳帳!E2038</f>
        <v>0</v>
      </c>
      <c r="H2074" s="68">
        <f>★仕訳帳!F2038</f>
        <v>0</v>
      </c>
      <c r="I2074" s="67">
        <f>IF($E2074&lt;&gt;"",IF(OR(AND($E2074&gt;=200,$E2074&lt;300),AND($E2074&gt;=400,$E2074&lt;600)),-SUBTOTAL(9,K$4:K2074),SUBTOTAL(9,K$4:K2074)),0)</f>
        <v>0</v>
      </c>
      <c r="J2074" s="32"/>
      <c r="K2074" s="33">
        <f t="shared" si="67"/>
        <v>0</v>
      </c>
    </row>
    <row r="2075" spans="1:11" x14ac:dyDescent="0.4">
      <c r="A2075" s="17" t="str">
        <f>IF(E2075&lt;&gt;"",VLOOKUP(E2075,科目一覧!$A$4:$G$76,7,FALSE),"")</f>
        <v/>
      </c>
      <c r="B2075" s="18">
        <f>★仕訳帳!A2039</f>
        <v>2036</v>
      </c>
      <c r="C2075" s="64" t="str">
        <f>IF(★仕訳帳!B2039&lt;&gt;"",★仕訳帳!B2039,"")</f>
        <v/>
      </c>
      <c r="D2075" s="65" t="str">
        <f>IF(★仕訳帳!C2039&lt;&gt;"",★仕訳帳!C2039,"")</f>
        <v/>
      </c>
      <c r="E2075" s="66" t="str">
        <f>IF(★仕訳帳!D2039&lt;&gt;"",★仕訳帳!D2039,"")</f>
        <v/>
      </c>
      <c r="F2075" s="30" t="str">
        <f t="shared" si="68"/>
        <v/>
      </c>
      <c r="G2075" s="68">
        <f>★仕訳帳!E2039</f>
        <v>0</v>
      </c>
      <c r="H2075" s="68">
        <f>★仕訳帳!F2039</f>
        <v>0</v>
      </c>
      <c r="I2075" s="67">
        <f>IF($E2075&lt;&gt;"",IF(OR(AND($E2075&gt;=200,$E2075&lt;300),AND($E2075&gt;=400,$E2075&lt;600)),-SUBTOTAL(9,K$4:K2075),SUBTOTAL(9,K$4:K2075)),0)</f>
        <v>0</v>
      </c>
      <c r="J2075" s="32"/>
      <c r="K2075" s="33">
        <f t="shared" si="67"/>
        <v>0</v>
      </c>
    </row>
    <row r="2076" spans="1:11" x14ac:dyDescent="0.4">
      <c r="A2076" s="17" t="str">
        <f>IF(E2076&lt;&gt;"",VLOOKUP(E2076,科目一覧!$A$4:$G$76,7,FALSE),"")</f>
        <v/>
      </c>
      <c r="B2076" s="18">
        <f>★仕訳帳!A2040</f>
        <v>2037</v>
      </c>
      <c r="C2076" s="64" t="str">
        <f>IF(★仕訳帳!B2040&lt;&gt;"",★仕訳帳!B2040,"")</f>
        <v/>
      </c>
      <c r="D2076" s="65" t="str">
        <f>IF(★仕訳帳!C2040&lt;&gt;"",★仕訳帳!C2040,"")</f>
        <v/>
      </c>
      <c r="E2076" s="66" t="str">
        <f>IF(★仕訳帳!D2040&lt;&gt;"",★仕訳帳!D2040,"")</f>
        <v/>
      </c>
      <c r="F2076" s="30" t="str">
        <f t="shared" si="68"/>
        <v/>
      </c>
      <c r="G2076" s="68">
        <f>★仕訳帳!E2040</f>
        <v>0</v>
      </c>
      <c r="H2076" s="68">
        <f>★仕訳帳!F2040</f>
        <v>0</v>
      </c>
      <c r="I2076" s="67">
        <f>IF($E2076&lt;&gt;"",IF(OR(AND($E2076&gt;=200,$E2076&lt;300),AND($E2076&gt;=400,$E2076&lt;600)),-SUBTOTAL(9,K$4:K2076),SUBTOTAL(9,K$4:K2076)),0)</f>
        <v>0</v>
      </c>
      <c r="J2076" s="32"/>
      <c r="K2076" s="33">
        <f t="shared" si="67"/>
        <v>0</v>
      </c>
    </row>
    <row r="2077" spans="1:11" x14ac:dyDescent="0.4">
      <c r="A2077" s="17" t="str">
        <f>IF(E2077&lt;&gt;"",VLOOKUP(E2077,科目一覧!$A$4:$G$76,7,FALSE),"")</f>
        <v/>
      </c>
      <c r="B2077" s="18">
        <f>★仕訳帳!A2041</f>
        <v>2038</v>
      </c>
      <c r="C2077" s="64" t="str">
        <f>IF(★仕訳帳!B2041&lt;&gt;"",★仕訳帳!B2041,"")</f>
        <v/>
      </c>
      <c r="D2077" s="65" t="str">
        <f>IF(★仕訳帳!C2041&lt;&gt;"",★仕訳帳!C2041,"")</f>
        <v/>
      </c>
      <c r="E2077" s="66" t="str">
        <f>IF(★仕訳帳!D2041&lt;&gt;"",★仕訳帳!D2041,"")</f>
        <v/>
      </c>
      <c r="F2077" s="30" t="str">
        <f t="shared" si="68"/>
        <v/>
      </c>
      <c r="G2077" s="68">
        <f>★仕訳帳!E2041</f>
        <v>0</v>
      </c>
      <c r="H2077" s="68">
        <f>★仕訳帳!F2041</f>
        <v>0</v>
      </c>
      <c r="I2077" s="67">
        <f>IF($E2077&lt;&gt;"",IF(OR(AND($E2077&gt;=200,$E2077&lt;300),AND($E2077&gt;=400,$E2077&lt;600)),-SUBTOTAL(9,K$4:K2077),SUBTOTAL(9,K$4:K2077)),0)</f>
        <v>0</v>
      </c>
      <c r="J2077" s="32"/>
      <c r="K2077" s="33">
        <f t="shared" si="67"/>
        <v>0</v>
      </c>
    </row>
    <row r="2078" spans="1:11" x14ac:dyDescent="0.4">
      <c r="A2078" s="17" t="str">
        <f>IF(E2078&lt;&gt;"",VLOOKUP(E2078,科目一覧!$A$4:$G$76,7,FALSE),"")</f>
        <v/>
      </c>
      <c r="B2078" s="18">
        <f>★仕訳帳!A2042</f>
        <v>2039</v>
      </c>
      <c r="C2078" s="64" t="str">
        <f>IF(★仕訳帳!B2042&lt;&gt;"",★仕訳帳!B2042,"")</f>
        <v/>
      </c>
      <c r="D2078" s="65" t="str">
        <f>IF(★仕訳帳!C2042&lt;&gt;"",★仕訳帳!C2042,"")</f>
        <v/>
      </c>
      <c r="E2078" s="66" t="str">
        <f>IF(★仕訳帳!D2042&lt;&gt;"",★仕訳帳!D2042,"")</f>
        <v/>
      </c>
      <c r="F2078" s="30" t="str">
        <f t="shared" si="68"/>
        <v/>
      </c>
      <c r="G2078" s="68">
        <f>★仕訳帳!E2042</f>
        <v>0</v>
      </c>
      <c r="H2078" s="68">
        <f>★仕訳帳!F2042</f>
        <v>0</v>
      </c>
      <c r="I2078" s="67">
        <f>IF($E2078&lt;&gt;"",IF(OR(AND($E2078&gt;=200,$E2078&lt;300),AND($E2078&gt;=400,$E2078&lt;600)),-SUBTOTAL(9,K$4:K2078),SUBTOTAL(9,K$4:K2078)),0)</f>
        <v>0</v>
      </c>
      <c r="J2078" s="32"/>
      <c r="K2078" s="33">
        <f t="shared" si="67"/>
        <v>0</v>
      </c>
    </row>
    <row r="2079" spans="1:11" x14ac:dyDescent="0.4">
      <c r="A2079" s="17" t="str">
        <f>IF(E2079&lt;&gt;"",VLOOKUP(E2079,科目一覧!$A$4:$G$76,7,FALSE),"")</f>
        <v/>
      </c>
      <c r="B2079" s="18">
        <f>★仕訳帳!A2043</f>
        <v>2040</v>
      </c>
      <c r="C2079" s="64" t="str">
        <f>IF(★仕訳帳!B2043&lt;&gt;"",★仕訳帳!B2043,"")</f>
        <v/>
      </c>
      <c r="D2079" s="65" t="str">
        <f>IF(★仕訳帳!C2043&lt;&gt;"",★仕訳帳!C2043,"")</f>
        <v/>
      </c>
      <c r="E2079" s="66" t="str">
        <f>IF(★仕訳帳!D2043&lt;&gt;"",★仕訳帳!D2043,"")</f>
        <v/>
      </c>
      <c r="F2079" s="30" t="str">
        <f t="shared" si="68"/>
        <v/>
      </c>
      <c r="G2079" s="68">
        <f>★仕訳帳!E2043</f>
        <v>0</v>
      </c>
      <c r="H2079" s="68">
        <f>★仕訳帳!F2043</f>
        <v>0</v>
      </c>
      <c r="I2079" s="67">
        <f>IF($E2079&lt;&gt;"",IF(OR(AND($E2079&gt;=200,$E2079&lt;300),AND($E2079&gt;=400,$E2079&lt;600)),-SUBTOTAL(9,K$4:K2079),SUBTOTAL(9,K$4:K2079)),0)</f>
        <v>0</v>
      </c>
      <c r="J2079" s="32"/>
      <c r="K2079" s="33">
        <f t="shared" si="67"/>
        <v>0</v>
      </c>
    </row>
    <row r="2080" spans="1:11" x14ac:dyDescent="0.4">
      <c r="A2080" s="17" t="str">
        <f>IF(E2080&lt;&gt;"",VLOOKUP(E2080,科目一覧!$A$4:$G$76,7,FALSE),"")</f>
        <v/>
      </c>
      <c r="B2080" s="18">
        <f>★仕訳帳!A2044</f>
        <v>2041</v>
      </c>
      <c r="C2080" s="64" t="str">
        <f>IF(★仕訳帳!B2044&lt;&gt;"",★仕訳帳!B2044,"")</f>
        <v/>
      </c>
      <c r="D2080" s="65" t="str">
        <f>IF(★仕訳帳!C2044&lt;&gt;"",★仕訳帳!C2044,"")</f>
        <v/>
      </c>
      <c r="E2080" s="66" t="str">
        <f>IF(★仕訳帳!D2044&lt;&gt;"",★仕訳帳!D2044,"")</f>
        <v/>
      </c>
      <c r="F2080" s="30" t="str">
        <f t="shared" si="68"/>
        <v/>
      </c>
      <c r="G2080" s="68">
        <f>★仕訳帳!E2044</f>
        <v>0</v>
      </c>
      <c r="H2080" s="68">
        <f>★仕訳帳!F2044</f>
        <v>0</v>
      </c>
      <c r="I2080" s="67">
        <f>IF($E2080&lt;&gt;"",IF(OR(AND($E2080&gt;=200,$E2080&lt;300),AND($E2080&gt;=400,$E2080&lt;600)),-SUBTOTAL(9,K$4:K2080),SUBTOTAL(9,K$4:K2080)),0)</f>
        <v>0</v>
      </c>
      <c r="J2080" s="32"/>
      <c r="K2080" s="33">
        <f t="shared" si="67"/>
        <v>0</v>
      </c>
    </row>
    <row r="2081" spans="1:11" x14ac:dyDescent="0.4">
      <c r="A2081" s="17" t="str">
        <f>IF(E2081&lt;&gt;"",VLOOKUP(E2081,科目一覧!$A$4:$G$76,7,FALSE),"")</f>
        <v/>
      </c>
      <c r="B2081" s="18">
        <f>★仕訳帳!A2045</f>
        <v>2042</v>
      </c>
      <c r="C2081" s="64" t="str">
        <f>IF(★仕訳帳!B2045&lt;&gt;"",★仕訳帳!B2045,"")</f>
        <v/>
      </c>
      <c r="D2081" s="65" t="str">
        <f>IF(★仕訳帳!C2045&lt;&gt;"",★仕訳帳!C2045,"")</f>
        <v/>
      </c>
      <c r="E2081" s="66" t="str">
        <f>IF(★仕訳帳!D2045&lt;&gt;"",★仕訳帳!D2045,"")</f>
        <v/>
      </c>
      <c r="F2081" s="30" t="str">
        <f t="shared" si="68"/>
        <v/>
      </c>
      <c r="G2081" s="68">
        <f>★仕訳帳!E2045</f>
        <v>0</v>
      </c>
      <c r="H2081" s="68">
        <f>★仕訳帳!F2045</f>
        <v>0</v>
      </c>
      <c r="I2081" s="67">
        <f>IF($E2081&lt;&gt;"",IF(OR(AND($E2081&gt;=200,$E2081&lt;300),AND($E2081&gt;=400,$E2081&lt;600)),-SUBTOTAL(9,K$4:K2081),SUBTOTAL(9,K$4:K2081)),0)</f>
        <v>0</v>
      </c>
      <c r="J2081" s="32"/>
      <c r="K2081" s="33">
        <f t="shared" si="67"/>
        <v>0</v>
      </c>
    </row>
    <row r="2082" spans="1:11" x14ac:dyDescent="0.4">
      <c r="A2082" s="17" t="str">
        <f>IF(E2082&lt;&gt;"",VLOOKUP(E2082,科目一覧!$A$4:$G$76,7,FALSE),"")</f>
        <v/>
      </c>
      <c r="B2082" s="18">
        <f>★仕訳帳!A2046</f>
        <v>2043</v>
      </c>
      <c r="C2082" s="64" t="str">
        <f>IF(★仕訳帳!B2046&lt;&gt;"",★仕訳帳!B2046,"")</f>
        <v/>
      </c>
      <c r="D2082" s="65" t="str">
        <f>IF(★仕訳帳!C2046&lt;&gt;"",★仕訳帳!C2046,"")</f>
        <v/>
      </c>
      <c r="E2082" s="66" t="str">
        <f>IF(★仕訳帳!D2046&lt;&gt;"",★仕訳帳!D2046,"")</f>
        <v/>
      </c>
      <c r="F2082" s="30" t="str">
        <f t="shared" si="68"/>
        <v/>
      </c>
      <c r="G2082" s="68">
        <f>★仕訳帳!E2046</f>
        <v>0</v>
      </c>
      <c r="H2082" s="68">
        <f>★仕訳帳!F2046</f>
        <v>0</v>
      </c>
      <c r="I2082" s="67">
        <f>IF($E2082&lt;&gt;"",IF(OR(AND($E2082&gt;=200,$E2082&lt;300),AND($E2082&gt;=400,$E2082&lt;600)),-SUBTOTAL(9,K$4:K2082),SUBTOTAL(9,K$4:K2082)),0)</f>
        <v>0</v>
      </c>
      <c r="J2082" s="32"/>
      <c r="K2082" s="33">
        <f t="shared" si="67"/>
        <v>0</v>
      </c>
    </row>
    <row r="2083" spans="1:11" x14ac:dyDescent="0.4">
      <c r="A2083" s="17" t="str">
        <f>IF(E2083&lt;&gt;"",VLOOKUP(E2083,科目一覧!$A$4:$G$76,7,FALSE),"")</f>
        <v/>
      </c>
      <c r="B2083" s="18">
        <f>★仕訳帳!A2047</f>
        <v>2044</v>
      </c>
      <c r="C2083" s="64" t="str">
        <f>IF(★仕訳帳!B2047&lt;&gt;"",★仕訳帳!B2047,"")</f>
        <v/>
      </c>
      <c r="D2083" s="65" t="str">
        <f>IF(★仕訳帳!C2047&lt;&gt;"",★仕訳帳!C2047,"")</f>
        <v/>
      </c>
      <c r="E2083" s="66" t="str">
        <f>IF(★仕訳帳!D2047&lt;&gt;"",★仕訳帳!D2047,"")</f>
        <v/>
      </c>
      <c r="F2083" s="30" t="str">
        <f t="shared" si="68"/>
        <v/>
      </c>
      <c r="G2083" s="68">
        <f>★仕訳帳!E2047</f>
        <v>0</v>
      </c>
      <c r="H2083" s="68">
        <f>★仕訳帳!F2047</f>
        <v>0</v>
      </c>
      <c r="I2083" s="67">
        <f>IF($E2083&lt;&gt;"",IF(OR(AND($E2083&gt;=200,$E2083&lt;300),AND($E2083&gt;=400,$E2083&lt;600)),-SUBTOTAL(9,K$4:K2083),SUBTOTAL(9,K$4:K2083)),0)</f>
        <v>0</v>
      </c>
      <c r="J2083" s="32"/>
      <c r="K2083" s="33">
        <f t="shared" si="67"/>
        <v>0</v>
      </c>
    </row>
    <row r="2084" spans="1:11" x14ac:dyDescent="0.4">
      <c r="A2084" s="17" t="str">
        <f>IF(E2084&lt;&gt;"",VLOOKUP(E2084,科目一覧!$A$4:$G$76,7,FALSE),"")</f>
        <v/>
      </c>
      <c r="B2084" s="18">
        <f>★仕訳帳!A2048</f>
        <v>2045</v>
      </c>
      <c r="C2084" s="64" t="str">
        <f>IF(★仕訳帳!B2048&lt;&gt;"",★仕訳帳!B2048,"")</f>
        <v/>
      </c>
      <c r="D2084" s="65" t="str">
        <f>IF(★仕訳帳!C2048&lt;&gt;"",★仕訳帳!C2048,"")</f>
        <v/>
      </c>
      <c r="E2084" s="66" t="str">
        <f>IF(★仕訳帳!D2048&lt;&gt;"",★仕訳帳!D2048,"")</f>
        <v/>
      </c>
      <c r="F2084" s="30" t="str">
        <f t="shared" si="68"/>
        <v/>
      </c>
      <c r="G2084" s="68">
        <f>★仕訳帳!E2048</f>
        <v>0</v>
      </c>
      <c r="H2084" s="68">
        <f>★仕訳帳!F2048</f>
        <v>0</v>
      </c>
      <c r="I2084" s="67">
        <f>IF($E2084&lt;&gt;"",IF(OR(AND($E2084&gt;=200,$E2084&lt;300),AND($E2084&gt;=400,$E2084&lt;600)),-SUBTOTAL(9,K$4:K2084),SUBTOTAL(9,K$4:K2084)),0)</f>
        <v>0</v>
      </c>
      <c r="J2084" s="32"/>
      <c r="K2084" s="33">
        <f t="shared" si="67"/>
        <v>0</v>
      </c>
    </row>
    <row r="2085" spans="1:11" x14ac:dyDescent="0.4">
      <c r="A2085" s="17" t="str">
        <f>IF(E2085&lt;&gt;"",VLOOKUP(E2085,科目一覧!$A$4:$G$76,7,FALSE),"")</f>
        <v/>
      </c>
      <c r="B2085" s="18">
        <f>★仕訳帳!A2049</f>
        <v>2046</v>
      </c>
      <c r="C2085" s="64" t="str">
        <f>IF(★仕訳帳!B2049&lt;&gt;"",★仕訳帳!B2049,"")</f>
        <v/>
      </c>
      <c r="D2085" s="65" t="str">
        <f>IF(★仕訳帳!C2049&lt;&gt;"",★仕訳帳!C2049,"")</f>
        <v/>
      </c>
      <c r="E2085" s="66" t="str">
        <f>IF(★仕訳帳!D2049&lt;&gt;"",★仕訳帳!D2049,"")</f>
        <v/>
      </c>
      <c r="F2085" s="30" t="str">
        <f t="shared" si="68"/>
        <v/>
      </c>
      <c r="G2085" s="68">
        <f>★仕訳帳!E2049</f>
        <v>0</v>
      </c>
      <c r="H2085" s="68">
        <f>★仕訳帳!F2049</f>
        <v>0</v>
      </c>
      <c r="I2085" s="67">
        <f>IF($E2085&lt;&gt;"",IF(OR(AND($E2085&gt;=200,$E2085&lt;300),AND($E2085&gt;=400,$E2085&lt;600)),-SUBTOTAL(9,K$4:K2085),SUBTOTAL(9,K$4:K2085)),0)</f>
        <v>0</v>
      </c>
      <c r="J2085" s="32"/>
      <c r="K2085" s="33">
        <f t="shared" si="67"/>
        <v>0</v>
      </c>
    </row>
    <row r="2086" spans="1:11" x14ac:dyDescent="0.4">
      <c r="A2086" s="17" t="str">
        <f>IF(E2086&lt;&gt;"",VLOOKUP(E2086,科目一覧!$A$4:$G$76,7,FALSE),"")</f>
        <v/>
      </c>
      <c r="B2086" s="18">
        <f>★仕訳帳!A2050</f>
        <v>2047</v>
      </c>
      <c r="C2086" s="64" t="str">
        <f>IF(★仕訳帳!B2050&lt;&gt;"",★仕訳帳!B2050,"")</f>
        <v/>
      </c>
      <c r="D2086" s="65" t="str">
        <f>IF(★仕訳帳!C2050&lt;&gt;"",★仕訳帳!C2050,"")</f>
        <v/>
      </c>
      <c r="E2086" s="66" t="str">
        <f>IF(★仕訳帳!D2050&lt;&gt;"",★仕訳帳!D2050,"")</f>
        <v/>
      </c>
      <c r="F2086" s="30" t="str">
        <f t="shared" si="68"/>
        <v/>
      </c>
      <c r="G2086" s="68">
        <f>★仕訳帳!E2050</f>
        <v>0</v>
      </c>
      <c r="H2086" s="68">
        <f>★仕訳帳!F2050</f>
        <v>0</v>
      </c>
      <c r="I2086" s="67">
        <f>IF($E2086&lt;&gt;"",IF(OR(AND($E2086&gt;=200,$E2086&lt;300),AND($E2086&gt;=400,$E2086&lt;600)),-SUBTOTAL(9,K$4:K2086),SUBTOTAL(9,K$4:K2086)),0)</f>
        <v>0</v>
      </c>
      <c r="J2086" s="32"/>
      <c r="K2086" s="33">
        <f t="shared" si="67"/>
        <v>0</v>
      </c>
    </row>
    <row r="2087" spans="1:11" x14ac:dyDescent="0.4">
      <c r="A2087" s="17" t="str">
        <f>IF(E2087&lt;&gt;"",VLOOKUP(E2087,科目一覧!$A$4:$G$76,7,FALSE),"")</f>
        <v/>
      </c>
      <c r="B2087" s="18">
        <f>★仕訳帳!A2051</f>
        <v>2048</v>
      </c>
      <c r="C2087" s="64" t="str">
        <f>IF(★仕訳帳!B2051&lt;&gt;"",★仕訳帳!B2051,"")</f>
        <v/>
      </c>
      <c r="D2087" s="65" t="str">
        <f>IF(★仕訳帳!C2051&lt;&gt;"",★仕訳帳!C2051,"")</f>
        <v/>
      </c>
      <c r="E2087" s="66" t="str">
        <f>IF(★仕訳帳!D2051&lt;&gt;"",★仕訳帳!D2051,"")</f>
        <v/>
      </c>
      <c r="F2087" s="30" t="str">
        <f t="shared" si="68"/>
        <v/>
      </c>
      <c r="G2087" s="68">
        <f>★仕訳帳!E2051</f>
        <v>0</v>
      </c>
      <c r="H2087" s="68">
        <f>★仕訳帳!F2051</f>
        <v>0</v>
      </c>
      <c r="I2087" s="67">
        <f>IF($E2087&lt;&gt;"",IF(OR(AND($E2087&gt;=200,$E2087&lt;300),AND($E2087&gt;=400,$E2087&lt;600)),-SUBTOTAL(9,K$4:K2087),SUBTOTAL(9,K$4:K2087)),0)</f>
        <v>0</v>
      </c>
      <c r="J2087" s="32"/>
      <c r="K2087" s="33">
        <f t="shared" si="67"/>
        <v>0</v>
      </c>
    </row>
    <row r="2088" spans="1:11" x14ac:dyDescent="0.4">
      <c r="A2088" s="17" t="str">
        <f>IF(E2088&lt;&gt;"",VLOOKUP(E2088,科目一覧!$A$4:$G$76,7,FALSE),"")</f>
        <v/>
      </c>
      <c r="B2088" s="18">
        <f>★仕訳帳!A2052</f>
        <v>2049</v>
      </c>
      <c r="C2088" s="64" t="str">
        <f>IF(★仕訳帳!B2052&lt;&gt;"",★仕訳帳!B2052,"")</f>
        <v/>
      </c>
      <c r="D2088" s="65" t="str">
        <f>IF(★仕訳帳!C2052&lt;&gt;"",★仕訳帳!C2052,"")</f>
        <v/>
      </c>
      <c r="E2088" s="66" t="str">
        <f>IF(★仕訳帳!D2052&lt;&gt;"",★仕訳帳!D2052,"")</f>
        <v/>
      </c>
      <c r="F2088" s="30" t="str">
        <f t="shared" si="68"/>
        <v/>
      </c>
      <c r="G2088" s="68">
        <f>★仕訳帳!E2052</f>
        <v>0</v>
      </c>
      <c r="H2088" s="68">
        <f>★仕訳帳!F2052</f>
        <v>0</v>
      </c>
      <c r="I2088" s="67">
        <f>IF($E2088&lt;&gt;"",IF(OR(AND($E2088&gt;=200,$E2088&lt;300),AND($E2088&gt;=400,$E2088&lt;600)),-SUBTOTAL(9,K$4:K2088),SUBTOTAL(9,K$4:K2088)),0)</f>
        <v>0</v>
      </c>
      <c r="J2088" s="32"/>
      <c r="K2088" s="33">
        <f t="shared" si="67"/>
        <v>0</v>
      </c>
    </row>
    <row r="2089" spans="1:11" x14ac:dyDescent="0.4">
      <c r="A2089" s="17" t="str">
        <f>IF(E2089&lt;&gt;"",VLOOKUP(E2089,科目一覧!$A$4:$G$76,7,FALSE),"")</f>
        <v/>
      </c>
      <c r="B2089" s="18">
        <f>★仕訳帳!A2053</f>
        <v>2050</v>
      </c>
      <c r="C2089" s="64" t="str">
        <f>IF(★仕訳帳!B2053&lt;&gt;"",★仕訳帳!B2053,"")</f>
        <v/>
      </c>
      <c r="D2089" s="65" t="str">
        <f>IF(★仕訳帳!C2053&lt;&gt;"",★仕訳帳!C2053,"")</f>
        <v/>
      </c>
      <c r="E2089" s="66" t="str">
        <f>IF(★仕訳帳!D2053&lt;&gt;"",★仕訳帳!D2053,"")</f>
        <v/>
      </c>
      <c r="F2089" s="30" t="str">
        <f t="shared" si="68"/>
        <v/>
      </c>
      <c r="G2089" s="68">
        <f>★仕訳帳!E2053</f>
        <v>0</v>
      </c>
      <c r="H2089" s="68">
        <f>★仕訳帳!F2053</f>
        <v>0</v>
      </c>
      <c r="I2089" s="67">
        <f>IF($E2089&lt;&gt;"",IF(OR(AND($E2089&gt;=200,$E2089&lt;300),AND($E2089&gt;=400,$E2089&lt;600)),-SUBTOTAL(9,K$4:K2089),SUBTOTAL(9,K$4:K2089)),0)</f>
        <v>0</v>
      </c>
      <c r="J2089" s="32"/>
      <c r="K2089" s="33">
        <f t="shared" si="67"/>
        <v>0</v>
      </c>
    </row>
    <row r="2090" spans="1:11" x14ac:dyDescent="0.4">
      <c r="A2090" s="17" t="str">
        <f>IF(E2090&lt;&gt;"",VLOOKUP(E2090,科目一覧!$A$4:$G$76,7,FALSE),"")</f>
        <v/>
      </c>
      <c r="B2090" s="18">
        <f>★仕訳帳!A2054</f>
        <v>2051</v>
      </c>
      <c r="C2090" s="64" t="str">
        <f>IF(★仕訳帳!B2054&lt;&gt;"",★仕訳帳!B2054,"")</f>
        <v/>
      </c>
      <c r="D2090" s="65" t="str">
        <f>IF(★仕訳帳!C2054&lt;&gt;"",★仕訳帳!C2054,"")</f>
        <v/>
      </c>
      <c r="E2090" s="66" t="str">
        <f>IF(★仕訳帳!D2054&lt;&gt;"",★仕訳帳!D2054,"")</f>
        <v/>
      </c>
      <c r="F2090" s="30" t="str">
        <f t="shared" si="68"/>
        <v/>
      </c>
      <c r="G2090" s="68">
        <f>★仕訳帳!E2054</f>
        <v>0</v>
      </c>
      <c r="H2090" s="68">
        <f>★仕訳帳!F2054</f>
        <v>0</v>
      </c>
      <c r="I2090" s="67">
        <f>IF($E2090&lt;&gt;"",IF(OR(AND($E2090&gt;=200,$E2090&lt;300),AND($E2090&gt;=400,$E2090&lt;600)),-SUBTOTAL(9,K$4:K2090),SUBTOTAL(9,K$4:K2090)),0)</f>
        <v>0</v>
      </c>
      <c r="J2090" s="32"/>
      <c r="K2090" s="33">
        <f t="shared" si="67"/>
        <v>0</v>
      </c>
    </row>
    <row r="2091" spans="1:11" x14ac:dyDescent="0.4">
      <c r="A2091" s="17" t="str">
        <f>IF(E2091&lt;&gt;"",VLOOKUP(E2091,科目一覧!$A$4:$G$76,7,FALSE),"")</f>
        <v/>
      </c>
      <c r="B2091" s="18">
        <f>★仕訳帳!A2055</f>
        <v>2052</v>
      </c>
      <c r="C2091" s="64" t="str">
        <f>IF(★仕訳帳!B2055&lt;&gt;"",★仕訳帳!B2055,"")</f>
        <v/>
      </c>
      <c r="D2091" s="65" t="str">
        <f>IF(★仕訳帳!C2055&lt;&gt;"",★仕訳帳!C2055,"")</f>
        <v/>
      </c>
      <c r="E2091" s="66" t="str">
        <f>IF(★仕訳帳!D2055&lt;&gt;"",★仕訳帳!D2055,"")</f>
        <v/>
      </c>
      <c r="F2091" s="30" t="str">
        <f t="shared" si="68"/>
        <v/>
      </c>
      <c r="G2091" s="68">
        <f>★仕訳帳!E2055</f>
        <v>0</v>
      </c>
      <c r="H2091" s="68">
        <f>★仕訳帳!F2055</f>
        <v>0</v>
      </c>
      <c r="I2091" s="67">
        <f>IF($E2091&lt;&gt;"",IF(OR(AND($E2091&gt;=200,$E2091&lt;300),AND($E2091&gt;=400,$E2091&lt;600)),-SUBTOTAL(9,K$4:K2091),SUBTOTAL(9,K$4:K2091)),0)</f>
        <v>0</v>
      </c>
      <c r="J2091" s="32"/>
      <c r="K2091" s="33">
        <f t="shared" si="67"/>
        <v>0</v>
      </c>
    </row>
    <row r="2092" spans="1:11" x14ac:dyDescent="0.4">
      <c r="A2092" s="17" t="str">
        <f>IF(E2092&lt;&gt;"",VLOOKUP(E2092,科目一覧!$A$4:$G$76,7,FALSE),"")</f>
        <v/>
      </c>
      <c r="B2092" s="18">
        <f>★仕訳帳!A2056</f>
        <v>2053</v>
      </c>
      <c r="C2092" s="64" t="str">
        <f>IF(★仕訳帳!B2056&lt;&gt;"",★仕訳帳!B2056,"")</f>
        <v/>
      </c>
      <c r="D2092" s="65" t="str">
        <f>IF(★仕訳帳!C2056&lt;&gt;"",★仕訳帳!C2056,"")</f>
        <v/>
      </c>
      <c r="E2092" s="66" t="str">
        <f>IF(★仕訳帳!D2056&lt;&gt;"",★仕訳帳!D2056,"")</f>
        <v/>
      </c>
      <c r="F2092" s="30" t="str">
        <f t="shared" si="68"/>
        <v/>
      </c>
      <c r="G2092" s="68">
        <f>★仕訳帳!E2056</f>
        <v>0</v>
      </c>
      <c r="H2092" s="68">
        <f>★仕訳帳!F2056</f>
        <v>0</v>
      </c>
      <c r="I2092" s="67">
        <f>IF($E2092&lt;&gt;"",IF(OR(AND($E2092&gt;=200,$E2092&lt;300),AND($E2092&gt;=400,$E2092&lt;600)),-SUBTOTAL(9,K$4:K2092),SUBTOTAL(9,K$4:K2092)),0)</f>
        <v>0</v>
      </c>
      <c r="J2092" s="32"/>
      <c r="K2092" s="33">
        <f t="shared" si="67"/>
        <v>0</v>
      </c>
    </row>
    <row r="2093" spans="1:11" x14ac:dyDescent="0.4">
      <c r="A2093" s="17" t="str">
        <f>IF(E2093&lt;&gt;"",VLOOKUP(E2093,科目一覧!$A$4:$G$76,7,FALSE),"")</f>
        <v/>
      </c>
      <c r="B2093" s="18">
        <f>★仕訳帳!A2057</f>
        <v>2054</v>
      </c>
      <c r="C2093" s="64" t="str">
        <f>IF(★仕訳帳!B2057&lt;&gt;"",★仕訳帳!B2057,"")</f>
        <v/>
      </c>
      <c r="D2093" s="65" t="str">
        <f>IF(★仕訳帳!C2057&lt;&gt;"",★仕訳帳!C2057,"")</f>
        <v/>
      </c>
      <c r="E2093" s="66" t="str">
        <f>IF(★仕訳帳!D2057&lt;&gt;"",★仕訳帳!D2057,"")</f>
        <v/>
      </c>
      <c r="F2093" s="30" t="str">
        <f t="shared" si="68"/>
        <v/>
      </c>
      <c r="G2093" s="68">
        <f>★仕訳帳!E2057</f>
        <v>0</v>
      </c>
      <c r="H2093" s="68">
        <f>★仕訳帳!F2057</f>
        <v>0</v>
      </c>
      <c r="I2093" s="67">
        <f>IF($E2093&lt;&gt;"",IF(OR(AND($E2093&gt;=200,$E2093&lt;300),AND($E2093&gt;=400,$E2093&lt;600)),-SUBTOTAL(9,K$4:K2093),SUBTOTAL(9,K$4:K2093)),0)</f>
        <v>0</v>
      </c>
      <c r="J2093" s="32"/>
      <c r="K2093" s="33">
        <f t="shared" si="67"/>
        <v>0</v>
      </c>
    </row>
    <row r="2094" spans="1:11" x14ac:dyDescent="0.4">
      <c r="A2094" s="17" t="str">
        <f>IF(E2094&lt;&gt;"",VLOOKUP(E2094,科目一覧!$A$4:$G$76,7,FALSE),"")</f>
        <v/>
      </c>
      <c r="B2094" s="18">
        <f>★仕訳帳!A2058</f>
        <v>2055</v>
      </c>
      <c r="C2094" s="64" t="str">
        <f>IF(★仕訳帳!B2058&lt;&gt;"",★仕訳帳!B2058,"")</f>
        <v/>
      </c>
      <c r="D2094" s="65" t="str">
        <f>IF(★仕訳帳!C2058&lt;&gt;"",★仕訳帳!C2058,"")</f>
        <v/>
      </c>
      <c r="E2094" s="66" t="str">
        <f>IF(★仕訳帳!D2058&lt;&gt;"",★仕訳帳!D2058,"")</f>
        <v/>
      </c>
      <c r="F2094" s="30" t="str">
        <f t="shared" si="68"/>
        <v/>
      </c>
      <c r="G2094" s="68">
        <f>★仕訳帳!E2058</f>
        <v>0</v>
      </c>
      <c r="H2094" s="68">
        <f>★仕訳帳!F2058</f>
        <v>0</v>
      </c>
      <c r="I2094" s="67">
        <f>IF($E2094&lt;&gt;"",IF(OR(AND($E2094&gt;=200,$E2094&lt;300),AND($E2094&gt;=400,$E2094&lt;600)),-SUBTOTAL(9,K$4:K2094),SUBTOTAL(9,K$4:K2094)),0)</f>
        <v>0</v>
      </c>
      <c r="J2094" s="32"/>
      <c r="K2094" s="33">
        <f t="shared" si="67"/>
        <v>0</v>
      </c>
    </row>
    <row r="2095" spans="1:11" x14ac:dyDescent="0.4">
      <c r="A2095" s="17" t="str">
        <f>IF(E2095&lt;&gt;"",VLOOKUP(E2095,科目一覧!$A$4:$G$76,7,FALSE),"")</f>
        <v/>
      </c>
      <c r="B2095" s="18">
        <f>★仕訳帳!A2059</f>
        <v>2056</v>
      </c>
      <c r="C2095" s="64" t="str">
        <f>IF(★仕訳帳!B2059&lt;&gt;"",★仕訳帳!B2059,"")</f>
        <v/>
      </c>
      <c r="D2095" s="65" t="str">
        <f>IF(★仕訳帳!C2059&lt;&gt;"",★仕訳帳!C2059,"")</f>
        <v/>
      </c>
      <c r="E2095" s="66" t="str">
        <f>IF(★仕訳帳!D2059&lt;&gt;"",★仕訳帳!D2059,"")</f>
        <v/>
      </c>
      <c r="F2095" s="30" t="str">
        <f t="shared" si="68"/>
        <v/>
      </c>
      <c r="G2095" s="68">
        <f>★仕訳帳!E2059</f>
        <v>0</v>
      </c>
      <c r="H2095" s="68">
        <f>★仕訳帳!F2059</f>
        <v>0</v>
      </c>
      <c r="I2095" s="67">
        <f>IF($E2095&lt;&gt;"",IF(OR(AND($E2095&gt;=200,$E2095&lt;300),AND($E2095&gt;=400,$E2095&lt;600)),-SUBTOTAL(9,K$4:K2095),SUBTOTAL(9,K$4:K2095)),0)</f>
        <v>0</v>
      </c>
      <c r="J2095" s="32"/>
      <c r="K2095" s="33">
        <f t="shared" ref="K2095:K2158" si="69">IF(OR(E2095=301,E2095=401),0,G2095-H2095)</f>
        <v>0</v>
      </c>
    </row>
    <row r="2096" spans="1:11" x14ac:dyDescent="0.4">
      <c r="A2096" s="17" t="str">
        <f>IF(E2096&lt;&gt;"",VLOOKUP(E2096,科目一覧!$A$4:$G$76,7,FALSE),"")</f>
        <v/>
      </c>
      <c r="B2096" s="18">
        <f>★仕訳帳!A2060</f>
        <v>2057</v>
      </c>
      <c r="C2096" s="64" t="str">
        <f>IF(★仕訳帳!B2060&lt;&gt;"",★仕訳帳!B2060,"")</f>
        <v/>
      </c>
      <c r="D2096" s="65" t="str">
        <f>IF(★仕訳帳!C2060&lt;&gt;"",★仕訳帳!C2060,"")</f>
        <v/>
      </c>
      <c r="E2096" s="66" t="str">
        <f>IF(★仕訳帳!D2060&lt;&gt;"",★仕訳帳!D2060,"")</f>
        <v/>
      </c>
      <c r="F2096" s="30" t="str">
        <f t="shared" si="68"/>
        <v/>
      </c>
      <c r="G2096" s="68">
        <f>★仕訳帳!E2060</f>
        <v>0</v>
      </c>
      <c r="H2096" s="68">
        <f>★仕訳帳!F2060</f>
        <v>0</v>
      </c>
      <c r="I2096" s="67">
        <f>IF($E2096&lt;&gt;"",IF(OR(AND($E2096&gt;=200,$E2096&lt;300),AND($E2096&gt;=400,$E2096&lt;600)),-SUBTOTAL(9,K$4:K2096),SUBTOTAL(9,K$4:K2096)),0)</f>
        <v>0</v>
      </c>
      <c r="J2096" s="32"/>
      <c r="K2096" s="33">
        <f t="shared" si="69"/>
        <v>0</v>
      </c>
    </row>
    <row r="2097" spans="1:11" x14ac:dyDescent="0.4">
      <c r="A2097" s="17" t="str">
        <f>IF(E2097&lt;&gt;"",VLOOKUP(E2097,科目一覧!$A$4:$G$76,7,FALSE),"")</f>
        <v/>
      </c>
      <c r="B2097" s="18">
        <f>★仕訳帳!A2061</f>
        <v>2058</v>
      </c>
      <c r="C2097" s="64" t="str">
        <f>IF(★仕訳帳!B2061&lt;&gt;"",★仕訳帳!B2061,"")</f>
        <v/>
      </c>
      <c r="D2097" s="65" t="str">
        <f>IF(★仕訳帳!C2061&lt;&gt;"",★仕訳帳!C2061,"")</f>
        <v/>
      </c>
      <c r="E2097" s="66" t="str">
        <f>IF(★仕訳帳!D2061&lt;&gt;"",★仕訳帳!D2061,"")</f>
        <v/>
      </c>
      <c r="F2097" s="30" t="str">
        <f t="shared" si="68"/>
        <v/>
      </c>
      <c r="G2097" s="68">
        <f>★仕訳帳!E2061</f>
        <v>0</v>
      </c>
      <c r="H2097" s="68">
        <f>★仕訳帳!F2061</f>
        <v>0</v>
      </c>
      <c r="I2097" s="67">
        <f>IF($E2097&lt;&gt;"",IF(OR(AND($E2097&gt;=200,$E2097&lt;300),AND($E2097&gt;=400,$E2097&lt;600)),-SUBTOTAL(9,K$4:K2097),SUBTOTAL(9,K$4:K2097)),0)</f>
        <v>0</v>
      </c>
      <c r="J2097" s="32"/>
      <c r="K2097" s="33">
        <f t="shared" si="69"/>
        <v>0</v>
      </c>
    </row>
    <row r="2098" spans="1:11" x14ac:dyDescent="0.4">
      <c r="A2098" s="17" t="str">
        <f>IF(E2098&lt;&gt;"",VLOOKUP(E2098,科目一覧!$A$4:$G$76,7,FALSE),"")</f>
        <v/>
      </c>
      <c r="B2098" s="18">
        <f>★仕訳帳!A2062</f>
        <v>2059</v>
      </c>
      <c r="C2098" s="64" t="str">
        <f>IF(★仕訳帳!B2062&lt;&gt;"",★仕訳帳!B2062,"")</f>
        <v/>
      </c>
      <c r="D2098" s="65" t="str">
        <f>IF(★仕訳帳!C2062&lt;&gt;"",★仕訳帳!C2062,"")</f>
        <v/>
      </c>
      <c r="E2098" s="66" t="str">
        <f>IF(★仕訳帳!D2062&lt;&gt;"",★仕訳帳!D2062,"")</f>
        <v/>
      </c>
      <c r="F2098" s="30" t="str">
        <f t="shared" si="68"/>
        <v/>
      </c>
      <c r="G2098" s="68">
        <f>★仕訳帳!E2062</f>
        <v>0</v>
      </c>
      <c r="H2098" s="68">
        <f>★仕訳帳!F2062</f>
        <v>0</v>
      </c>
      <c r="I2098" s="67">
        <f>IF($E2098&lt;&gt;"",IF(OR(AND($E2098&gt;=200,$E2098&lt;300),AND($E2098&gt;=400,$E2098&lt;600)),-SUBTOTAL(9,K$4:K2098),SUBTOTAL(9,K$4:K2098)),0)</f>
        <v>0</v>
      </c>
      <c r="J2098" s="32"/>
      <c r="K2098" s="33">
        <f t="shared" si="69"/>
        <v>0</v>
      </c>
    </row>
    <row r="2099" spans="1:11" x14ac:dyDescent="0.4">
      <c r="A2099" s="17" t="str">
        <f>IF(E2099&lt;&gt;"",VLOOKUP(E2099,科目一覧!$A$4:$G$76,7,FALSE),"")</f>
        <v/>
      </c>
      <c r="B2099" s="18">
        <f>★仕訳帳!A2063</f>
        <v>2060</v>
      </c>
      <c r="C2099" s="64" t="str">
        <f>IF(★仕訳帳!B2063&lt;&gt;"",★仕訳帳!B2063,"")</f>
        <v/>
      </c>
      <c r="D2099" s="65" t="str">
        <f>IF(★仕訳帳!C2063&lt;&gt;"",★仕訳帳!C2063,"")</f>
        <v/>
      </c>
      <c r="E2099" s="66" t="str">
        <f>IF(★仕訳帳!D2063&lt;&gt;"",★仕訳帳!D2063,"")</f>
        <v/>
      </c>
      <c r="F2099" s="30" t="str">
        <f t="shared" si="68"/>
        <v/>
      </c>
      <c r="G2099" s="68">
        <f>★仕訳帳!E2063</f>
        <v>0</v>
      </c>
      <c r="H2099" s="68">
        <f>★仕訳帳!F2063</f>
        <v>0</v>
      </c>
      <c r="I2099" s="67">
        <f>IF($E2099&lt;&gt;"",IF(OR(AND($E2099&gt;=200,$E2099&lt;300),AND($E2099&gt;=400,$E2099&lt;600)),-SUBTOTAL(9,K$4:K2099),SUBTOTAL(9,K$4:K2099)),0)</f>
        <v>0</v>
      </c>
      <c r="J2099" s="32"/>
      <c r="K2099" s="33">
        <f t="shared" si="69"/>
        <v>0</v>
      </c>
    </row>
    <row r="2100" spans="1:11" x14ac:dyDescent="0.4">
      <c r="A2100" s="17" t="str">
        <f>IF(E2100&lt;&gt;"",VLOOKUP(E2100,科目一覧!$A$4:$G$76,7,FALSE),"")</f>
        <v/>
      </c>
      <c r="B2100" s="18">
        <f>★仕訳帳!A2064</f>
        <v>2061</v>
      </c>
      <c r="C2100" s="64" t="str">
        <f>IF(★仕訳帳!B2064&lt;&gt;"",★仕訳帳!B2064,"")</f>
        <v/>
      </c>
      <c r="D2100" s="65" t="str">
        <f>IF(★仕訳帳!C2064&lt;&gt;"",★仕訳帳!C2064,"")</f>
        <v/>
      </c>
      <c r="E2100" s="66" t="str">
        <f>IF(★仕訳帳!D2064&lt;&gt;"",★仕訳帳!D2064,"")</f>
        <v/>
      </c>
      <c r="F2100" s="30" t="str">
        <f t="shared" si="68"/>
        <v/>
      </c>
      <c r="G2100" s="68">
        <f>★仕訳帳!E2064</f>
        <v>0</v>
      </c>
      <c r="H2100" s="68">
        <f>★仕訳帳!F2064</f>
        <v>0</v>
      </c>
      <c r="I2100" s="67">
        <f>IF($E2100&lt;&gt;"",IF(OR(AND($E2100&gt;=200,$E2100&lt;300),AND($E2100&gt;=400,$E2100&lt;600)),-SUBTOTAL(9,K$4:K2100),SUBTOTAL(9,K$4:K2100)),0)</f>
        <v>0</v>
      </c>
      <c r="J2100" s="32"/>
      <c r="K2100" s="33">
        <f t="shared" si="69"/>
        <v>0</v>
      </c>
    </row>
    <row r="2101" spans="1:11" x14ac:dyDescent="0.4">
      <c r="A2101" s="17" t="str">
        <f>IF(E2101&lt;&gt;"",VLOOKUP(E2101,科目一覧!$A$4:$G$76,7,FALSE),"")</f>
        <v/>
      </c>
      <c r="B2101" s="18">
        <f>★仕訳帳!A2065</f>
        <v>2062</v>
      </c>
      <c r="C2101" s="64" t="str">
        <f>IF(★仕訳帳!B2065&lt;&gt;"",★仕訳帳!B2065,"")</f>
        <v/>
      </c>
      <c r="D2101" s="65" t="str">
        <f>IF(★仕訳帳!C2065&lt;&gt;"",★仕訳帳!C2065,"")</f>
        <v/>
      </c>
      <c r="E2101" s="66" t="str">
        <f>IF(★仕訳帳!D2065&lt;&gt;"",★仕訳帳!D2065,"")</f>
        <v/>
      </c>
      <c r="F2101" s="30" t="str">
        <f t="shared" si="68"/>
        <v/>
      </c>
      <c r="G2101" s="68">
        <f>★仕訳帳!E2065</f>
        <v>0</v>
      </c>
      <c r="H2101" s="68">
        <f>★仕訳帳!F2065</f>
        <v>0</v>
      </c>
      <c r="I2101" s="67">
        <f>IF($E2101&lt;&gt;"",IF(OR(AND($E2101&gt;=200,$E2101&lt;300),AND($E2101&gt;=400,$E2101&lt;600)),-SUBTOTAL(9,K$4:K2101),SUBTOTAL(9,K$4:K2101)),0)</f>
        <v>0</v>
      </c>
      <c r="J2101" s="32"/>
      <c r="K2101" s="33">
        <f t="shared" si="69"/>
        <v>0</v>
      </c>
    </row>
    <row r="2102" spans="1:11" x14ac:dyDescent="0.4">
      <c r="A2102" s="17" t="str">
        <f>IF(E2102&lt;&gt;"",VLOOKUP(E2102,科目一覧!$A$4:$G$76,7,FALSE),"")</f>
        <v/>
      </c>
      <c r="B2102" s="18">
        <f>★仕訳帳!A2066</f>
        <v>2063</v>
      </c>
      <c r="C2102" s="64" t="str">
        <f>IF(★仕訳帳!B2066&lt;&gt;"",★仕訳帳!B2066,"")</f>
        <v/>
      </c>
      <c r="D2102" s="65" t="str">
        <f>IF(★仕訳帳!C2066&lt;&gt;"",★仕訳帳!C2066,"")</f>
        <v/>
      </c>
      <c r="E2102" s="66" t="str">
        <f>IF(★仕訳帳!D2066&lt;&gt;"",★仕訳帳!D2066,"")</f>
        <v/>
      </c>
      <c r="F2102" s="30" t="str">
        <f t="shared" si="68"/>
        <v/>
      </c>
      <c r="G2102" s="68">
        <f>★仕訳帳!E2066</f>
        <v>0</v>
      </c>
      <c r="H2102" s="68">
        <f>★仕訳帳!F2066</f>
        <v>0</v>
      </c>
      <c r="I2102" s="67">
        <f>IF($E2102&lt;&gt;"",IF(OR(AND($E2102&gt;=200,$E2102&lt;300),AND($E2102&gt;=400,$E2102&lt;600)),-SUBTOTAL(9,K$4:K2102),SUBTOTAL(9,K$4:K2102)),0)</f>
        <v>0</v>
      </c>
      <c r="J2102" s="32"/>
      <c r="K2102" s="33">
        <f t="shared" si="69"/>
        <v>0</v>
      </c>
    </row>
    <row r="2103" spans="1:11" x14ac:dyDescent="0.4">
      <c r="A2103" s="17" t="str">
        <f>IF(E2103&lt;&gt;"",VLOOKUP(E2103,科目一覧!$A$4:$G$76,7,FALSE),"")</f>
        <v/>
      </c>
      <c r="B2103" s="18">
        <f>★仕訳帳!A2067</f>
        <v>2064</v>
      </c>
      <c r="C2103" s="64" t="str">
        <f>IF(★仕訳帳!B2067&lt;&gt;"",★仕訳帳!B2067,"")</f>
        <v/>
      </c>
      <c r="D2103" s="65" t="str">
        <f>IF(★仕訳帳!C2067&lt;&gt;"",★仕訳帳!C2067,"")</f>
        <v/>
      </c>
      <c r="E2103" s="66" t="str">
        <f>IF(★仕訳帳!D2067&lt;&gt;"",★仕訳帳!D2067,"")</f>
        <v/>
      </c>
      <c r="F2103" s="30" t="str">
        <f t="shared" si="68"/>
        <v/>
      </c>
      <c r="G2103" s="68">
        <f>★仕訳帳!E2067</f>
        <v>0</v>
      </c>
      <c r="H2103" s="68">
        <f>★仕訳帳!F2067</f>
        <v>0</v>
      </c>
      <c r="I2103" s="67">
        <f>IF($E2103&lt;&gt;"",IF(OR(AND($E2103&gt;=200,$E2103&lt;300),AND($E2103&gt;=400,$E2103&lt;600)),-SUBTOTAL(9,K$4:K2103),SUBTOTAL(9,K$4:K2103)),0)</f>
        <v>0</v>
      </c>
      <c r="J2103" s="32"/>
      <c r="K2103" s="33">
        <f t="shared" si="69"/>
        <v>0</v>
      </c>
    </row>
    <row r="2104" spans="1:11" x14ac:dyDescent="0.4">
      <c r="A2104" s="17" t="str">
        <f>IF(E2104&lt;&gt;"",VLOOKUP(E2104,科目一覧!$A$4:$G$76,7,FALSE),"")</f>
        <v/>
      </c>
      <c r="B2104" s="18">
        <f>★仕訳帳!A2068</f>
        <v>2065</v>
      </c>
      <c r="C2104" s="64" t="str">
        <f>IF(★仕訳帳!B2068&lt;&gt;"",★仕訳帳!B2068,"")</f>
        <v/>
      </c>
      <c r="D2104" s="65" t="str">
        <f>IF(★仕訳帳!C2068&lt;&gt;"",★仕訳帳!C2068,"")</f>
        <v/>
      </c>
      <c r="E2104" s="66" t="str">
        <f>IF(★仕訳帳!D2068&lt;&gt;"",★仕訳帳!D2068,"")</f>
        <v/>
      </c>
      <c r="F2104" s="30" t="str">
        <f t="shared" si="68"/>
        <v/>
      </c>
      <c r="G2104" s="68">
        <f>★仕訳帳!E2068</f>
        <v>0</v>
      </c>
      <c r="H2104" s="68">
        <f>★仕訳帳!F2068</f>
        <v>0</v>
      </c>
      <c r="I2104" s="67">
        <f>IF($E2104&lt;&gt;"",IF(OR(AND($E2104&gt;=200,$E2104&lt;300),AND($E2104&gt;=400,$E2104&lt;600)),-SUBTOTAL(9,K$4:K2104),SUBTOTAL(9,K$4:K2104)),0)</f>
        <v>0</v>
      </c>
      <c r="J2104" s="32"/>
      <c r="K2104" s="33">
        <f t="shared" si="69"/>
        <v>0</v>
      </c>
    </row>
    <row r="2105" spans="1:11" x14ac:dyDescent="0.4">
      <c r="A2105" s="17" t="str">
        <f>IF(E2105&lt;&gt;"",VLOOKUP(E2105,科目一覧!$A$4:$G$76,7,FALSE),"")</f>
        <v/>
      </c>
      <c r="B2105" s="18">
        <f>★仕訳帳!A2069</f>
        <v>2066</v>
      </c>
      <c r="C2105" s="64" t="str">
        <f>IF(★仕訳帳!B2069&lt;&gt;"",★仕訳帳!B2069,"")</f>
        <v/>
      </c>
      <c r="D2105" s="65" t="str">
        <f>IF(★仕訳帳!C2069&lt;&gt;"",★仕訳帳!C2069,"")</f>
        <v/>
      </c>
      <c r="E2105" s="66" t="str">
        <f>IF(★仕訳帳!D2069&lt;&gt;"",★仕訳帳!D2069,"")</f>
        <v/>
      </c>
      <c r="F2105" s="30" t="str">
        <f t="shared" si="68"/>
        <v/>
      </c>
      <c r="G2105" s="68">
        <f>★仕訳帳!E2069</f>
        <v>0</v>
      </c>
      <c r="H2105" s="68">
        <f>★仕訳帳!F2069</f>
        <v>0</v>
      </c>
      <c r="I2105" s="67">
        <f>IF($E2105&lt;&gt;"",IF(OR(AND($E2105&gt;=200,$E2105&lt;300),AND($E2105&gt;=400,$E2105&lt;600)),-SUBTOTAL(9,K$4:K2105),SUBTOTAL(9,K$4:K2105)),0)</f>
        <v>0</v>
      </c>
      <c r="J2105" s="32"/>
      <c r="K2105" s="33">
        <f t="shared" si="69"/>
        <v>0</v>
      </c>
    </row>
    <row r="2106" spans="1:11" x14ac:dyDescent="0.4">
      <c r="A2106" s="17" t="str">
        <f>IF(E2106&lt;&gt;"",VLOOKUP(E2106,科目一覧!$A$4:$G$76,7,FALSE),"")</f>
        <v/>
      </c>
      <c r="B2106" s="18">
        <f>★仕訳帳!A2070</f>
        <v>2067</v>
      </c>
      <c r="C2106" s="64" t="str">
        <f>IF(★仕訳帳!B2070&lt;&gt;"",★仕訳帳!B2070,"")</f>
        <v/>
      </c>
      <c r="D2106" s="65" t="str">
        <f>IF(★仕訳帳!C2070&lt;&gt;"",★仕訳帳!C2070,"")</f>
        <v/>
      </c>
      <c r="E2106" s="66" t="str">
        <f>IF(★仕訳帳!D2070&lt;&gt;"",★仕訳帳!D2070,"")</f>
        <v/>
      </c>
      <c r="F2106" s="30" t="str">
        <f t="shared" si="68"/>
        <v/>
      </c>
      <c r="G2106" s="68">
        <f>★仕訳帳!E2070</f>
        <v>0</v>
      </c>
      <c r="H2106" s="68">
        <f>★仕訳帳!F2070</f>
        <v>0</v>
      </c>
      <c r="I2106" s="67">
        <f>IF($E2106&lt;&gt;"",IF(OR(AND($E2106&gt;=200,$E2106&lt;300),AND($E2106&gt;=400,$E2106&lt;600)),-SUBTOTAL(9,K$4:K2106),SUBTOTAL(9,K$4:K2106)),0)</f>
        <v>0</v>
      </c>
      <c r="J2106" s="32"/>
      <c r="K2106" s="33">
        <f t="shared" si="69"/>
        <v>0</v>
      </c>
    </row>
    <row r="2107" spans="1:11" x14ac:dyDescent="0.4">
      <c r="A2107" s="17" t="str">
        <f>IF(E2107&lt;&gt;"",VLOOKUP(E2107,科目一覧!$A$4:$G$76,7,FALSE),"")</f>
        <v/>
      </c>
      <c r="B2107" s="18">
        <f>★仕訳帳!A2071</f>
        <v>2068</v>
      </c>
      <c r="C2107" s="64" t="str">
        <f>IF(★仕訳帳!B2071&lt;&gt;"",★仕訳帳!B2071,"")</f>
        <v/>
      </c>
      <c r="D2107" s="65" t="str">
        <f>IF(★仕訳帳!C2071&lt;&gt;"",★仕訳帳!C2071,"")</f>
        <v/>
      </c>
      <c r="E2107" s="66" t="str">
        <f>IF(★仕訳帳!D2071&lt;&gt;"",★仕訳帳!D2071,"")</f>
        <v/>
      </c>
      <c r="F2107" s="30" t="str">
        <f t="shared" si="68"/>
        <v/>
      </c>
      <c r="G2107" s="68">
        <f>★仕訳帳!E2071</f>
        <v>0</v>
      </c>
      <c r="H2107" s="68">
        <f>★仕訳帳!F2071</f>
        <v>0</v>
      </c>
      <c r="I2107" s="67">
        <f>IF($E2107&lt;&gt;"",IF(OR(AND($E2107&gt;=200,$E2107&lt;300),AND($E2107&gt;=400,$E2107&lt;600)),-SUBTOTAL(9,K$4:K2107),SUBTOTAL(9,K$4:K2107)),0)</f>
        <v>0</v>
      </c>
      <c r="J2107" s="32"/>
      <c r="K2107" s="33">
        <f t="shared" si="69"/>
        <v>0</v>
      </c>
    </row>
    <row r="2108" spans="1:11" x14ac:dyDescent="0.4">
      <c r="A2108" s="17" t="str">
        <f>IF(E2108&lt;&gt;"",VLOOKUP(E2108,科目一覧!$A$4:$G$76,7,FALSE),"")</f>
        <v/>
      </c>
      <c r="B2108" s="18">
        <f>★仕訳帳!A2072</f>
        <v>2069</v>
      </c>
      <c r="C2108" s="64" t="str">
        <f>IF(★仕訳帳!B2072&lt;&gt;"",★仕訳帳!B2072,"")</f>
        <v/>
      </c>
      <c r="D2108" s="65" t="str">
        <f>IF(★仕訳帳!C2072&lt;&gt;"",★仕訳帳!C2072,"")</f>
        <v/>
      </c>
      <c r="E2108" s="66" t="str">
        <f>IF(★仕訳帳!D2072&lt;&gt;"",★仕訳帳!D2072,"")</f>
        <v/>
      </c>
      <c r="F2108" s="30" t="str">
        <f t="shared" si="68"/>
        <v/>
      </c>
      <c r="G2108" s="68">
        <f>★仕訳帳!E2072</f>
        <v>0</v>
      </c>
      <c r="H2108" s="68">
        <f>★仕訳帳!F2072</f>
        <v>0</v>
      </c>
      <c r="I2108" s="67">
        <f>IF($E2108&lt;&gt;"",IF(OR(AND($E2108&gt;=200,$E2108&lt;300),AND($E2108&gt;=400,$E2108&lt;600)),-SUBTOTAL(9,K$4:K2108),SUBTOTAL(9,K$4:K2108)),0)</f>
        <v>0</v>
      </c>
      <c r="J2108" s="32"/>
      <c r="K2108" s="33">
        <f t="shared" si="69"/>
        <v>0</v>
      </c>
    </row>
    <row r="2109" spans="1:11" x14ac:dyDescent="0.4">
      <c r="A2109" s="17" t="str">
        <f>IF(E2109&lt;&gt;"",VLOOKUP(E2109,科目一覧!$A$4:$G$76,7,FALSE),"")</f>
        <v/>
      </c>
      <c r="B2109" s="18">
        <f>★仕訳帳!A2073</f>
        <v>2070</v>
      </c>
      <c r="C2109" s="64" t="str">
        <f>IF(★仕訳帳!B2073&lt;&gt;"",★仕訳帳!B2073,"")</f>
        <v/>
      </c>
      <c r="D2109" s="65" t="str">
        <f>IF(★仕訳帳!C2073&lt;&gt;"",★仕訳帳!C2073,"")</f>
        <v/>
      </c>
      <c r="E2109" s="66" t="str">
        <f>IF(★仕訳帳!D2073&lt;&gt;"",★仕訳帳!D2073,"")</f>
        <v/>
      </c>
      <c r="F2109" s="30" t="str">
        <f t="shared" si="68"/>
        <v/>
      </c>
      <c r="G2109" s="68">
        <f>★仕訳帳!E2073</f>
        <v>0</v>
      </c>
      <c r="H2109" s="68">
        <f>★仕訳帳!F2073</f>
        <v>0</v>
      </c>
      <c r="I2109" s="67">
        <f>IF($E2109&lt;&gt;"",IF(OR(AND($E2109&gt;=200,$E2109&lt;300),AND($E2109&gt;=400,$E2109&lt;600)),-SUBTOTAL(9,K$4:K2109),SUBTOTAL(9,K$4:K2109)),0)</f>
        <v>0</v>
      </c>
      <c r="J2109" s="32"/>
      <c r="K2109" s="33">
        <f t="shared" si="69"/>
        <v>0</v>
      </c>
    </row>
    <row r="2110" spans="1:11" x14ac:dyDescent="0.4">
      <c r="A2110" s="17" t="str">
        <f>IF(E2110&lt;&gt;"",VLOOKUP(E2110,科目一覧!$A$4:$G$76,7,FALSE),"")</f>
        <v/>
      </c>
      <c r="B2110" s="18">
        <f>★仕訳帳!A2074</f>
        <v>2071</v>
      </c>
      <c r="C2110" s="64" t="str">
        <f>IF(★仕訳帳!B2074&lt;&gt;"",★仕訳帳!B2074,"")</f>
        <v/>
      </c>
      <c r="D2110" s="65" t="str">
        <f>IF(★仕訳帳!C2074&lt;&gt;"",★仕訳帳!C2074,"")</f>
        <v/>
      </c>
      <c r="E2110" s="66" t="str">
        <f>IF(★仕訳帳!D2074&lt;&gt;"",★仕訳帳!D2074,"")</f>
        <v/>
      </c>
      <c r="F2110" s="30" t="str">
        <f t="shared" si="68"/>
        <v/>
      </c>
      <c r="G2110" s="68">
        <f>★仕訳帳!E2074</f>
        <v>0</v>
      </c>
      <c r="H2110" s="68">
        <f>★仕訳帳!F2074</f>
        <v>0</v>
      </c>
      <c r="I2110" s="67">
        <f>IF($E2110&lt;&gt;"",IF(OR(AND($E2110&gt;=200,$E2110&lt;300),AND($E2110&gt;=400,$E2110&lt;600)),-SUBTOTAL(9,K$4:K2110),SUBTOTAL(9,K$4:K2110)),0)</f>
        <v>0</v>
      </c>
      <c r="J2110" s="32"/>
      <c r="K2110" s="33">
        <f t="shared" si="69"/>
        <v>0</v>
      </c>
    </row>
    <row r="2111" spans="1:11" x14ac:dyDescent="0.4">
      <c r="A2111" s="17" t="str">
        <f>IF(E2111&lt;&gt;"",VLOOKUP(E2111,科目一覧!$A$4:$G$76,7,FALSE),"")</f>
        <v/>
      </c>
      <c r="B2111" s="18">
        <f>★仕訳帳!A2075</f>
        <v>2072</v>
      </c>
      <c r="C2111" s="64" t="str">
        <f>IF(★仕訳帳!B2075&lt;&gt;"",★仕訳帳!B2075,"")</f>
        <v/>
      </c>
      <c r="D2111" s="65" t="str">
        <f>IF(★仕訳帳!C2075&lt;&gt;"",★仕訳帳!C2075,"")</f>
        <v/>
      </c>
      <c r="E2111" s="66" t="str">
        <f>IF(★仕訳帳!D2075&lt;&gt;"",★仕訳帳!D2075,"")</f>
        <v/>
      </c>
      <c r="F2111" s="30" t="str">
        <f t="shared" si="68"/>
        <v/>
      </c>
      <c r="G2111" s="68">
        <f>★仕訳帳!E2075</f>
        <v>0</v>
      </c>
      <c r="H2111" s="68">
        <f>★仕訳帳!F2075</f>
        <v>0</v>
      </c>
      <c r="I2111" s="67">
        <f>IF($E2111&lt;&gt;"",IF(OR(AND($E2111&gt;=200,$E2111&lt;300),AND($E2111&gt;=400,$E2111&lt;600)),-SUBTOTAL(9,K$4:K2111),SUBTOTAL(9,K$4:K2111)),0)</f>
        <v>0</v>
      </c>
      <c r="J2111" s="32"/>
      <c r="K2111" s="33">
        <f t="shared" si="69"/>
        <v>0</v>
      </c>
    </row>
    <row r="2112" spans="1:11" x14ac:dyDescent="0.4">
      <c r="A2112" s="17" t="str">
        <f>IF(E2112&lt;&gt;"",VLOOKUP(E2112,科目一覧!$A$4:$G$76,7,FALSE),"")</f>
        <v/>
      </c>
      <c r="B2112" s="18">
        <f>★仕訳帳!A2076</f>
        <v>2073</v>
      </c>
      <c r="C2112" s="64" t="str">
        <f>IF(★仕訳帳!B2076&lt;&gt;"",★仕訳帳!B2076,"")</f>
        <v/>
      </c>
      <c r="D2112" s="65" t="str">
        <f>IF(★仕訳帳!C2076&lt;&gt;"",★仕訳帳!C2076,"")</f>
        <v/>
      </c>
      <c r="E2112" s="66" t="str">
        <f>IF(★仕訳帳!D2076&lt;&gt;"",★仕訳帳!D2076,"")</f>
        <v/>
      </c>
      <c r="F2112" s="30" t="str">
        <f t="shared" si="68"/>
        <v/>
      </c>
      <c r="G2112" s="68">
        <f>★仕訳帳!E2076</f>
        <v>0</v>
      </c>
      <c r="H2112" s="68">
        <f>★仕訳帳!F2076</f>
        <v>0</v>
      </c>
      <c r="I2112" s="67">
        <f>IF($E2112&lt;&gt;"",IF(OR(AND($E2112&gt;=200,$E2112&lt;300),AND($E2112&gt;=400,$E2112&lt;600)),-SUBTOTAL(9,K$4:K2112),SUBTOTAL(9,K$4:K2112)),0)</f>
        <v>0</v>
      </c>
      <c r="J2112" s="32"/>
      <c r="K2112" s="33">
        <f t="shared" si="69"/>
        <v>0</v>
      </c>
    </row>
    <row r="2113" spans="1:11" x14ac:dyDescent="0.4">
      <c r="A2113" s="17" t="str">
        <f>IF(E2113&lt;&gt;"",VLOOKUP(E2113,科目一覧!$A$4:$G$76,7,FALSE),"")</f>
        <v/>
      </c>
      <c r="B2113" s="18">
        <f>★仕訳帳!A2077</f>
        <v>2074</v>
      </c>
      <c r="C2113" s="64" t="str">
        <f>IF(★仕訳帳!B2077&lt;&gt;"",★仕訳帳!B2077,"")</f>
        <v/>
      </c>
      <c r="D2113" s="65" t="str">
        <f>IF(★仕訳帳!C2077&lt;&gt;"",★仕訳帳!C2077,"")</f>
        <v/>
      </c>
      <c r="E2113" s="66" t="str">
        <f>IF(★仕訳帳!D2077&lt;&gt;"",★仕訳帳!D2077,"")</f>
        <v/>
      </c>
      <c r="F2113" s="30" t="str">
        <f t="shared" si="68"/>
        <v/>
      </c>
      <c r="G2113" s="68">
        <f>★仕訳帳!E2077</f>
        <v>0</v>
      </c>
      <c r="H2113" s="68">
        <f>★仕訳帳!F2077</f>
        <v>0</v>
      </c>
      <c r="I2113" s="67">
        <f>IF($E2113&lt;&gt;"",IF(OR(AND($E2113&gt;=200,$E2113&lt;300),AND($E2113&gt;=400,$E2113&lt;600)),-SUBTOTAL(9,K$4:K2113),SUBTOTAL(9,K$4:K2113)),0)</f>
        <v>0</v>
      </c>
      <c r="J2113" s="32"/>
      <c r="K2113" s="33">
        <f t="shared" si="69"/>
        <v>0</v>
      </c>
    </row>
    <row r="2114" spans="1:11" x14ac:dyDescent="0.4">
      <c r="A2114" s="17" t="str">
        <f>IF(E2114&lt;&gt;"",VLOOKUP(E2114,科目一覧!$A$4:$G$76,7,FALSE),"")</f>
        <v/>
      </c>
      <c r="B2114" s="18">
        <f>★仕訳帳!A2078</f>
        <v>2075</v>
      </c>
      <c r="C2114" s="64" t="str">
        <f>IF(★仕訳帳!B2078&lt;&gt;"",★仕訳帳!B2078,"")</f>
        <v/>
      </c>
      <c r="D2114" s="65" t="str">
        <f>IF(★仕訳帳!C2078&lt;&gt;"",★仕訳帳!C2078,"")</f>
        <v/>
      </c>
      <c r="E2114" s="66" t="str">
        <f>IF(★仕訳帳!D2078&lt;&gt;"",★仕訳帳!D2078,"")</f>
        <v/>
      </c>
      <c r="F2114" s="30" t="str">
        <f t="shared" si="68"/>
        <v/>
      </c>
      <c r="G2114" s="68">
        <f>★仕訳帳!E2078</f>
        <v>0</v>
      </c>
      <c r="H2114" s="68">
        <f>★仕訳帳!F2078</f>
        <v>0</v>
      </c>
      <c r="I2114" s="67">
        <f>IF($E2114&lt;&gt;"",IF(OR(AND($E2114&gt;=200,$E2114&lt;300),AND($E2114&gt;=400,$E2114&lt;600)),-SUBTOTAL(9,K$4:K2114),SUBTOTAL(9,K$4:K2114)),0)</f>
        <v>0</v>
      </c>
      <c r="J2114" s="32"/>
      <c r="K2114" s="33">
        <f t="shared" si="69"/>
        <v>0</v>
      </c>
    </row>
    <row r="2115" spans="1:11" x14ac:dyDescent="0.4">
      <c r="A2115" s="17" t="str">
        <f>IF(E2115&lt;&gt;"",VLOOKUP(E2115,科目一覧!$A$4:$G$76,7,FALSE),"")</f>
        <v/>
      </c>
      <c r="B2115" s="18">
        <f>★仕訳帳!A2079</f>
        <v>2076</v>
      </c>
      <c r="C2115" s="64" t="str">
        <f>IF(★仕訳帳!B2079&lt;&gt;"",★仕訳帳!B2079,"")</f>
        <v/>
      </c>
      <c r="D2115" s="65" t="str">
        <f>IF(★仕訳帳!C2079&lt;&gt;"",★仕訳帳!C2079,"")</f>
        <v/>
      </c>
      <c r="E2115" s="66" t="str">
        <f>IF(★仕訳帳!D2079&lt;&gt;"",★仕訳帳!D2079,"")</f>
        <v/>
      </c>
      <c r="F2115" s="30" t="str">
        <f t="shared" si="68"/>
        <v/>
      </c>
      <c r="G2115" s="68">
        <f>★仕訳帳!E2079</f>
        <v>0</v>
      </c>
      <c r="H2115" s="68">
        <f>★仕訳帳!F2079</f>
        <v>0</v>
      </c>
      <c r="I2115" s="67">
        <f>IF($E2115&lt;&gt;"",IF(OR(AND($E2115&gt;=200,$E2115&lt;300),AND($E2115&gt;=400,$E2115&lt;600)),-SUBTOTAL(9,K$4:K2115),SUBTOTAL(9,K$4:K2115)),0)</f>
        <v>0</v>
      </c>
      <c r="J2115" s="32"/>
      <c r="K2115" s="33">
        <f t="shared" si="69"/>
        <v>0</v>
      </c>
    </row>
    <row r="2116" spans="1:11" x14ac:dyDescent="0.4">
      <c r="A2116" s="17" t="str">
        <f>IF(E2116&lt;&gt;"",VLOOKUP(E2116,科目一覧!$A$4:$G$76,7,FALSE),"")</f>
        <v/>
      </c>
      <c r="B2116" s="18">
        <f>★仕訳帳!A2080</f>
        <v>2077</v>
      </c>
      <c r="C2116" s="64" t="str">
        <f>IF(★仕訳帳!B2080&lt;&gt;"",★仕訳帳!B2080,"")</f>
        <v/>
      </c>
      <c r="D2116" s="65" t="str">
        <f>IF(★仕訳帳!C2080&lt;&gt;"",★仕訳帳!C2080,"")</f>
        <v/>
      </c>
      <c r="E2116" s="66" t="str">
        <f>IF(★仕訳帳!D2080&lt;&gt;"",★仕訳帳!D2080,"")</f>
        <v/>
      </c>
      <c r="F2116" s="30" t="str">
        <f t="shared" si="68"/>
        <v/>
      </c>
      <c r="G2116" s="68">
        <f>★仕訳帳!E2080</f>
        <v>0</v>
      </c>
      <c r="H2116" s="68">
        <f>★仕訳帳!F2080</f>
        <v>0</v>
      </c>
      <c r="I2116" s="67">
        <f>IF($E2116&lt;&gt;"",IF(OR(AND($E2116&gt;=200,$E2116&lt;300),AND($E2116&gt;=400,$E2116&lt;600)),-SUBTOTAL(9,K$4:K2116),SUBTOTAL(9,K$4:K2116)),0)</f>
        <v>0</v>
      </c>
      <c r="J2116" s="32"/>
      <c r="K2116" s="33">
        <f t="shared" si="69"/>
        <v>0</v>
      </c>
    </row>
    <row r="2117" spans="1:11" x14ac:dyDescent="0.4">
      <c r="A2117" s="17" t="str">
        <f>IF(E2117&lt;&gt;"",VLOOKUP(E2117,科目一覧!$A$4:$G$76,7,FALSE),"")</f>
        <v/>
      </c>
      <c r="B2117" s="18">
        <f>★仕訳帳!A2081</f>
        <v>2078</v>
      </c>
      <c r="C2117" s="64" t="str">
        <f>IF(★仕訳帳!B2081&lt;&gt;"",★仕訳帳!B2081,"")</f>
        <v/>
      </c>
      <c r="D2117" s="65" t="str">
        <f>IF(★仕訳帳!C2081&lt;&gt;"",★仕訳帳!C2081,"")</f>
        <v/>
      </c>
      <c r="E2117" s="66" t="str">
        <f>IF(★仕訳帳!D2081&lt;&gt;"",★仕訳帳!D2081,"")</f>
        <v/>
      </c>
      <c r="F2117" s="30" t="str">
        <f t="shared" ref="F2117:F2180" si="70">IF(C2117&lt;&gt;"",MONTH(C2117)&amp;"_"&amp;E2117,"")</f>
        <v/>
      </c>
      <c r="G2117" s="68">
        <f>★仕訳帳!E2081</f>
        <v>0</v>
      </c>
      <c r="H2117" s="68">
        <f>★仕訳帳!F2081</f>
        <v>0</v>
      </c>
      <c r="I2117" s="67">
        <f>IF($E2117&lt;&gt;"",IF(OR(AND($E2117&gt;=200,$E2117&lt;300),AND($E2117&gt;=400,$E2117&lt;600)),-SUBTOTAL(9,K$4:K2117),SUBTOTAL(9,K$4:K2117)),0)</f>
        <v>0</v>
      </c>
      <c r="J2117" s="32"/>
      <c r="K2117" s="33">
        <f t="shared" si="69"/>
        <v>0</v>
      </c>
    </row>
    <row r="2118" spans="1:11" x14ac:dyDescent="0.4">
      <c r="A2118" s="17" t="str">
        <f>IF(E2118&lt;&gt;"",VLOOKUP(E2118,科目一覧!$A$4:$G$76,7,FALSE),"")</f>
        <v/>
      </c>
      <c r="B2118" s="18">
        <f>★仕訳帳!A2082</f>
        <v>2079</v>
      </c>
      <c r="C2118" s="64" t="str">
        <f>IF(★仕訳帳!B2082&lt;&gt;"",★仕訳帳!B2082,"")</f>
        <v/>
      </c>
      <c r="D2118" s="65" t="str">
        <f>IF(★仕訳帳!C2082&lt;&gt;"",★仕訳帳!C2082,"")</f>
        <v/>
      </c>
      <c r="E2118" s="66" t="str">
        <f>IF(★仕訳帳!D2082&lt;&gt;"",★仕訳帳!D2082,"")</f>
        <v/>
      </c>
      <c r="F2118" s="30" t="str">
        <f t="shared" si="70"/>
        <v/>
      </c>
      <c r="G2118" s="68">
        <f>★仕訳帳!E2082</f>
        <v>0</v>
      </c>
      <c r="H2118" s="68">
        <f>★仕訳帳!F2082</f>
        <v>0</v>
      </c>
      <c r="I2118" s="67">
        <f>IF($E2118&lt;&gt;"",IF(OR(AND($E2118&gt;=200,$E2118&lt;300),AND($E2118&gt;=400,$E2118&lt;600)),-SUBTOTAL(9,K$4:K2118),SUBTOTAL(9,K$4:K2118)),0)</f>
        <v>0</v>
      </c>
      <c r="J2118" s="32"/>
      <c r="K2118" s="33">
        <f t="shared" si="69"/>
        <v>0</v>
      </c>
    </row>
    <row r="2119" spans="1:11" x14ac:dyDescent="0.4">
      <c r="A2119" s="17" t="str">
        <f>IF(E2119&lt;&gt;"",VLOOKUP(E2119,科目一覧!$A$4:$G$76,7,FALSE),"")</f>
        <v/>
      </c>
      <c r="B2119" s="18">
        <f>★仕訳帳!A2083</f>
        <v>2080</v>
      </c>
      <c r="C2119" s="64" t="str">
        <f>IF(★仕訳帳!B2083&lt;&gt;"",★仕訳帳!B2083,"")</f>
        <v/>
      </c>
      <c r="D2119" s="65" t="str">
        <f>IF(★仕訳帳!C2083&lt;&gt;"",★仕訳帳!C2083,"")</f>
        <v/>
      </c>
      <c r="E2119" s="66" t="str">
        <f>IF(★仕訳帳!D2083&lt;&gt;"",★仕訳帳!D2083,"")</f>
        <v/>
      </c>
      <c r="F2119" s="30" t="str">
        <f t="shared" si="70"/>
        <v/>
      </c>
      <c r="G2119" s="68">
        <f>★仕訳帳!E2083</f>
        <v>0</v>
      </c>
      <c r="H2119" s="68">
        <f>★仕訳帳!F2083</f>
        <v>0</v>
      </c>
      <c r="I2119" s="67">
        <f>IF($E2119&lt;&gt;"",IF(OR(AND($E2119&gt;=200,$E2119&lt;300),AND($E2119&gt;=400,$E2119&lt;600)),-SUBTOTAL(9,K$4:K2119),SUBTOTAL(9,K$4:K2119)),0)</f>
        <v>0</v>
      </c>
      <c r="J2119" s="32"/>
      <c r="K2119" s="33">
        <f t="shared" si="69"/>
        <v>0</v>
      </c>
    </row>
    <row r="2120" spans="1:11" x14ac:dyDescent="0.4">
      <c r="A2120" s="17" t="str">
        <f>IF(E2120&lt;&gt;"",VLOOKUP(E2120,科目一覧!$A$4:$G$76,7,FALSE),"")</f>
        <v/>
      </c>
      <c r="B2120" s="18">
        <f>★仕訳帳!A2084</f>
        <v>2081</v>
      </c>
      <c r="C2120" s="64" t="str">
        <f>IF(★仕訳帳!B2084&lt;&gt;"",★仕訳帳!B2084,"")</f>
        <v/>
      </c>
      <c r="D2120" s="65" t="str">
        <f>IF(★仕訳帳!C2084&lt;&gt;"",★仕訳帳!C2084,"")</f>
        <v/>
      </c>
      <c r="E2120" s="66" t="str">
        <f>IF(★仕訳帳!D2084&lt;&gt;"",★仕訳帳!D2084,"")</f>
        <v/>
      </c>
      <c r="F2120" s="30" t="str">
        <f t="shared" si="70"/>
        <v/>
      </c>
      <c r="G2120" s="68">
        <f>★仕訳帳!E2084</f>
        <v>0</v>
      </c>
      <c r="H2120" s="68">
        <f>★仕訳帳!F2084</f>
        <v>0</v>
      </c>
      <c r="I2120" s="67">
        <f>IF($E2120&lt;&gt;"",IF(OR(AND($E2120&gt;=200,$E2120&lt;300),AND($E2120&gt;=400,$E2120&lt;600)),-SUBTOTAL(9,K$4:K2120),SUBTOTAL(9,K$4:K2120)),0)</f>
        <v>0</v>
      </c>
      <c r="J2120" s="32"/>
      <c r="K2120" s="33">
        <f t="shared" si="69"/>
        <v>0</v>
      </c>
    </row>
    <row r="2121" spans="1:11" x14ac:dyDescent="0.4">
      <c r="A2121" s="17" t="str">
        <f>IF(E2121&lt;&gt;"",VLOOKUP(E2121,科目一覧!$A$4:$G$76,7,FALSE),"")</f>
        <v/>
      </c>
      <c r="B2121" s="18">
        <f>★仕訳帳!A2085</f>
        <v>2082</v>
      </c>
      <c r="C2121" s="64" t="str">
        <f>IF(★仕訳帳!B2085&lt;&gt;"",★仕訳帳!B2085,"")</f>
        <v/>
      </c>
      <c r="D2121" s="65" t="str">
        <f>IF(★仕訳帳!C2085&lt;&gt;"",★仕訳帳!C2085,"")</f>
        <v/>
      </c>
      <c r="E2121" s="66" t="str">
        <f>IF(★仕訳帳!D2085&lt;&gt;"",★仕訳帳!D2085,"")</f>
        <v/>
      </c>
      <c r="F2121" s="30" t="str">
        <f t="shared" si="70"/>
        <v/>
      </c>
      <c r="G2121" s="68">
        <f>★仕訳帳!E2085</f>
        <v>0</v>
      </c>
      <c r="H2121" s="68">
        <f>★仕訳帳!F2085</f>
        <v>0</v>
      </c>
      <c r="I2121" s="67">
        <f>IF($E2121&lt;&gt;"",IF(OR(AND($E2121&gt;=200,$E2121&lt;300),AND($E2121&gt;=400,$E2121&lt;600)),-SUBTOTAL(9,K$4:K2121),SUBTOTAL(9,K$4:K2121)),0)</f>
        <v>0</v>
      </c>
      <c r="J2121" s="32"/>
      <c r="K2121" s="33">
        <f t="shared" si="69"/>
        <v>0</v>
      </c>
    </row>
    <row r="2122" spans="1:11" x14ac:dyDescent="0.4">
      <c r="A2122" s="17" t="str">
        <f>IF(E2122&lt;&gt;"",VLOOKUP(E2122,科目一覧!$A$4:$G$76,7,FALSE),"")</f>
        <v/>
      </c>
      <c r="B2122" s="18">
        <f>★仕訳帳!A2086</f>
        <v>2083</v>
      </c>
      <c r="C2122" s="64" t="str">
        <f>IF(★仕訳帳!B2086&lt;&gt;"",★仕訳帳!B2086,"")</f>
        <v/>
      </c>
      <c r="D2122" s="65" t="str">
        <f>IF(★仕訳帳!C2086&lt;&gt;"",★仕訳帳!C2086,"")</f>
        <v/>
      </c>
      <c r="E2122" s="66" t="str">
        <f>IF(★仕訳帳!D2086&lt;&gt;"",★仕訳帳!D2086,"")</f>
        <v/>
      </c>
      <c r="F2122" s="30" t="str">
        <f t="shared" si="70"/>
        <v/>
      </c>
      <c r="G2122" s="68">
        <f>★仕訳帳!E2086</f>
        <v>0</v>
      </c>
      <c r="H2122" s="68">
        <f>★仕訳帳!F2086</f>
        <v>0</v>
      </c>
      <c r="I2122" s="67">
        <f>IF($E2122&lt;&gt;"",IF(OR(AND($E2122&gt;=200,$E2122&lt;300),AND($E2122&gt;=400,$E2122&lt;600)),-SUBTOTAL(9,K$4:K2122),SUBTOTAL(9,K$4:K2122)),0)</f>
        <v>0</v>
      </c>
      <c r="J2122" s="32"/>
      <c r="K2122" s="33">
        <f t="shared" si="69"/>
        <v>0</v>
      </c>
    </row>
    <row r="2123" spans="1:11" x14ac:dyDescent="0.4">
      <c r="A2123" s="17" t="str">
        <f>IF(E2123&lt;&gt;"",VLOOKUP(E2123,科目一覧!$A$4:$G$76,7,FALSE),"")</f>
        <v/>
      </c>
      <c r="B2123" s="18">
        <f>★仕訳帳!A2087</f>
        <v>2084</v>
      </c>
      <c r="C2123" s="64" t="str">
        <f>IF(★仕訳帳!B2087&lt;&gt;"",★仕訳帳!B2087,"")</f>
        <v/>
      </c>
      <c r="D2123" s="65" t="str">
        <f>IF(★仕訳帳!C2087&lt;&gt;"",★仕訳帳!C2087,"")</f>
        <v/>
      </c>
      <c r="E2123" s="66" t="str">
        <f>IF(★仕訳帳!D2087&lt;&gt;"",★仕訳帳!D2087,"")</f>
        <v/>
      </c>
      <c r="F2123" s="30" t="str">
        <f t="shared" si="70"/>
        <v/>
      </c>
      <c r="G2123" s="68">
        <f>★仕訳帳!E2087</f>
        <v>0</v>
      </c>
      <c r="H2123" s="68">
        <f>★仕訳帳!F2087</f>
        <v>0</v>
      </c>
      <c r="I2123" s="67">
        <f>IF($E2123&lt;&gt;"",IF(OR(AND($E2123&gt;=200,$E2123&lt;300),AND($E2123&gt;=400,$E2123&lt;600)),-SUBTOTAL(9,K$4:K2123),SUBTOTAL(9,K$4:K2123)),0)</f>
        <v>0</v>
      </c>
      <c r="J2123" s="32"/>
      <c r="K2123" s="33">
        <f t="shared" si="69"/>
        <v>0</v>
      </c>
    </row>
    <row r="2124" spans="1:11" x14ac:dyDescent="0.4">
      <c r="A2124" s="17" t="str">
        <f>IF(E2124&lt;&gt;"",VLOOKUP(E2124,科目一覧!$A$4:$G$76,7,FALSE),"")</f>
        <v/>
      </c>
      <c r="B2124" s="18">
        <f>★仕訳帳!A2088</f>
        <v>2085</v>
      </c>
      <c r="C2124" s="64" t="str">
        <f>IF(★仕訳帳!B2088&lt;&gt;"",★仕訳帳!B2088,"")</f>
        <v/>
      </c>
      <c r="D2124" s="65" t="str">
        <f>IF(★仕訳帳!C2088&lt;&gt;"",★仕訳帳!C2088,"")</f>
        <v/>
      </c>
      <c r="E2124" s="66" t="str">
        <f>IF(★仕訳帳!D2088&lt;&gt;"",★仕訳帳!D2088,"")</f>
        <v/>
      </c>
      <c r="F2124" s="30" t="str">
        <f t="shared" si="70"/>
        <v/>
      </c>
      <c r="G2124" s="68">
        <f>★仕訳帳!E2088</f>
        <v>0</v>
      </c>
      <c r="H2124" s="68">
        <f>★仕訳帳!F2088</f>
        <v>0</v>
      </c>
      <c r="I2124" s="67">
        <f>IF($E2124&lt;&gt;"",IF(OR(AND($E2124&gt;=200,$E2124&lt;300),AND($E2124&gt;=400,$E2124&lt;600)),-SUBTOTAL(9,K$4:K2124),SUBTOTAL(9,K$4:K2124)),0)</f>
        <v>0</v>
      </c>
      <c r="J2124" s="32"/>
      <c r="K2124" s="33">
        <f t="shared" si="69"/>
        <v>0</v>
      </c>
    </row>
    <row r="2125" spans="1:11" x14ac:dyDescent="0.4">
      <c r="A2125" s="17" t="str">
        <f>IF(E2125&lt;&gt;"",VLOOKUP(E2125,科目一覧!$A$4:$G$76,7,FALSE),"")</f>
        <v/>
      </c>
      <c r="B2125" s="18">
        <f>★仕訳帳!A2089</f>
        <v>2086</v>
      </c>
      <c r="C2125" s="64" t="str">
        <f>IF(★仕訳帳!B2089&lt;&gt;"",★仕訳帳!B2089,"")</f>
        <v/>
      </c>
      <c r="D2125" s="65" t="str">
        <f>IF(★仕訳帳!C2089&lt;&gt;"",★仕訳帳!C2089,"")</f>
        <v/>
      </c>
      <c r="E2125" s="66" t="str">
        <f>IF(★仕訳帳!D2089&lt;&gt;"",★仕訳帳!D2089,"")</f>
        <v/>
      </c>
      <c r="F2125" s="30" t="str">
        <f t="shared" si="70"/>
        <v/>
      </c>
      <c r="G2125" s="68">
        <f>★仕訳帳!E2089</f>
        <v>0</v>
      </c>
      <c r="H2125" s="68">
        <f>★仕訳帳!F2089</f>
        <v>0</v>
      </c>
      <c r="I2125" s="67">
        <f>IF($E2125&lt;&gt;"",IF(OR(AND($E2125&gt;=200,$E2125&lt;300),AND($E2125&gt;=400,$E2125&lt;600)),-SUBTOTAL(9,K$4:K2125),SUBTOTAL(9,K$4:K2125)),0)</f>
        <v>0</v>
      </c>
      <c r="J2125" s="32"/>
      <c r="K2125" s="33">
        <f t="shared" si="69"/>
        <v>0</v>
      </c>
    </row>
    <row r="2126" spans="1:11" x14ac:dyDescent="0.4">
      <c r="A2126" s="17" t="str">
        <f>IF(E2126&lt;&gt;"",VLOOKUP(E2126,科目一覧!$A$4:$G$76,7,FALSE),"")</f>
        <v/>
      </c>
      <c r="B2126" s="18">
        <f>★仕訳帳!A2090</f>
        <v>2087</v>
      </c>
      <c r="C2126" s="64" t="str">
        <f>IF(★仕訳帳!B2090&lt;&gt;"",★仕訳帳!B2090,"")</f>
        <v/>
      </c>
      <c r="D2126" s="65" t="str">
        <f>IF(★仕訳帳!C2090&lt;&gt;"",★仕訳帳!C2090,"")</f>
        <v/>
      </c>
      <c r="E2126" s="66" t="str">
        <f>IF(★仕訳帳!D2090&lt;&gt;"",★仕訳帳!D2090,"")</f>
        <v/>
      </c>
      <c r="F2126" s="30" t="str">
        <f t="shared" si="70"/>
        <v/>
      </c>
      <c r="G2126" s="68">
        <f>★仕訳帳!E2090</f>
        <v>0</v>
      </c>
      <c r="H2126" s="68">
        <f>★仕訳帳!F2090</f>
        <v>0</v>
      </c>
      <c r="I2126" s="67">
        <f>IF($E2126&lt;&gt;"",IF(OR(AND($E2126&gt;=200,$E2126&lt;300),AND($E2126&gt;=400,$E2126&lt;600)),-SUBTOTAL(9,K$4:K2126),SUBTOTAL(9,K$4:K2126)),0)</f>
        <v>0</v>
      </c>
      <c r="J2126" s="32"/>
      <c r="K2126" s="33">
        <f t="shared" si="69"/>
        <v>0</v>
      </c>
    </row>
    <row r="2127" spans="1:11" x14ac:dyDescent="0.4">
      <c r="A2127" s="17" t="str">
        <f>IF(E2127&lt;&gt;"",VLOOKUP(E2127,科目一覧!$A$4:$G$76,7,FALSE),"")</f>
        <v/>
      </c>
      <c r="B2127" s="18">
        <f>★仕訳帳!A2091</f>
        <v>2088</v>
      </c>
      <c r="C2127" s="64" t="str">
        <f>IF(★仕訳帳!B2091&lt;&gt;"",★仕訳帳!B2091,"")</f>
        <v/>
      </c>
      <c r="D2127" s="65" t="str">
        <f>IF(★仕訳帳!C2091&lt;&gt;"",★仕訳帳!C2091,"")</f>
        <v/>
      </c>
      <c r="E2127" s="66" t="str">
        <f>IF(★仕訳帳!D2091&lt;&gt;"",★仕訳帳!D2091,"")</f>
        <v/>
      </c>
      <c r="F2127" s="30" t="str">
        <f t="shared" si="70"/>
        <v/>
      </c>
      <c r="G2127" s="68">
        <f>★仕訳帳!E2091</f>
        <v>0</v>
      </c>
      <c r="H2127" s="68">
        <f>★仕訳帳!F2091</f>
        <v>0</v>
      </c>
      <c r="I2127" s="67">
        <f>IF($E2127&lt;&gt;"",IF(OR(AND($E2127&gt;=200,$E2127&lt;300),AND($E2127&gt;=400,$E2127&lt;600)),-SUBTOTAL(9,K$4:K2127),SUBTOTAL(9,K$4:K2127)),0)</f>
        <v>0</v>
      </c>
      <c r="J2127" s="32"/>
      <c r="K2127" s="33">
        <f t="shared" si="69"/>
        <v>0</v>
      </c>
    </row>
    <row r="2128" spans="1:11" x14ac:dyDescent="0.4">
      <c r="A2128" s="17" t="str">
        <f>IF(E2128&lt;&gt;"",VLOOKUP(E2128,科目一覧!$A$4:$G$76,7,FALSE),"")</f>
        <v/>
      </c>
      <c r="B2128" s="18">
        <f>★仕訳帳!A2092</f>
        <v>2089</v>
      </c>
      <c r="C2128" s="64" t="str">
        <f>IF(★仕訳帳!B2092&lt;&gt;"",★仕訳帳!B2092,"")</f>
        <v/>
      </c>
      <c r="D2128" s="65" t="str">
        <f>IF(★仕訳帳!C2092&lt;&gt;"",★仕訳帳!C2092,"")</f>
        <v/>
      </c>
      <c r="E2128" s="66" t="str">
        <f>IF(★仕訳帳!D2092&lt;&gt;"",★仕訳帳!D2092,"")</f>
        <v/>
      </c>
      <c r="F2128" s="30" t="str">
        <f t="shared" si="70"/>
        <v/>
      </c>
      <c r="G2128" s="68">
        <f>★仕訳帳!E2092</f>
        <v>0</v>
      </c>
      <c r="H2128" s="68">
        <f>★仕訳帳!F2092</f>
        <v>0</v>
      </c>
      <c r="I2128" s="67">
        <f>IF($E2128&lt;&gt;"",IF(OR(AND($E2128&gt;=200,$E2128&lt;300),AND($E2128&gt;=400,$E2128&lt;600)),-SUBTOTAL(9,K$4:K2128),SUBTOTAL(9,K$4:K2128)),0)</f>
        <v>0</v>
      </c>
      <c r="J2128" s="32"/>
      <c r="K2128" s="33">
        <f t="shared" si="69"/>
        <v>0</v>
      </c>
    </row>
    <row r="2129" spans="1:11" x14ac:dyDescent="0.4">
      <c r="A2129" s="17" t="str">
        <f>IF(E2129&lt;&gt;"",VLOOKUP(E2129,科目一覧!$A$4:$G$76,7,FALSE),"")</f>
        <v/>
      </c>
      <c r="B2129" s="18">
        <f>★仕訳帳!A2093</f>
        <v>2090</v>
      </c>
      <c r="C2129" s="64" t="str">
        <f>IF(★仕訳帳!B2093&lt;&gt;"",★仕訳帳!B2093,"")</f>
        <v/>
      </c>
      <c r="D2129" s="65" t="str">
        <f>IF(★仕訳帳!C2093&lt;&gt;"",★仕訳帳!C2093,"")</f>
        <v/>
      </c>
      <c r="E2129" s="66" t="str">
        <f>IF(★仕訳帳!D2093&lt;&gt;"",★仕訳帳!D2093,"")</f>
        <v/>
      </c>
      <c r="F2129" s="30" t="str">
        <f t="shared" si="70"/>
        <v/>
      </c>
      <c r="G2129" s="68">
        <f>★仕訳帳!E2093</f>
        <v>0</v>
      </c>
      <c r="H2129" s="68">
        <f>★仕訳帳!F2093</f>
        <v>0</v>
      </c>
      <c r="I2129" s="67">
        <f>IF($E2129&lt;&gt;"",IF(OR(AND($E2129&gt;=200,$E2129&lt;300),AND($E2129&gt;=400,$E2129&lt;600)),-SUBTOTAL(9,K$4:K2129),SUBTOTAL(9,K$4:K2129)),0)</f>
        <v>0</v>
      </c>
      <c r="J2129" s="32"/>
      <c r="K2129" s="33">
        <f t="shared" si="69"/>
        <v>0</v>
      </c>
    </row>
    <row r="2130" spans="1:11" x14ac:dyDescent="0.4">
      <c r="A2130" s="17" t="str">
        <f>IF(E2130&lt;&gt;"",VLOOKUP(E2130,科目一覧!$A$4:$G$76,7,FALSE),"")</f>
        <v/>
      </c>
      <c r="B2130" s="18">
        <f>★仕訳帳!A2094</f>
        <v>2091</v>
      </c>
      <c r="C2130" s="64" t="str">
        <f>IF(★仕訳帳!B2094&lt;&gt;"",★仕訳帳!B2094,"")</f>
        <v/>
      </c>
      <c r="D2130" s="65" t="str">
        <f>IF(★仕訳帳!C2094&lt;&gt;"",★仕訳帳!C2094,"")</f>
        <v/>
      </c>
      <c r="E2130" s="66" t="str">
        <f>IF(★仕訳帳!D2094&lt;&gt;"",★仕訳帳!D2094,"")</f>
        <v/>
      </c>
      <c r="F2130" s="30" t="str">
        <f t="shared" si="70"/>
        <v/>
      </c>
      <c r="G2130" s="68">
        <f>★仕訳帳!E2094</f>
        <v>0</v>
      </c>
      <c r="H2130" s="68">
        <f>★仕訳帳!F2094</f>
        <v>0</v>
      </c>
      <c r="I2130" s="67">
        <f>IF($E2130&lt;&gt;"",IF(OR(AND($E2130&gt;=200,$E2130&lt;300),AND($E2130&gt;=400,$E2130&lt;600)),-SUBTOTAL(9,K$4:K2130),SUBTOTAL(9,K$4:K2130)),0)</f>
        <v>0</v>
      </c>
      <c r="J2130" s="32"/>
      <c r="K2130" s="33">
        <f t="shared" si="69"/>
        <v>0</v>
      </c>
    </row>
    <row r="2131" spans="1:11" x14ac:dyDescent="0.4">
      <c r="A2131" s="17" t="str">
        <f>IF(E2131&lt;&gt;"",VLOOKUP(E2131,科目一覧!$A$4:$G$76,7,FALSE),"")</f>
        <v/>
      </c>
      <c r="B2131" s="18">
        <f>★仕訳帳!A2095</f>
        <v>2092</v>
      </c>
      <c r="C2131" s="64" t="str">
        <f>IF(★仕訳帳!B2095&lt;&gt;"",★仕訳帳!B2095,"")</f>
        <v/>
      </c>
      <c r="D2131" s="65" t="str">
        <f>IF(★仕訳帳!C2095&lt;&gt;"",★仕訳帳!C2095,"")</f>
        <v/>
      </c>
      <c r="E2131" s="66" t="str">
        <f>IF(★仕訳帳!D2095&lt;&gt;"",★仕訳帳!D2095,"")</f>
        <v/>
      </c>
      <c r="F2131" s="30" t="str">
        <f t="shared" si="70"/>
        <v/>
      </c>
      <c r="G2131" s="68">
        <f>★仕訳帳!E2095</f>
        <v>0</v>
      </c>
      <c r="H2131" s="68">
        <f>★仕訳帳!F2095</f>
        <v>0</v>
      </c>
      <c r="I2131" s="67">
        <f>IF($E2131&lt;&gt;"",IF(OR(AND($E2131&gt;=200,$E2131&lt;300),AND($E2131&gt;=400,$E2131&lt;600)),-SUBTOTAL(9,K$4:K2131),SUBTOTAL(9,K$4:K2131)),0)</f>
        <v>0</v>
      </c>
      <c r="J2131" s="32"/>
      <c r="K2131" s="33">
        <f t="shared" si="69"/>
        <v>0</v>
      </c>
    </row>
    <row r="2132" spans="1:11" x14ac:dyDescent="0.4">
      <c r="A2132" s="17" t="str">
        <f>IF(E2132&lt;&gt;"",VLOOKUP(E2132,科目一覧!$A$4:$G$76,7,FALSE),"")</f>
        <v/>
      </c>
      <c r="B2132" s="18">
        <f>★仕訳帳!A2096</f>
        <v>2093</v>
      </c>
      <c r="C2132" s="64" t="str">
        <f>IF(★仕訳帳!B2096&lt;&gt;"",★仕訳帳!B2096,"")</f>
        <v/>
      </c>
      <c r="D2132" s="65" t="str">
        <f>IF(★仕訳帳!C2096&lt;&gt;"",★仕訳帳!C2096,"")</f>
        <v/>
      </c>
      <c r="E2132" s="66" t="str">
        <f>IF(★仕訳帳!D2096&lt;&gt;"",★仕訳帳!D2096,"")</f>
        <v/>
      </c>
      <c r="F2132" s="30" t="str">
        <f t="shared" si="70"/>
        <v/>
      </c>
      <c r="G2132" s="68">
        <f>★仕訳帳!E2096</f>
        <v>0</v>
      </c>
      <c r="H2132" s="68">
        <f>★仕訳帳!F2096</f>
        <v>0</v>
      </c>
      <c r="I2132" s="67">
        <f>IF($E2132&lt;&gt;"",IF(OR(AND($E2132&gt;=200,$E2132&lt;300),AND($E2132&gt;=400,$E2132&lt;600)),-SUBTOTAL(9,K$4:K2132),SUBTOTAL(9,K$4:K2132)),0)</f>
        <v>0</v>
      </c>
      <c r="J2132" s="32"/>
      <c r="K2132" s="33">
        <f t="shared" si="69"/>
        <v>0</v>
      </c>
    </row>
    <row r="2133" spans="1:11" x14ac:dyDescent="0.4">
      <c r="A2133" s="17" t="str">
        <f>IF(E2133&lt;&gt;"",VLOOKUP(E2133,科目一覧!$A$4:$G$76,7,FALSE),"")</f>
        <v/>
      </c>
      <c r="B2133" s="18">
        <f>★仕訳帳!A2097</f>
        <v>2094</v>
      </c>
      <c r="C2133" s="64" t="str">
        <f>IF(★仕訳帳!B2097&lt;&gt;"",★仕訳帳!B2097,"")</f>
        <v/>
      </c>
      <c r="D2133" s="65" t="str">
        <f>IF(★仕訳帳!C2097&lt;&gt;"",★仕訳帳!C2097,"")</f>
        <v/>
      </c>
      <c r="E2133" s="66" t="str">
        <f>IF(★仕訳帳!D2097&lt;&gt;"",★仕訳帳!D2097,"")</f>
        <v/>
      </c>
      <c r="F2133" s="30" t="str">
        <f t="shared" si="70"/>
        <v/>
      </c>
      <c r="G2133" s="68">
        <f>★仕訳帳!E2097</f>
        <v>0</v>
      </c>
      <c r="H2133" s="68">
        <f>★仕訳帳!F2097</f>
        <v>0</v>
      </c>
      <c r="I2133" s="67">
        <f>IF($E2133&lt;&gt;"",IF(OR(AND($E2133&gt;=200,$E2133&lt;300),AND($E2133&gt;=400,$E2133&lt;600)),-SUBTOTAL(9,K$4:K2133),SUBTOTAL(9,K$4:K2133)),0)</f>
        <v>0</v>
      </c>
      <c r="J2133" s="32"/>
      <c r="K2133" s="33">
        <f t="shared" si="69"/>
        <v>0</v>
      </c>
    </row>
    <row r="2134" spans="1:11" x14ac:dyDescent="0.4">
      <c r="A2134" s="17" t="str">
        <f>IF(E2134&lt;&gt;"",VLOOKUP(E2134,科目一覧!$A$4:$G$76,7,FALSE),"")</f>
        <v/>
      </c>
      <c r="B2134" s="18">
        <f>★仕訳帳!A2098</f>
        <v>2095</v>
      </c>
      <c r="C2134" s="64" t="str">
        <f>IF(★仕訳帳!B2098&lt;&gt;"",★仕訳帳!B2098,"")</f>
        <v/>
      </c>
      <c r="D2134" s="65" t="str">
        <f>IF(★仕訳帳!C2098&lt;&gt;"",★仕訳帳!C2098,"")</f>
        <v/>
      </c>
      <c r="E2134" s="66" t="str">
        <f>IF(★仕訳帳!D2098&lt;&gt;"",★仕訳帳!D2098,"")</f>
        <v/>
      </c>
      <c r="F2134" s="30" t="str">
        <f t="shared" si="70"/>
        <v/>
      </c>
      <c r="G2134" s="68">
        <f>★仕訳帳!E2098</f>
        <v>0</v>
      </c>
      <c r="H2134" s="68">
        <f>★仕訳帳!F2098</f>
        <v>0</v>
      </c>
      <c r="I2134" s="67">
        <f>IF($E2134&lt;&gt;"",IF(OR(AND($E2134&gt;=200,$E2134&lt;300),AND($E2134&gt;=400,$E2134&lt;600)),-SUBTOTAL(9,K$4:K2134),SUBTOTAL(9,K$4:K2134)),0)</f>
        <v>0</v>
      </c>
      <c r="J2134" s="32"/>
      <c r="K2134" s="33">
        <f t="shared" si="69"/>
        <v>0</v>
      </c>
    </row>
    <row r="2135" spans="1:11" x14ac:dyDescent="0.4">
      <c r="A2135" s="17" t="str">
        <f>IF(E2135&lt;&gt;"",VLOOKUP(E2135,科目一覧!$A$4:$G$76,7,FALSE),"")</f>
        <v/>
      </c>
      <c r="B2135" s="18">
        <f>★仕訳帳!A2099</f>
        <v>2096</v>
      </c>
      <c r="C2135" s="64" t="str">
        <f>IF(★仕訳帳!B2099&lt;&gt;"",★仕訳帳!B2099,"")</f>
        <v/>
      </c>
      <c r="D2135" s="65" t="str">
        <f>IF(★仕訳帳!C2099&lt;&gt;"",★仕訳帳!C2099,"")</f>
        <v/>
      </c>
      <c r="E2135" s="66" t="str">
        <f>IF(★仕訳帳!D2099&lt;&gt;"",★仕訳帳!D2099,"")</f>
        <v/>
      </c>
      <c r="F2135" s="30" t="str">
        <f t="shared" si="70"/>
        <v/>
      </c>
      <c r="G2135" s="68">
        <f>★仕訳帳!E2099</f>
        <v>0</v>
      </c>
      <c r="H2135" s="68">
        <f>★仕訳帳!F2099</f>
        <v>0</v>
      </c>
      <c r="I2135" s="67">
        <f>IF($E2135&lt;&gt;"",IF(OR(AND($E2135&gt;=200,$E2135&lt;300),AND($E2135&gt;=400,$E2135&lt;600)),-SUBTOTAL(9,K$4:K2135),SUBTOTAL(9,K$4:K2135)),0)</f>
        <v>0</v>
      </c>
      <c r="J2135" s="32"/>
      <c r="K2135" s="33">
        <f t="shared" si="69"/>
        <v>0</v>
      </c>
    </row>
    <row r="2136" spans="1:11" x14ac:dyDescent="0.4">
      <c r="A2136" s="17" t="str">
        <f>IF(E2136&lt;&gt;"",VLOOKUP(E2136,科目一覧!$A$4:$G$76,7,FALSE),"")</f>
        <v/>
      </c>
      <c r="B2136" s="18">
        <f>★仕訳帳!A2100</f>
        <v>2097</v>
      </c>
      <c r="C2136" s="64" t="str">
        <f>IF(★仕訳帳!B2100&lt;&gt;"",★仕訳帳!B2100,"")</f>
        <v/>
      </c>
      <c r="D2136" s="65" t="str">
        <f>IF(★仕訳帳!C2100&lt;&gt;"",★仕訳帳!C2100,"")</f>
        <v/>
      </c>
      <c r="E2136" s="66" t="str">
        <f>IF(★仕訳帳!D2100&lt;&gt;"",★仕訳帳!D2100,"")</f>
        <v/>
      </c>
      <c r="F2136" s="30" t="str">
        <f t="shared" si="70"/>
        <v/>
      </c>
      <c r="G2136" s="68">
        <f>★仕訳帳!E2100</f>
        <v>0</v>
      </c>
      <c r="H2136" s="68">
        <f>★仕訳帳!F2100</f>
        <v>0</v>
      </c>
      <c r="I2136" s="67">
        <f>IF($E2136&lt;&gt;"",IF(OR(AND($E2136&gt;=200,$E2136&lt;300),AND($E2136&gt;=400,$E2136&lt;600)),-SUBTOTAL(9,K$4:K2136),SUBTOTAL(9,K$4:K2136)),0)</f>
        <v>0</v>
      </c>
      <c r="J2136" s="32"/>
      <c r="K2136" s="33">
        <f t="shared" si="69"/>
        <v>0</v>
      </c>
    </row>
    <row r="2137" spans="1:11" x14ac:dyDescent="0.4">
      <c r="A2137" s="17" t="str">
        <f>IF(E2137&lt;&gt;"",VLOOKUP(E2137,科目一覧!$A$4:$G$76,7,FALSE),"")</f>
        <v/>
      </c>
      <c r="B2137" s="18">
        <f>★仕訳帳!A2101</f>
        <v>2098</v>
      </c>
      <c r="C2137" s="64" t="str">
        <f>IF(★仕訳帳!B2101&lt;&gt;"",★仕訳帳!B2101,"")</f>
        <v/>
      </c>
      <c r="D2137" s="65" t="str">
        <f>IF(★仕訳帳!C2101&lt;&gt;"",★仕訳帳!C2101,"")</f>
        <v/>
      </c>
      <c r="E2137" s="66" t="str">
        <f>IF(★仕訳帳!D2101&lt;&gt;"",★仕訳帳!D2101,"")</f>
        <v/>
      </c>
      <c r="F2137" s="30" t="str">
        <f t="shared" si="70"/>
        <v/>
      </c>
      <c r="G2137" s="68">
        <f>★仕訳帳!E2101</f>
        <v>0</v>
      </c>
      <c r="H2137" s="68">
        <f>★仕訳帳!F2101</f>
        <v>0</v>
      </c>
      <c r="I2137" s="67">
        <f>IF($E2137&lt;&gt;"",IF(OR(AND($E2137&gt;=200,$E2137&lt;300),AND($E2137&gt;=400,$E2137&lt;600)),-SUBTOTAL(9,K$4:K2137),SUBTOTAL(9,K$4:K2137)),0)</f>
        <v>0</v>
      </c>
      <c r="J2137" s="32"/>
      <c r="K2137" s="33">
        <f t="shared" si="69"/>
        <v>0</v>
      </c>
    </row>
    <row r="2138" spans="1:11" x14ac:dyDescent="0.4">
      <c r="A2138" s="17" t="str">
        <f>IF(E2138&lt;&gt;"",VLOOKUP(E2138,科目一覧!$A$4:$G$76,7,FALSE),"")</f>
        <v/>
      </c>
      <c r="B2138" s="18">
        <f>★仕訳帳!A2102</f>
        <v>2099</v>
      </c>
      <c r="C2138" s="64" t="str">
        <f>IF(★仕訳帳!B2102&lt;&gt;"",★仕訳帳!B2102,"")</f>
        <v/>
      </c>
      <c r="D2138" s="65" t="str">
        <f>IF(★仕訳帳!C2102&lt;&gt;"",★仕訳帳!C2102,"")</f>
        <v/>
      </c>
      <c r="E2138" s="66" t="str">
        <f>IF(★仕訳帳!D2102&lt;&gt;"",★仕訳帳!D2102,"")</f>
        <v/>
      </c>
      <c r="F2138" s="30" t="str">
        <f t="shared" si="70"/>
        <v/>
      </c>
      <c r="G2138" s="68">
        <f>★仕訳帳!E2102</f>
        <v>0</v>
      </c>
      <c r="H2138" s="68">
        <f>★仕訳帳!F2102</f>
        <v>0</v>
      </c>
      <c r="I2138" s="67">
        <f>IF($E2138&lt;&gt;"",IF(OR(AND($E2138&gt;=200,$E2138&lt;300),AND($E2138&gt;=400,$E2138&lt;600)),-SUBTOTAL(9,K$4:K2138),SUBTOTAL(9,K$4:K2138)),0)</f>
        <v>0</v>
      </c>
      <c r="J2138" s="32"/>
      <c r="K2138" s="33">
        <f t="shared" si="69"/>
        <v>0</v>
      </c>
    </row>
    <row r="2139" spans="1:11" x14ac:dyDescent="0.4">
      <c r="A2139" s="17" t="str">
        <f>IF(E2139&lt;&gt;"",VLOOKUP(E2139,科目一覧!$A$4:$G$76,7,FALSE),"")</f>
        <v/>
      </c>
      <c r="B2139" s="18">
        <f>★仕訳帳!A2103</f>
        <v>2100</v>
      </c>
      <c r="C2139" s="64" t="str">
        <f>IF(★仕訳帳!B2103&lt;&gt;"",★仕訳帳!B2103,"")</f>
        <v/>
      </c>
      <c r="D2139" s="65" t="str">
        <f>IF(★仕訳帳!C2103&lt;&gt;"",★仕訳帳!C2103,"")</f>
        <v/>
      </c>
      <c r="E2139" s="66" t="str">
        <f>IF(★仕訳帳!D2103&lt;&gt;"",★仕訳帳!D2103,"")</f>
        <v/>
      </c>
      <c r="F2139" s="30" t="str">
        <f t="shared" si="70"/>
        <v/>
      </c>
      <c r="G2139" s="68">
        <f>★仕訳帳!E2103</f>
        <v>0</v>
      </c>
      <c r="H2139" s="68">
        <f>★仕訳帳!F2103</f>
        <v>0</v>
      </c>
      <c r="I2139" s="67">
        <f>IF($E2139&lt;&gt;"",IF(OR(AND($E2139&gt;=200,$E2139&lt;300),AND($E2139&gt;=400,$E2139&lt;600)),-SUBTOTAL(9,K$4:K2139),SUBTOTAL(9,K$4:K2139)),0)</f>
        <v>0</v>
      </c>
      <c r="J2139" s="32"/>
      <c r="K2139" s="33">
        <f t="shared" si="69"/>
        <v>0</v>
      </c>
    </row>
    <row r="2140" spans="1:11" x14ac:dyDescent="0.4">
      <c r="A2140" s="17" t="str">
        <f>IF(E2140&lt;&gt;"",VLOOKUP(E2140,科目一覧!$A$4:$G$76,7,FALSE),"")</f>
        <v/>
      </c>
      <c r="B2140" s="18">
        <f>★仕訳帳!A2104</f>
        <v>2101</v>
      </c>
      <c r="C2140" s="64" t="str">
        <f>IF(★仕訳帳!B2104&lt;&gt;"",★仕訳帳!B2104,"")</f>
        <v/>
      </c>
      <c r="D2140" s="65" t="str">
        <f>IF(★仕訳帳!C2104&lt;&gt;"",★仕訳帳!C2104,"")</f>
        <v/>
      </c>
      <c r="E2140" s="66" t="str">
        <f>IF(★仕訳帳!D2104&lt;&gt;"",★仕訳帳!D2104,"")</f>
        <v/>
      </c>
      <c r="F2140" s="30" t="str">
        <f t="shared" si="70"/>
        <v/>
      </c>
      <c r="G2140" s="68">
        <f>★仕訳帳!E2104</f>
        <v>0</v>
      </c>
      <c r="H2140" s="68">
        <f>★仕訳帳!F2104</f>
        <v>0</v>
      </c>
      <c r="I2140" s="67">
        <f>IF($E2140&lt;&gt;"",IF(OR(AND($E2140&gt;=200,$E2140&lt;300),AND($E2140&gt;=400,$E2140&lt;600)),-SUBTOTAL(9,K$4:K2140),SUBTOTAL(9,K$4:K2140)),0)</f>
        <v>0</v>
      </c>
      <c r="J2140" s="32"/>
      <c r="K2140" s="33">
        <f t="shared" si="69"/>
        <v>0</v>
      </c>
    </row>
    <row r="2141" spans="1:11" x14ac:dyDescent="0.4">
      <c r="A2141" s="17" t="str">
        <f>IF(E2141&lt;&gt;"",VLOOKUP(E2141,科目一覧!$A$4:$G$76,7,FALSE),"")</f>
        <v/>
      </c>
      <c r="B2141" s="18">
        <f>★仕訳帳!A2105</f>
        <v>2102</v>
      </c>
      <c r="C2141" s="64" t="str">
        <f>IF(★仕訳帳!B2105&lt;&gt;"",★仕訳帳!B2105,"")</f>
        <v/>
      </c>
      <c r="D2141" s="65" t="str">
        <f>IF(★仕訳帳!C2105&lt;&gt;"",★仕訳帳!C2105,"")</f>
        <v/>
      </c>
      <c r="E2141" s="66" t="str">
        <f>IF(★仕訳帳!D2105&lt;&gt;"",★仕訳帳!D2105,"")</f>
        <v/>
      </c>
      <c r="F2141" s="30" t="str">
        <f t="shared" si="70"/>
        <v/>
      </c>
      <c r="G2141" s="68">
        <f>★仕訳帳!E2105</f>
        <v>0</v>
      </c>
      <c r="H2141" s="68">
        <f>★仕訳帳!F2105</f>
        <v>0</v>
      </c>
      <c r="I2141" s="67">
        <f>IF($E2141&lt;&gt;"",IF(OR(AND($E2141&gt;=200,$E2141&lt;300),AND($E2141&gt;=400,$E2141&lt;600)),-SUBTOTAL(9,K$4:K2141),SUBTOTAL(9,K$4:K2141)),0)</f>
        <v>0</v>
      </c>
      <c r="J2141" s="32"/>
      <c r="K2141" s="33">
        <f t="shared" si="69"/>
        <v>0</v>
      </c>
    </row>
    <row r="2142" spans="1:11" x14ac:dyDescent="0.4">
      <c r="A2142" s="17" t="str">
        <f>IF(E2142&lt;&gt;"",VLOOKUP(E2142,科目一覧!$A$4:$G$76,7,FALSE),"")</f>
        <v/>
      </c>
      <c r="B2142" s="18">
        <f>★仕訳帳!A2106</f>
        <v>2103</v>
      </c>
      <c r="C2142" s="64" t="str">
        <f>IF(★仕訳帳!B2106&lt;&gt;"",★仕訳帳!B2106,"")</f>
        <v/>
      </c>
      <c r="D2142" s="65" t="str">
        <f>IF(★仕訳帳!C2106&lt;&gt;"",★仕訳帳!C2106,"")</f>
        <v/>
      </c>
      <c r="E2142" s="66" t="str">
        <f>IF(★仕訳帳!D2106&lt;&gt;"",★仕訳帳!D2106,"")</f>
        <v/>
      </c>
      <c r="F2142" s="30" t="str">
        <f t="shared" si="70"/>
        <v/>
      </c>
      <c r="G2142" s="68">
        <f>★仕訳帳!E2106</f>
        <v>0</v>
      </c>
      <c r="H2142" s="68">
        <f>★仕訳帳!F2106</f>
        <v>0</v>
      </c>
      <c r="I2142" s="67">
        <f>IF($E2142&lt;&gt;"",IF(OR(AND($E2142&gt;=200,$E2142&lt;300),AND($E2142&gt;=400,$E2142&lt;600)),-SUBTOTAL(9,K$4:K2142),SUBTOTAL(9,K$4:K2142)),0)</f>
        <v>0</v>
      </c>
      <c r="J2142" s="32"/>
      <c r="K2142" s="33">
        <f t="shared" si="69"/>
        <v>0</v>
      </c>
    </row>
    <row r="2143" spans="1:11" x14ac:dyDescent="0.4">
      <c r="A2143" s="17" t="str">
        <f>IF(E2143&lt;&gt;"",VLOOKUP(E2143,科目一覧!$A$4:$G$76,7,FALSE),"")</f>
        <v/>
      </c>
      <c r="B2143" s="18">
        <f>★仕訳帳!A2107</f>
        <v>2104</v>
      </c>
      <c r="C2143" s="64" t="str">
        <f>IF(★仕訳帳!B2107&lt;&gt;"",★仕訳帳!B2107,"")</f>
        <v/>
      </c>
      <c r="D2143" s="65" t="str">
        <f>IF(★仕訳帳!C2107&lt;&gt;"",★仕訳帳!C2107,"")</f>
        <v/>
      </c>
      <c r="E2143" s="66" t="str">
        <f>IF(★仕訳帳!D2107&lt;&gt;"",★仕訳帳!D2107,"")</f>
        <v/>
      </c>
      <c r="F2143" s="30" t="str">
        <f t="shared" si="70"/>
        <v/>
      </c>
      <c r="G2143" s="68">
        <f>★仕訳帳!E2107</f>
        <v>0</v>
      </c>
      <c r="H2143" s="68">
        <f>★仕訳帳!F2107</f>
        <v>0</v>
      </c>
      <c r="I2143" s="67">
        <f>IF($E2143&lt;&gt;"",IF(OR(AND($E2143&gt;=200,$E2143&lt;300),AND($E2143&gt;=400,$E2143&lt;600)),-SUBTOTAL(9,K$4:K2143),SUBTOTAL(9,K$4:K2143)),0)</f>
        <v>0</v>
      </c>
      <c r="J2143" s="32"/>
      <c r="K2143" s="33">
        <f t="shared" si="69"/>
        <v>0</v>
      </c>
    </row>
    <row r="2144" spans="1:11" x14ac:dyDescent="0.4">
      <c r="A2144" s="17" t="str">
        <f>IF(E2144&lt;&gt;"",VLOOKUP(E2144,科目一覧!$A$4:$G$76,7,FALSE),"")</f>
        <v/>
      </c>
      <c r="B2144" s="18">
        <f>★仕訳帳!A2108</f>
        <v>2105</v>
      </c>
      <c r="C2144" s="64" t="str">
        <f>IF(★仕訳帳!B2108&lt;&gt;"",★仕訳帳!B2108,"")</f>
        <v/>
      </c>
      <c r="D2144" s="65" t="str">
        <f>IF(★仕訳帳!C2108&lt;&gt;"",★仕訳帳!C2108,"")</f>
        <v/>
      </c>
      <c r="E2144" s="66" t="str">
        <f>IF(★仕訳帳!D2108&lt;&gt;"",★仕訳帳!D2108,"")</f>
        <v/>
      </c>
      <c r="F2144" s="30" t="str">
        <f t="shared" si="70"/>
        <v/>
      </c>
      <c r="G2144" s="68">
        <f>★仕訳帳!E2108</f>
        <v>0</v>
      </c>
      <c r="H2144" s="68">
        <f>★仕訳帳!F2108</f>
        <v>0</v>
      </c>
      <c r="I2144" s="67">
        <f>IF($E2144&lt;&gt;"",IF(OR(AND($E2144&gt;=200,$E2144&lt;300),AND($E2144&gt;=400,$E2144&lt;600)),-SUBTOTAL(9,K$4:K2144),SUBTOTAL(9,K$4:K2144)),0)</f>
        <v>0</v>
      </c>
      <c r="J2144" s="32"/>
      <c r="K2144" s="33">
        <f t="shared" si="69"/>
        <v>0</v>
      </c>
    </row>
    <row r="2145" spans="1:11" x14ac:dyDescent="0.4">
      <c r="A2145" s="17" t="str">
        <f>IF(E2145&lt;&gt;"",VLOOKUP(E2145,科目一覧!$A$4:$G$76,7,FALSE),"")</f>
        <v/>
      </c>
      <c r="B2145" s="18">
        <f>★仕訳帳!A2109</f>
        <v>2106</v>
      </c>
      <c r="C2145" s="64" t="str">
        <f>IF(★仕訳帳!B2109&lt;&gt;"",★仕訳帳!B2109,"")</f>
        <v/>
      </c>
      <c r="D2145" s="65" t="str">
        <f>IF(★仕訳帳!C2109&lt;&gt;"",★仕訳帳!C2109,"")</f>
        <v/>
      </c>
      <c r="E2145" s="66" t="str">
        <f>IF(★仕訳帳!D2109&lt;&gt;"",★仕訳帳!D2109,"")</f>
        <v/>
      </c>
      <c r="F2145" s="30" t="str">
        <f t="shared" si="70"/>
        <v/>
      </c>
      <c r="G2145" s="68">
        <f>★仕訳帳!E2109</f>
        <v>0</v>
      </c>
      <c r="H2145" s="68">
        <f>★仕訳帳!F2109</f>
        <v>0</v>
      </c>
      <c r="I2145" s="67">
        <f>IF($E2145&lt;&gt;"",IF(OR(AND($E2145&gt;=200,$E2145&lt;300),AND($E2145&gt;=400,$E2145&lt;600)),-SUBTOTAL(9,K$4:K2145),SUBTOTAL(9,K$4:K2145)),0)</f>
        <v>0</v>
      </c>
      <c r="J2145" s="32"/>
      <c r="K2145" s="33">
        <f t="shared" si="69"/>
        <v>0</v>
      </c>
    </row>
    <row r="2146" spans="1:11" x14ac:dyDescent="0.4">
      <c r="A2146" s="17" t="str">
        <f>IF(E2146&lt;&gt;"",VLOOKUP(E2146,科目一覧!$A$4:$G$76,7,FALSE),"")</f>
        <v/>
      </c>
      <c r="B2146" s="18">
        <f>★仕訳帳!A2110</f>
        <v>2107</v>
      </c>
      <c r="C2146" s="64" t="str">
        <f>IF(★仕訳帳!B2110&lt;&gt;"",★仕訳帳!B2110,"")</f>
        <v/>
      </c>
      <c r="D2146" s="65" t="str">
        <f>IF(★仕訳帳!C2110&lt;&gt;"",★仕訳帳!C2110,"")</f>
        <v/>
      </c>
      <c r="E2146" s="66" t="str">
        <f>IF(★仕訳帳!D2110&lt;&gt;"",★仕訳帳!D2110,"")</f>
        <v/>
      </c>
      <c r="F2146" s="30" t="str">
        <f t="shared" si="70"/>
        <v/>
      </c>
      <c r="G2146" s="68">
        <f>★仕訳帳!E2110</f>
        <v>0</v>
      </c>
      <c r="H2146" s="68">
        <f>★仕訳帳!F2110</f>
        <v>0</v>
      </c>
      <c r="I2146" s="67">
        <f>IF($E2146&lt;&gt;"",IF(OR(AND($E2146&gt;=200,$E2146&lt;300),AND($E2146&gt;=400,$E2146&lt;600)),-SUBTOTAL(9,K$4:K2146),SUBTOTAL(9,K$4:K2146)),0)</f>
        <v>0</v>
      </c>
      <c r="J2146" s="32"/>
      <c r="K2146" s="33">
        <f t="shared" si="69"/>
        <v>0</v>
      </c>
    </row>
    <row r="2147" spans="1:11" x14ac:dyDescent="0.4">
      <c r="A2147" s="17" t="str">
        <f>IF(E2147&lt;&gt;"",VLOOKUP(E2147,科目一覧!$A$4:$G$76,7,FALSE),"")</f>
        <v/>
      </c>
      <c r="B2147" s="18">
        <f>★仕訳帳!A2111</f>
        <v>2108</v>
      </c>
      <c r="C2147" s="64" t="str">
        <f>IF(★仕訳帳!B2111&lt;&gt;"",★仕訳帳!B2111,"")</f>
        <v/>
      </c>
      <c r="D2147" s="65" t="str">
        <f>IF(★仕訳帳!C2111&lt;&gt;"",★仕訳帳!C2111,"")</f>
        <v/>
      </c>
      <c r="E2147" s="66" t="str">
        <f>IF(★仕訳帳!D2111&lt;&gt;"",★仕訳帳!D2111,"")</f>
        <v/>
      </c>
      <c r="F2147" s="30" t="str">
        <f t="shared" si="70"/>
        <v/>
      </c>
      <c r="G2147" s="68">
        <f>★仕訳帳!E2111</f>
        <v>0</v>
      </c>
      <c r="H2147" s="68">
        <f>★仕訳帳!F2111</f>
        <v>0</v>
      </c>
      <c r="I2147" s="67">
        <f>IF($E2147&lt;&gt;"",IF(OR(AND($E2147&gt;=200,$E2147&lt;300),AND($E2147&gt;=400,$E2147&lt;600)),-SUBTOTAL(9,K$4:K2147),SUBTOTAL(9,K$4:K2147)),0)</f>
        <v>0</v>
      </c>
      <c r="J2147" s="32"/>
      <c r="K2147" s="33">
        <f t="shared" si="69"/>
        <v>0</v>
      </c>
    </row>
    <row r="2148" spans="1:11" x14ac:dyDescent="0.4">
      <c r="A2148" s="17" t="str">
        <f>IF(E2148&lt;&gt;"",VLOOKUP(E2148,科目一覧!$A$4:$G$76,7,FALSE),"")</f>
        <v/>
      </c>
      <c r="B2148" s="18">
        <f>★仕訳帳!A2112</f>
        <v>2109</v>
      </c>
      <c r="C2148" s="64" t="str">
        <f>IF(★仕訳帳!B2112&lt;&gt;"",★仕訳帳!B2112,"")</f>
        <v/>
      </c>
      <c r="D2148" s="65" t="str">
        <f>IF(★仕訳帳!C2112&lt;&gt;"",★仕訳帳!C2112,"")</f>
        <v/>
      </c>
      <c r="E2148" s="66" t="str">
        <f>IF(★仕訳帳!D2112&lt;&gt;"",★仕訳帳!D2112,"")</f>
        <v/>
      </c>
      <c r="F2148" s="30" t="str">
        <f t="shared" si="70"/>
        <v/>
      </c>
      <c r="G2148" s="68">
        <f>★仕訳帳!E2112</f>
        <v>0</v>
      </c>
      <c r="H2148" s="68">
        <f>★仕訳帳!F2112</f>
        <v>0</v>
      </c>
      <c r="I2148" s="67">
        <f>IF($E2148&lt;&gt;"",IF(OR(AND($E2148&gt;=200,$E2148&lt;300),AND($E2148&gt;=400,$E2148&lt;600)),-SUBTOTAL(9,K$4:K2148),SUBTOTAL(9,K$4:K2148)),0)</f>
        <v>0</v>
      </c>
      <c r="J2148" s="32"/>
      <c r="K2148" s="33">
        <f t="shared" si="69"/>
        <v>0</v>
      </c>
    </row>
    <row r="2149" spans="1:11" x14ac:dyDescent="0.4">
      <c r="A2149" s="17" t="str">
        <f>IF(E2149&lt;&gt;"",VLOOKUP(E2149,科目一覧!$A$4:$G$76,7,FALSE),"")</f>
        <v/>
      </c>
      <c r="B2149" s="18">
        <f>★仕訳帳!A2113</f>
        <v>2110</v>
      </c>
      <c r="C2149" s="64" t="str">
        <f>IF(★仕訳帳!B2113&lt;&gt;"",★仕訳帳!B2113,"")</f>
        <v/>
      </c>
      <c r="D2149" s="65" t="str">
        <f>IF(★仕訳帳!C2113&lt;&gt;"",★仕訳帳!C2113,"")</f>
        <v/>
      </c>
      <c r="E2149" s="66" t="str">
        <f>IF(★仕訳帳!D2113&lt;&gt;"",★仕訳帳!D2113,"")</f>
        <v/>
      </c>
      <c r="F2149" s="30" t="str">
        <f t="shared" si="70"/>
        <v/>
      </c>
      <c r="G2149" s="68">
        <f>★仕訳帳!E2113</f>
        <v>0</v>
      </c>
      <c r="H2149" s="68">
        <f>★仕訳帳!F2113</f>
        <v>0</v>
      </c>
      <c r="I2149" s="67">
        <f>IF($E2149&lt;&gt;"",IF(OR(AND($E2149&gt;=200,$E2149&lt;300),AND($E2149&gt;=400,$E2149&lt;600)),-SUBTOTAL(9,K$4:K2149),SUBTOTAL(9,K$4:K2149)),0)</f>
        <v>0</v>
      </c>
      <c r="J2149" s="32"/>
      <c r="K2149" s="33">
        <f t="shared" si="69"/>
        <v>0</v>
      </c>
    </row>
    <row r="2150" spans="1:11" x14ac:dyDescent="0.4">
      <c r="A2150" s="17" t="str">
        <f>IF(E2150&lt;&gt;"",VLOOKUP(E2150,科目一覧!$A$4:$G$76,7,FALSE),"")</f>
        <v/>
      </c>
      <c r="B2150" s="18">
        <f>★仕訳帳!A2114</f>
        <v>2111</v>
      </c>
      <c r="C2150" s="64" t="str">
        <f>IF(★仕訳帳!B2114&lt;&gt;"",★仕訳帳!B2114,"")</f>
        <v/>
      </c>
      <c r="D2150" s="65" t="str">
        <f>IF(★仕訳帳!C2114&lt;&gt;"",★仕訳帳!C2114,"")</f>
        <v/>
      </c>
      <c r="E2150" s="66" t="str">
        <f>IF(★仕訳帳!D2114&lt;&gt;"",★仕訳帳!D2114,"")</f>
        <v/>
      </c>
      <c r="F2150" s="30" t="str">
        <f t="shared" si="70"/>
        <v/>
      </c>
      <c r="G2150" s="68">
        <f>★仕訳帳!E2114</f>
        <v>0</v>
      </c>
      <c r="H2150" s="68">
        <f>★仕訳帳!F2114</f>
        <v>0</v>
      </c>
      <c r="I2150" s="67">
        <f>IF($E2150&lt;&gt;"",IF(OR(AND($E2150&gt;=200,$E2150&lt;300),AND($E2150&gt;=400,$E2150&lt;600)),-SUBTOTAL(9,K$4:K2150),SUBTOTAL(9,K$4:K2150)),0)</f>
        <v>0</v>
      </c>
      <c r="J2150" s="32"/>
      <c r="K2150" s="33">
        <f t="shared" si="69"/>
        <v>0</v>
      </c>
    </row>
    <row r="2151" spans="1:11" x14ac:dyDescent="0.4">
      <c r="A2151" s="17" t="str">
        <f>IF(E2151&lt;&gt;"",VLOOKUP(E2151,科目一覧!$A$4:$G$76,7,FALSE),"")</f>
        <v/>
      </c>
      <c r="B2151" s="18">
        <f>★仕訳帳!A2115</f>
        <v>2112</v>
      </c>
      <c r="C2151" s="64" t="str">
        <f>IF(★仕訳帳!B2115&lt;&gt;"",★仕訳帳!B2115,"")</f>
        <v/>
      </c>
      <c r="D2151" s="65" t="str">
        <f>IF(★仕訳帳!C2115&lt;&gt;"",★仕訳帳!C2115,"")</f>
        <v/>
      </c>
      <c r="E2151" s="66" t="str">
        <f>IF(★仕訳帳!D2115&lt;&gt;"",★仕訳帳!D2115,"")</f>
        <v/>
      </c>
      <c r="F2151" s="30" t="str">
        <f t="shared" si="70"/>
        <v/>
      </c>
      <c r="G2151" s="68">
        <f>★仕訳帳!E2115</f>
        <v>0</v>
      </c>
      <c r="H2151" s="68">
        <f>★仕訳帳!F2115</f>
        <v>0</v>
      </c>
      <c r="I2151" s="67">
        <f>IF($E2151&lt;&gt;"",IF(OR(AND($E2151&gt;=200,$E2151&lt;300),AND($E2151&gt;=400,$E2151&lt;600)),-SUBTOTAL(9,K$4:K2151),SUBTOTAL(9,K$4:K2151)),0)</f>
        <v>0</v>
      </c>
      <c r="J2151" s="32"/>
      <c r="K2151" s="33">
        <f t="shared" si="69"/>
        <v>0</v>
      </c>
    </row>
    <row r="2152" spans="1:11" x14ac:dyDescent="0.4">
      <c r="A2152" s="17" t="str">
        <f>IF(E2152&lt;&gt;"",VLOOKUP(E2152,科目一覧!$A$4:$G$76,7,FALSE),"")</f>
        <v/>
      </c>
      <c r="B2152" s="18">
        <f>★仕訳帳!A2116</f>
        <v>2113</v>
      </c>
      <c r="C2152" s="64" t="str">
        <f>IF(★仕訳帳!B2116&lt;&gt;"",★仕訳帳!B2116,"")</f>
        <v/>
      </c>
      <c r="D2152" s="65" t="str">
        <f>IF(★仕訳帳!C2116&lt;&gt;"",★仕訳帳!C2116,"")</f>
        <v/>
      </c>
      <c r="E2152" s="66" t="str">
        <f>IF(★仕訳帳!D2116&lt;&gt;"",★仕訳帳!D2116,"")</f>
        <v/>
      </c>
      <c r="F2152" s="30" t="str">
        <f t="shared" si="70"/>
        <v/>
      </c>
      <c r="G2152" s="68">
        <f>★仕訳帳!E2116</f>
        <v>0</v>
      </c>
      <c r="H2152" s="68">
        <f>★仕訳帳!F2116</f>
        <v>0</v>
      </c>
      <c r="I2152" s="67">
        <f>IF($E2152&lt;&gt;"",IF(OR(AND($E2152&gt;=200,$E2152&lt;300),AND($E2152&gt;=400,$E2152&lt;600)),-SUBTOTAL(9,K$4:K2152),SUBTOTAL(9,K$4:K2152)),0)</f>
        <v>0</v>
      </c>
      <c r="J2152" s="32"/>
      <c r="K2152" s="33">
        <f t="shared" si="69"/>
        <v>0</v>
      </c>
    </row>
    <row r="2153" spans="1:11" x14ac:dyDescent="0.4">
      <c r="A2153" s="17" t="str">
        <f>IF(E2153&lt;&gt;"",VLOOKUP(E2153,科目一覧!$A$4:$G$76,7,FALSE),"")</f>
        <v/>
      </c>
      <c r="B2153" s="18">
        <f>★仕訳帳!A2117</f>
        <v>2114</v>
      </c>
      <c r="C2153" s="64" t="str">
        <f>IF(★仕訳帳!B2117&lt;&gt;"",★仕訳帳!B2117,"")</f>
        <v/>
      </c>
      <c r="D2153" s="65" t="str">
        <f>IF(★仕訳帳!C2117&lt;&gt;"",★仕訳帳!C2117,"")</f>
        <v/>
      </c>
      <c r="E2153" s="66" t="str">
        <f>IF(★仕訳帳!D2117&lt;&gt;"",★仕訳帳!D2117,"")</f>
        <v/>
      </c>
      <c r="F2153" s="30" t="str">
        <f t="shared" si="70"/>
        <v/>
      </c>
      <c r="G2153" s="68">
        <f>★仕訳帳!E2117</f>
        <v>0</v>
      </c>
      <c r="H2153" s="68">
        <f>★仕訳帳!F2117</f>
        <v>0</v>
      </c>
      <c r="I2153" s="67">
        <f>IF($E2153&lt;&gt;"",IF(OR(AND($E2153&gt;=200,$E2153&lt;300),AND($E2153&gt;=400,$E2153&lt;600)),-SUBTOTAL(9,K$4:K2153),SUBTOTAL(9,K$4:K2153)),0)</f>
        <v>0</v>
      </c>
      <c r="J2153" s="32"/>
      <c r="K2153" s="33">
        <f t="shared" si="69"/>
        <v>0</v>
      </c>
    </row>
    <row r="2154" spans="1:11" x14ac:dyDescent="0.4">
      <c r="A2154" s="17" t="str">
        <f>IF(E2154&lt;&gt;"",VLOOKUP(E2154,科目一覧!$A$4:$G$76,7,FALSE),"")</f>
        <v/>
      </c>
      <c r="B2154" s="18">
        <f>★仕訳帳!A2118</f>
        <v>2115</v>
      </c>
      <c r="C2154" s="64" t="str">
        <f>IF(★仕訳帳!B2118&lt;&gt;"",★仕訳帳!B2118,"")</f>
        <v/>
      </c>
      <c r="D2154" s="65" t="str">
        <f>IF(★仕訳帳!C2118&lt;&gt;"",★仕訳帳!C2118,"")</f>
        <v/>
      </c>
      <c r="E2154" s="66" t="str">
        <f>IF(★仕訳帳!D2118&lt;&gt;"",★仕訳帳!D2118,"")</f>
        <v/>
      </c>
      <c r="F2154" s="30" t="str">
        <f t="shared" si="70"/>
        <v/>
      </c>
      <c r="G2154" s="68">
        <f>★仕訳帳!E2118</f>
        <v>0</v>
      </c>
      <c r="H2154" s="68">
        <f>★仕訳帳!F2118</f>
        <v>0</v>
      </c>
      <c r="I2154" s="67">
        <f>IF($E2154&lt;&gt;"",IF(OR(AND($E2154&gt;=200,$E2154&lt;300),AND($E2154&gt;=400,$E2154&lt;600)),-SUBTOTAL(9,K$4:K2154),SUBTOTAL(9,K$4:K2154)),0)</f>
        <v>0</v>
      </c>
      <c r="J2154" s="32"/>
      <c r="K2154" s="33">
        <f t="shared" si="69"/>
        <v>0</v>
      </c>
    </row>
    <row r="2155" spans="1:11" x14ac:dyDescent="0.4">
      <c r="A2155" s="17" t="str">
        <f>IF(E2155&lt;&gt;"",VLOOKUP(E2155,科目一覧!$A$4:$G$76,7,FALSE),"")</f>
        <v/>
      </c>
      <c r="B2155" s="18">
        <f>★仕訳帳!A2119</f>
        <v>2116</v>
      </c>
      <c r="C2155" s="64" t="str">
        <f>IF(★仕訳帳!B2119&lt;&gt;"",★仕訳帳!B2119,"")</f>
        <v/>
      </c>
      <c r="D2155" s="65" t="str">
        <f>IF(★仕訳帳!C2119&lt;&gt;"",★仕訳帳!C2119,"")</f>
        <v/>
      </c>
      <c r="E2155" s="66" t="str">
        <f>IF(★仕訳帳!D2119&lt;&gt;"",★仕訳帳!D2119,"")</f>
        <v/>
      </c>
      <c r="F2155" s="30" t="str">
        <f t="shared" si="70"/>
        <v/>
      </c>
      <c r="G2155" s="68">
        <f>★仕訳帳!E2119</f>
        <v>0</v>
      </c>
      <c r="H2155" s="68">
        <f>★仕訳帳!F2119</f>
        <v>0</v>
      </c>
      <c r="I2155" s="67">
        <f>IF($E2155&lt;&gt;"",IF(OR(AND($E2155&gt;=200,$E2155&lt;300),AND($E2155&gt;=400,$E2155&lt;600)),-SUBTOTAL(9,K$4:K2155),SUBTOTAL(9,K$4:K2155)),0)</f>
        <v>0</v>
      </c>
      <c r="J2155" s="32"/>
      <c r="K2155" s="33">
        <f t="shared" si="69"/>
        <v>0</v>
      </c>
    </row>
    <row r="2156" spans="1:11" x14ac:dyDescent="0.4">
      <c r="A2156" s="17" t="str">
        <f>IF(E2156&lt;&gt;"",VLOOKUP(E2156,科目一覧!$A$4:$G$76,7,FALSE),"")</f>
        <v/>
      </c>
      <c r="B2156" s="18">
        <f>★仕訳帳!A2120</f>
        <v>2117</v>
      </c>
      <c r="C2156" s="64" t="str">
        <f>IF(★仕訳帳!B2120&lt;&gt;"",★仕訳帳!B2120,"")</f>
        <v/>
      </c>
      <c r="D2156" s="65" t="str">
        <f>IF(★仕訳帳!C2120&lt;&gt;"",★仕訳帳!C2120,"")</f>
        <v/>
      </c>
      <c r="E2156" s="66" t="str">
        <f>IF(★仕訳帳!D2120&lt;&gt;"",★仕訳帳!D2120,"")</f>
        <v/>
      </c>
      <c r="F2156" s="30" t="str">
        <f t="shared" si="70"/>
        <v/>
      </c>
      <c r="G2156" s="68">
        <f>★仕訳帳!E2120</f>
        <v>0</v>
      </c>
      <c r="H2156" s="68">
        <f>★仕訳帳!F2120</f>
        <v>0</v>
      </c>
      <c r="I2156" s="67">
        <f>IF($E2156&lt;&gt;"",IF(OR(AND($E2156&gt;=200,$E2156&lt;300),AND($E2156&gt;=400,$E2156&lt;600)),-SUBTOTAL(9,K$4:K2156),SUBTOTAL(9,K$4:K2156)),0)</f>
        <v>0</v>
      </c>
      <c r="J2156" s="32"/>
      <c r="K2156" s="33">
        <f t="shared" si="69"/>
        <v>0</v>
      </c>
    </row>
    <row r="2157" spans="1:11" x14ac:dyDescent="0.4">
      <c r="A2157" s="17" t="str">
        <f>IF(E2157&lt;&gt;"",VLOOKUP(E2157,科目一覧!$A$4:$G$76,7,FALSE),"")</f>
        <v/>
      </c>
      <c r="B2157" s="18">
        <f>★仕訳帳!A2121</f>
        <v>2118</v>
      </c>
      <c r="C2157" s="64" t="str">
        <f>IF(★仕訳帳!B2121&lt;&gt;"",★仕訳帳!B2121,"")</f>
        <v/>
      </c>
      <c r="D2157" s="65" t="str">
        <f>IF(★仕訳帳!C2121&lt;&gt;"",★仕訳帳!C2121,"")</f>
        <v/>
      </c>
      <c r="E2157" s="66" t="str">
        <f>IF(★仕訳帳!D2121&lt;&gt;"",★仕訳帳!D2121,"")</f>
        <v/>
      </c>
      <c r="F2157" s="30" t="str">
        <f t="shared" si="70"/>
        <v/>
      </c>
      <c r="G2157" s="68">
        <f>★仕訳帳!E2121</f>
        <v>0</v>
      </c>
      <c r="H2157" s="68">
        <f>★仕訳帳!F2121</f>
        <v>0</v>
      </c>
      <c r="I2157" s="67">
        <f>IF($E2157&lt;&gt;"",IF(OR(AND($E2157&gt;=200,$E2157&lt;300),AND($E2157&gt;=400,$E2157&lt;600)),-SUBTOTAL(9,K$4:K2157),SUBTOTAL(9,K$4:K2157)),0)</f>
        <v>0</v>
      </c>
      <c r="J2157" s="32"/>
      <c r="K2157" s="33">
        <f t="shared" si="69"/>
        <v>0</v>
      </c>
    </row>
    <row r="2158" spans="1:11" x14ac:dyDescent="0.4">
      <c r="A2158" s="17" t="str">
        <f>IF(E2158&lt;&gt;"",VLOOKUP(E2158,科目一覧!$A$4:$G$76,7,FALSE),"")</f>
        <v/>
      </c>
      <c r="B2158" s="18">
        <f>★仕訳帳!A2122</f>
        <v>2119</v>
      </c>
      <c r="C2158" s="64" t="str">
        <f>IF(★仕訳帳!B2122&lt;&gt;"",★仕訳帳!B2122,"")</f>
        <v/>
      </c>
      <c r="D2158" s="65" t="str">
        <f>IF(★仕訳帳!C2122&lt;&gt;"",★仕訳帳!C2122,"")</f>
        <v/>
      </c>
      <c r="E2158" s="66" t="str">
        <f>IF(★仕訳帳!D2122&lt;&gt;"",★仕訳帳!D2122,"")</f>
        <v/>
      </c>
      <c r="F2158" s="30" t="str">
        <f t="shared" si="70"/>
        <v/>
      </c>
      <c r="G2158" s="68">
        <f>★仕訳帳!E2122</f>
        <v>0</v>
      </c>
      <c r="H2158" s="68">
        <f>★仕訳帳!F2122</f>
        <v>0</v>
      </c>
      <c r="I2158" s="67">
        <f>IF($E2158&lt;&gt;"",IF(OR(AND($E2158&gt;=200,$E2158&lt;300),AND($E2158&gt;=400,$E2158&lt;600)),-SUBTOTAL(9,K$4:K2158),SUBTOTAL(9,K$4:K2158)),0)</f>
        <v>0</v>
      </c>
      <c r="J2158" s="32"/>
      <c r="K2158" s="33">
        <f t="shared" si="69"/>
        <v>0</v>
      </c>
    </row>
    <row r="2159" spans="1:11" x14ac:dyDescent="0.4">
      <c r="A2159" s="17" t="str">
        <f>IF(E2159&lt;&gt;"",VLOOKUP(E2159,科目一覧!$A$4:$G$76,7,FALSE),"")</f>
        <v/>
      </c>
      <c r="B2159" s="18">
        <f>★仕訳帳!A2123</f>
        <v>2120</v>
      </c>
      <c r="C2159" s="64" t="str">
        <f>IF(★仕訳帳!B2123&lt;&gt;"",★仕訳帳!B2123,"")</f>
        <v/>
      </c>
      <c r="D2159" s="65" t="str">
        <f>IF(★仕訳帳!C2123&lt;&gt;"",★仕訳帳!C2123,"")</f>
        <v/>
      </c>
      <c r="E2159" s="66" t="str">
        <f>IF(★仕訳帳!D2123&lt;&gt;"",★仕訳帳!D2123,"")</f>
        <v/>
      </c>
      <c r="F2159" s="30" t="str">
        <f t="shared" si="70"/>
        <v/>
      </c>
      <c r="G2159" s="68">
        <f>★仕訳帳!E2123</f>
        <v>0</v>
      </c>
      <c r="H2159" s="68">
        <f>★仕訳帳!F2123</f>
        <v>0</v>
      </c>
      <c r="I2159" s="67">
        <f>IF($E2159&lt;&gt;"",IF(OR(AND($E2159&gt;=200,$E2159&lt;300),AND($E2159&gt;=400,$E2159&lt;600)),-SUBTOTAL(9,K$4:K2159),SUBTOTAL(9,K$4:K2159)),0)</f>
        <v>0</v>
      </c>
      <c r="J2159" s="32"/>
      <c r="K2159" s="33">
        <f t="shared" ref="K2159:K2222" si="71">IF(OR(E2159=301,E2159=401),0,G2159-H2159)</f>
        <v>0</v>
      </c>
    </row>
    <row r="2160" spans="1:11" x14ac:dyDescent="0.4">
      <c r="A2160" s="17" t="str">
        <f>IF(E2160&lt;&gt;"",VLOOKUP(E2160,科目一覧!$A$4:$G$76,7,FALSE),"")</f>
        <v/>
      </c>
      <c r="B2160" s="18">
        <f>★仕訳帳!A2124</f>
        <v>2121</v>
      </c>
      <c r="C2160" s="64" t="str">
        <f>IF(★仕訳帳!B2124&lt;&gt;"",★仕訳帳!B2124,"")</f>
        <v/>
      </c>
      <c r="D2160" s="65" t="str">
        <f>IF(★仕訳帳!C2124&lt;&gt;"",★仕訳帳!C2124,"")</f>
        <v/>
      </c>
      <c r="E2160" s="66" t="str">
        <f>IF(★仕訳帳!D2124&lt;&gt;"",★仕訳帳!D2124,"")</f>
        <v/>
      </c>
      <c r="F2160" s="30" t="str">
        <f t="shared" si="70"/>
        <v/>
      </c>
      <c r="G2160" s="68">
        <f>★仕訳帳!E2124</f>
        <v>0</v>
      </c>
      <c r="H2160" s="68">
        <f>★仕訳帳!F2124</f>
        <v>0</v>
      </c>
      <c r="I2160" s="67">
        <f>IF($E2160&lt;&gt;"",IF(OR(AND($E2160&gt;=200,$E2160&lt;300),AND($E2160&gt;=400,$E2160&lt;600)),-SUBTOTAL(9,K$4:K2160),SUBTOTAL(9,K$4:K2160)),0)</f>
        <v>0</v>
      </c>
      <c r="J2160" s="32"/>
      <c r="K2160" s="33">
        <f t="shared" si="71"/>
        <v>0</v>
      </c>
    </row>
    <row r="2161" spans="1:11" x14ac:dyDescent="0.4">
      <c r="A2161" s="17" t="str">
        <f>IF(E2161&lt;&gt;"",VLOOKUP(E2161,科目一覧!$A$4:$G$76,7,FALSE),"")</f>
        <v/>
      </c>
      <c r="B2161" s="18">
        <f>★仕訳帳!A2125</f>
        <v>2122</v>
      </c>
      <c r="C2161" s="64" t="str">
        <f>IF(★仕訳帳!B2125&lt;&gt;"",★仕訳帳!B2125,"")</f>
        <v/>
      </c>
      <c r="D2161" s="65" t="str">
        <f>IF(★仕訳帳!C2125&lt;&gt;"",★仕訳帳!C2125,"")</f>
        <v/>
      </c>
      <c r="E2161" s="66" t="str">
        <f>IF(★仕訳帳!D2125&lt;&gt;"",★仕訳帳!D2125,"")</f>
        <v/>
      </c>
      <c r="F2161" s="30" t="str">
        <f t="shared" si="70"/>
        <v/>
      </c>
      <c r="G2161" s="68">
        <f>★仕訳帳!E2125</f>
        <v>0</v>
      </c>
      <c r="H2161" s="68">
        <f>★仕訳帳!F2125</f>
        <v>0</v>
      </c>
      <c r="I2161" s="67">
        <f>IF($E2161&lt;&gt;"",IF(OR(AND($E2161&gt;=200,$E2161&lt;300),AND($E2161&gt;=400,$E2161&lt;600)),-SUBTOTAL(9,K$4:K2161),SUBTOTAL(9,K$4:K2161)),0)</f>
        <v>0</v>
      </c>
      <c r="J2161" s="32"/>
      <c r="K2161" s="33">
        <f t="shared" si="71"/>
        <v>0</v>
      </c>
    </row>
    <row r="2162" spans="1:11" x14ac:dyDescent="0.4">
      <c r="A2162" s="17" t="str">
        <f>IF(E2162&lt;&gt;"",VLOOKUP(E2162,科目一覧!$A$4:$G$76,7,FALSE),"")</f>
        <v/>
      </c>
      <c r="B2162" s="18">
        <f>★仕訳帳!A2126</f>
        <v>2123</v>
      </c>
      <c r="C2162" s="64" t="str">
        <f>IF(★仕訳帳!B2126&lt;&gt;"",★仕訳帳!B2126,"")</f>
        <v/>
      </c>
      <c r="D2162" s="65" t="str">
        <f>IF(★仕訳帳!C2126&lt;&gt;"",★仕訳帳!C2126,"")</f>
        <v/>
      </c>
      <c r="E2162" s="66" t="str">
        <f>IF(★仕訳帳!D2126&lt;&gt;"",★仕訳帳!D2126,"")</f>
        <v/>
      </c>
      <c r="F2162" s="30" t="str">
        <f t="shared" si="70"/>
        <v/>
      </c>
      <c r="G2162" s="68">
        <f>★仕訳帳!E2126</f>
        <v>0</v>
      </c>
      <c r="H2162" s="68">
        <f>★仕訳帳!F2126</f>
        <v>0</v>
      </c>
      <c r="I2162" s="67">
        <f>IF($E2162&lt;&gt;"",IF(OR(AND($E2162&gt;=200,$E2162&lt;300),AND($E2162&gt;=400,$E2162&lt;600)),-SUBTOTAL(9,K$4:K2162),SUBTOTAL(9,K$4:K2162)),0)</f>
        <v>0</v>
      </c>
      <c r="J2162" s="32"/>
      <c r="K2162" s="33">
        <f t="shared" si="71"/>
        <v>0</v>
      </c>
    </row>
    <row r="2163" spans="1:11" x14ac:dyDescent="0.4">
      <c r="A2163" s="17" t="str">
        <f>IF(E2163&lt;&gt;"",VLOOKUP(E2163,科目一覧!$A$4:$G$76,7,FALSE),"")</f>
        <v/>
      </c>
      <c r="B2163" s="18">
        <f>★仕訳帳!A2127</f>
        <v>2124</v>
      </c>
      <c r="C2163" s="64" t="str">
        <f>IF(★仕訳帳!B2127&lt;&gt;"",★仕訳帳!B2127,"")</f>
        <v/>
      </c>
      <c r="D2163" s="65" t="str">
        <f>IF(★仕訳帳!C2127&lt;&gt;"",★仕訳帳!C2127,"")</f>
        <v/>
      </c>
      <c r="E2163" s="66" t="str">
        <f>IF(★仕訳帳!D2127&lt;&gt;"",★仕訳帳!D2127,"")</f>
        <v/>
      </c>
      <c r="F2163" s="30" t="str">
        <f t="shared" si="70"/>
        <v/>
      </c>
      <c r="G2163" s="68">
        <f>★仕訳帳!E2127</f>
        <v>0</v>
      </c>
      <c r="H2163" s="68">
        <f>★仕訳帳!F2127</f>
        <v>0</v>
      </c>
      <c r="I2163" s="67">
        <f>IF($E2163&lt;&gt;"",IF(OR(AND($E2163&gt;=200,$E2163&lt;300),AND($E2163&gt;=400,$E2163&lt;600)),-SUBTOTAL(9,K$4:K2163),SUBTOTAL(9,K$4:K2163)),0)</f>
        <v>0</v>
      </c>
      <c r="J2163" s="32"/>
      <c r="K2163" s="33">
        <f t="shared" si="71"/>
        <v>0</v>
      </c>
    </row>
    <row r="2164" spans="1:11" x14ac:dyDescent="0.4">
      <c r="A2164" s="17" t="str">
        <f>IF(E2164&lt;&gt;"",VLOOKUP(E2164,科目一覧!$A$4:$G$76,7,FALSE),"")</f>
        <v/>
      </c>
      <c r="B2164" s="18">
        <f>★仕訳帳!A2128</f>
        <v>2125</v>
      </c>
      <c r="C2164" s="64" t="str">
        <f>IF(★仕訳帳!B2128&lt;&gt;"",★仕訳帳!B2128,"")</f>
        <v/>
      </c>
      <c r="D2164" s="65" t="str">
        <f>IF(★仕訳帳!C2128&lt;&gt;"",★仕訳帳!C2128,"")</f>
        <v/>
      </c>
      <c r="E2164" s="66" t="str">
        <f>IF(★仕訳帳!D2128&lt;&gt;"",★仕訳帳!D2128,"")</f>
        <v/>
      </c>
      <c r="F2164" s="30" t="str">
        <f t="shared" si="70"/>
        <v/>
      </c>
      <c r="G2164" s="68">
        <f>★仕訳帳!E2128</f>
        <v>0</v>
      </c>
      <c r="H2164" s="68">
        <f>★仕訳帳!F2128</f>
        <v>0</v>
      </c>
      <c r="I2164" s="67">
        <f>IF($E2164&lt;&gt;"",IF(OR(AND($E2164&gt;=200,$E2164&lt;300),AND($E2164&gt;=400,$E2164&lt;600)),-SUBTOTAL(9,K$4:K2164),SUBTOTAL(9,K$4:K2164)),0)</f>
        <v>0</v>
      </c>
      <c r="J2164" s="32"/>
      <c r="K2164" s="33">
        <f t="shared" si="71"/>
        <v>0</v>
      </c>
    </row>
    <row r="2165" spans="1:11" x14ac:dyDescent="0.4">
      <c r="A2165" s="17" t="str">
        <f>IF(E2165&lt;&gt;"",VLOOKUP(E2165,科目一覧!$A$4:$G$76,7,FALSE),"")</f>
        <v/>
      </c>
      <c r="B2165" s="18">
        <f>★仕訳帳!A2129</f>
        <v>2126</v>
      </c>
      <c r="C2165" s="64" t="str">
        <f>IF(★仕訳帳!B2129&lt;&gt;"",★仕訳帳!B2129,"")</f>
        <v/>
      </c>
      <c r="D2165" s="65" t="str">
        <f>IF(★仕訳帳!C2129&lt;&gt;"",★仕訳帳!C2129,"")</f>
        <v/>
      </c>
      <c r="E2165" s="66" t="str">
        <f>IF(★仕訳帳!D2129&lt;&gt;"",★仕訳帳!D2129,"")</f>
        <v/>
      </c>
      <c r="F2165" s="30" t="str">
        <f t="shared" si="70"/>
        <v/>
      </c>
      <c r="G2165" s="68">
        <f>★仕訳帳!E2129</f>
        <v>0</v>
      </c>
      <c r="H2165" s="68">
        <f>★仕訳帳!F2129</f>
        <v>0</v>
      </c>
      <c r="I2165" s="67">
        <f>IF($E2165&lt;&gt;"",IF(OR(AND($E2165&gt;=200,$E2165&lt;300),AND($E2165&gt;=400,$E2165&lt;600)),-SUBTOTAL(9,K$4:K2165),SUBTOTAL(9,K$4:K2165)),0)</f>
        <v>0</v>
      </c>
      <c r="J2165" s="32"/>
      <c r="K2165" s="33">
        <f t="shared" si="71"/>
        <v>0</v>
      </c>
    </row>
    <row r="2166" spans="1:11" x14ac:dyDescent="0.4">
      <c r="A2166" s="17" t="str">
        <f>IF(E2166&lt;&gt;"",VLOOKUP(E2166,科目一覧!$A$4:$G$76,7,FALSE),"")</f>
        <v/>
      </c>
      <c r="B2166" s="18">
        <f>★仕訳帳!A2130</f>
        <v>2127</v>
      </c>
      <c r="C2166" s="64" t="str">
        <f>IF(★仕訳帳!B2130&lt;&gt;"",★仕訳帳!B2130,"")</f>
        <v/>
      </c>
      <c r="D2166" s="65" t="str">
        <f>IF(★仕訳帳!C2130&lt;&gt;"",★仕訳帳!C2130,"")</f>
        <v/>
      </c>
      <c r="E2166" s="66" t="str">
        <f>IF(★仕訳帳!D2130&lt;&gt;"",★仕訳帳!D2130,"")</f>
        <v/>
      </c>
      <c r="F2166" s="30" t="str">
        <f t="shared" si="70"/>
        <v/>
      </c>
      <c r="G2166" s="68">
        <f>★仕訳帳!E2130</f>
        <v>0</v>
      </c>
      <c r="H2166" s="68">
        <f>★仕訳帳!F2130</f>
        <v>0</v>
      </c>
      <c r="I2166" s="67">
        <f>IF($E2166&lt;&gt;"",IF(OR(AND($E2166&gt;=200,$E2166&lt;300),AND($E2166&gt;=400,$E2166&lt;600)),-SUBTOTAL(9,K$4:K2166),SUBTOTAL(9,K$4:K2166)),0)</f>
        <v>0</v>
      </c>
      <c r="J2166" s="32"/>
      <c r="K2166" s="33">
        <f t="shared" si="71"/>
        <v>0</v>
      </c>
    </row>
    <row r="2167" spans="1:11" x14ac:dyDescent="0.4">
      <c r="A2167" s="17" t="str">
        <f>IF(E2167&lt;&gt;"",VLOOKUP(E2167,科目一覧!$A$4:$G$76,7,FALSE),"")</f>
        <v/>
      </c>
      <c r="B2167" s="18">
        <f>★仕訳帳!A2131</f>
        <v>2128</v>
      </c>
      <c r="C2167" s="64" t="str">
        <f>IF(★仕訳帳!B2131&lt;&gt;"",★仕訳帳!B2131,"")</f>
        <v/>
      </c>
      <c r="D2167" s="65" t="str">
        <f>IF(★仕訳帳!C2131&lt;&gt;"",★仕訳帳!C2131,"")</f>
        <v/>
      </c>
      <c r="E2167" s="66" t="str">
        <f>IF(★仕訳帳!D2131&lt;&gt;"",★仕訳帳!D2131,"")</f>
        <v/>
      </c>
      <c r="F2167" s="30" t="str">
        <f t="shared" si="70"/>
        <v/>
      </c>
      <c r="G2167" s="68">
        <f>★仕訳帳!E2131</f>
        <v>0</v>
      </c>
      <c r="H2167" s="68">
        <f>★仕訳帳!F2131</f>
        <v>0</v>
      </c>
      <c r="I2167" s="67">
        <f>IF($E2167&lt;&gt;"",IF(OR(AND($E2167&gt;=200,$E2167&lt;300),AND($E2167&gt;=400,$E2167&lt;600)),-SUBTOTAL(9,K$4:K2167),SUBTOTAL(9,K$4:K2167)),0)</f>
        <v>0</v>
      </c>
      <c r="J2167" s="32"/>
      <c r="K2167" s="33">
        <f t="shared" si="71"/>
        <v>0</v>
      </c>
    </row>
    <row r="2168" spans="1:11" x14ac:dyDescent="0.4">
      <c r="A2168" s="17" t="str">
        <f>IF(E2168&lt;&gt;"",VLOOKUP(E2168,科目一覧!$A$4:$G$76,7,FALSE),"")</f>
        <v/>
      </c>
      <c r="B2168" s="18">
        <f>★仕訳帳!A2132</f>
        <v>2129</v>
      </c>
      <c r="C2168" s="64" t="str">
        <f>IF(★仕訳帳!B2132&lt;&gt;"",★仕訳帳!B2132,"")</f>
        <v/>
      </c>
      <c r="D2168" s="65" t="str">
        <f>IF(★仕訳帳!C2132&lt;&gt;"",★仕訳帳!C2132,"")</f>
        <v/>
      </c>
      <c r="E2168" s="66" t="str">
        <f>IF(★仕訳帳!D2132&lt;&gt;"",★仕訳帳!D2132,"")</f>
        <v/>
      </c>
      <c r="F2168" s="30" t="str">
        <f t="shared" si="70"/>
        <v/>
      </c>
      <c r="G2168" s="68">
        <f>★仕訳帳!E2132</f>
        <v>0</v>
      </c>
      <c r="H2168" s="68">
        <f>★仕訳帳!F2132</f>
        <v>0</v>
      </c>
      <c r="I2168" s="67">
        <f>IF($E2168&lt;&gt;"",IF(OR(AND($E2168&gt;=200,$E2168&lt;300),AND($E2168&gt;=400,$E2168&lt;600)),-SUBTOTAL(9,K$4:K2168),SUBTOTAL(9,K$4:K2168)),0)</f>
        <v>0</v>
      </c>
      <c r="J2168" s="32"/>
      <c r="K2168" s="33">
        <f t="shared" si="71"/>
        <v>0</v>
      </c>
    </row>
    <row r="2169" spans="1:11" x14ac:dyDescent="0.4">
      <c r="A2169" s="17" t="str">
        <f>IF(E2169&lt;&gt;"",VLOOKUP(E2169,科目一覧!$A$4:$G$76,7,FALSE),"")</f>
        <v/>
      </c>
      <c r="B2169" s="18">
        <f>★仕訳帳!A2133</f>
        <v>2130</v>
      </c>
      <c r="C2169" s="64" t="str">
        <f>IF(★仕訳帳!B2133&lt;&gt;"",★仕訳帳!B2133,"")</f>
        <v/>
      </c>
      <c r="D2169" s="65" t="str">
        <f>IF(★仕訳帳!C2133&lt;&gt;"",★仕訳帳!C2133,"")</f>
        <v/>
      </c>
      <c r="E2169" s="66" t="str">
        <f>IF(★仕訳帳!D2133&lt;&gt;"",★仕訳帳!D2133,"")</f>
        <v/>
      </c>
      <c r="F2169" s="30" t="str">
        <f t="shared" si="70"/>
        <v/>
      </c>
      <c r="G2169" s="68">
        <f>★仕訳帳!E2133</f>
        <v>0</v>
      </c>
      <c r="H2169" s="68">
        <f>★仕訳帳!F2133</f>
        <v>0</v>
      </c>
      <c r="I2169" s="67">
        <f>IF($E2169&lt;&gt;"",IF(OR(AND($E2169&gt;=200,$E2169&lt;300),AND($E2169&gt;=400,$E2169&lt;600)),-SUBTOTAL(9,K$4:K2169),SUBTOTAL(9,K$4:K2169)),0)</f>
        <v>0</v>
      </c>
      <c r="J2169" s="32"/>
      <c r="K2169" s="33">
        <f t="shared" si="71"/>
        <v>0</v>
      </c>
    </row>
    <row r="2170" spans="1:11" x14ac:dyDescent="0.4">
      <c r="A2170" s="17" t="str">
        <f>IF(E2170&lt;&gt;"",VLOOKUP(E2170,科目一覧!$A$4:$G$76,7,FALSE),"")</f>
        <v/>
      </c>
      <c r="B2170" s="18">
        <f>★仕訳帳!A2134</f>
        <v>2131</v>
      </c>
      <c r="C2170" s="64" t="str">
        <f>IF(★仕訳帳!B2134&lt;&gt;"",★仕訳帳!B2134,"")</f>
        <v/>
      </c>
      <c r="D2170" s="65" t="str">
        <f>IF(★仕訳帳!C2134&lt;&gt;"",★仕訳帳!C2134,"")</f>
        <v/>
      </c>
      <c r="E2170" s="66" t="str">
        <f>IF(★仕訳帳!D2134&lt;&gt;"",★仕訳帳!D2134,"")</f>
        <v/>
      </c>
      <c r="F2170" s="30" t="str">
        <f t="shared" si="70"/>
        <v/>
      </c>
      <c r="G2170" s="68">
        <f>★仕訳帳!E2134</f>
        <v>0</v>
      </c>
      <c r="H2170" s="68">
        <f>★仕訳帳!F2134</f>
        <v>0</v>
      </c>
      <c r="I2170" s="67">
        <f>IF($E2170&lt;&gt;"",IF(OR(AND($E2170&gt;=200,$E2170&lt;300),AND($E2170&gt;=400,$E2170&lt;600)),-SUBTOTAL(9,K$4:K2170),SUBTOTAL(9,K$4:K2170)),0)</f>
        <v>0</v>
      </c>
      <c r="J2170" s="32"/>
      <c r="K2170" s="33">
        <f t="shared" si="71"/>
        <v>0</v>
      </c>
    </row>
    <row r="2171" spans="1:11" x14ac:dyDescent="0.4">
      <c r="A2171" s="17" t="str">
        <f>IF(E2171&lt;&gt;"",VLOOKUP(E2171,科目一覧!$A$4:$G$76,7,FALSE),"")</f>
        <v/>
      </c>
      <c r="B2171" s="18">
        <f>★仕訳帳!A2135</f>
        <v>2132</v>
      </c>
      <c r="C2171" s="64" t="str">
        <f>IF(★仕訳帳!B2135&lt;&gt;"",★仕訳帳!B2135,"")</f>
        <v/>
      </c>
      <c r="D2171" s="65" t="str">
        <f>IF(★仕訳帳!C2135&lt;&gt;"",★仕訳帳!C2135,"")</f>
        <v/>
      </c>
      <c r="E2171" s="66" t="str">
        <f>IF(★仕訳帳!D2135&lt;&gt;"",★仕訳帳!D2135,"")</f>
        <v/>
      </c>
      <c r="F2171" s="30" t="str">
        <f t="shared" si="70"/>
        <v/>
      </c>
      <c r="G2171" s="68">
        <f>★仕訳帳!E2135</f>
        <v>0</v>
      </c>
      <c r="H2171" s="68">
        <f>★仕訳帳!F2135</f>
        <v>0</v>
      </c>
      <c r="I2171" s="67">
        <f>IF($E2171&lt;&gt;"",IF(OR(AND($E2171&gt;=200,$E2171&lt;300),AND($E2171&gt;=400,$E2171&lt;600)),-SUBTOTAL(9,K$4:K2171),SUBTOTAL(9,K$4:K2171)),0)</f>
        <v>0</v>
      </c>
      <c r="J2171" s="32"/>
      <c r="K2171" s="33">
        <f t="shared" si="71"/>
        <v>0</v>
      </c>
    </row>
    <row r="2172" spans="1:11" x14ac:dyDescent="0.4">
      <c r="A2172" s="17" t="str">
        <f>IF(E2172&lt;&gt;"",VLOOKUP(E2172,科目一覧!$A$4:$G$76,7,FALSE),"")</f>
        <v/>
      </c>
      <c r="B2172" s="18">
        <f>★仕訳帳!A2136</f>
        <v>2133</v>
      </c>
      <c r="C2172" s="64" t="str">
        <f>IF(★仕訳帳!B2136&lt;&gt;"",★仕訳帳!B2136,"")</f>
        <v/>
      </c>
      <c r="D2172" s="65" t="str">
        <f>IF(★仕訳帳!C2136&lt;&gt;"",★仕訳帳!C2136,"")</f>
        <v/>
      </c>
      <c r="E2172" s="66" t="str">
        <f>IF(★仕訳帳!D2136&lt;&gt;"",★仕訳帳!D2136,"")</f>
        <v/>
      </c>
      <c r="F2172" s="30" t="str">
        <f t="shared" si="70"/>
        <v/>
      </c>
      <c r="G2172" s="68">
        <f>★仕訳帳!E2136</f>
        <v>0</v>
      </c>
      <c r="H2172" s="68">
        <f>★仕訳帳!F2136</f>
        <v>0</v>
      </c>
      <c r="I2172" s="67">
        <f>IF($E2172&lt;&gt;"",IF(OR(AND($E2172&gt;=200,$E2172&lt;300),AND($E2172&gt;=400,$E2172&lt;600)),-SUBTOTAL(9,K$4:K2172),SUBTOTAL(9,K$4:K2172)),0)</f>
        <v>0</v>
      </c>
      <c r="J2172" s="32"/>
      <c r="K2172" s="33">
        <f t="shared" si="71"/>
        <v>0</v>
      </c>
    </row>
    <row r="2173" spans="1:11" x14ac:dyDescent="0.4">
      <c r="A2173" s="17" t="str">
        <f>IF(E2173&lt;&gt;"",VLOOKUP(E2173,科目一覧!$A$4:$G$76,7,FALSE),"")</f>
        <v/>
      </c>
      <c r="B2173" s="18">
        <f>★仕訳帳!A2137</f>
        <v>2134</v>
      </c>
      <c r="C2173" s="64" t="str">
        <f>IF(★仕訳帳!B2137&lt;&gt;"",★仕訳帳!B2137,"")</f>
        <v/>
      </c>
      <c r="D2173" s="65" t="str">
        <f>IF(★仕訳帳!C2137&lt;&gt;"",★仕訳帳!C2137,"")</f>
        <v/>
      </c>
      <c r="E2173" s="66" t="str">
        <f>IF(★仕訳帳!D2137&lt;&gt;"",★仕訳帳!D2137,"")</f>
        <v/>
      </c>
      <c r="F2173" s="30" t="str">
        <f t="shared" si="70"/>
        <v/>
      </c>
      <c r="G2173" s="68">
        <f>★仕訳帳!E2137</f>
        <v>0</v>
      </c>
      <c r="H2173" s="68">
        <f>★仕訳帳!F2137</f>
        <v>0</v>
      </c>
      <c r="I2173" s="67">
        <f>IF($E2173&lt;&gt;"",IF(OR(AND($E2173&gt;=200,$E2173&lt;300),AND($E2173&gt;=400,$E2173&lt;600)),-SUBTOTAL(9,K$4:K2173),SUBTOTAL(9,K$4:K2173)),0)</f>
        <v>0</v>
      </c>
      <c r="J2173" s="32"/>
      <c r="K2173" s="33">
        <f t="shared" si="71"/>
        <v>0</v>
      </c>
    </row>
    <row r="2174" spans="1:11" x14ac:dyDescent="0.4">
      <c r="A2174" s="17" t="str">
        <f>IF(E2174&lt;&gt;"",VLOOKUP(E2174,科目一覧!$A$4:$G$76,7,FALSE),"")</f>
        <v/>
      </c>
      <c r="B2174" s="18">
        <f>★仕訳帳!A2138</f>
        <v>2135</v>
      </c>
      <c r="C2174" s="64" t="str">
        <f>IF(★仕訳帳!B2138&lt;&gt;"",★仕訳帳!B2138,"")</f>
        <v/>
      </c>
      <c r="D2174" s="65" t="str">
        <f>IF(★仕訳帳!C2138&lt;&gt;"",★仕訳帳!C2138,"")</f>
        <v/>
      </c>
      <c r="E2174" s="66" t="str">
        <f>IF(★仕訳帳!D2138&lt;&gt;"",★仕訳帳!D2138,"")</f>
        <v/>
      </c>
      <c r="F2174" s="30" t="str">
        <f t="shared" si="70"/>
        <v/>
      </c>
      <c r="G2174" s="68">
        <f>★仕訳帳!E2138</f>
        <v>0</v>
      </c>
      <c r="H2174" s="68">
        <f>★仕訳帳!F2138</f>
        <v>0</v>
      </c>
      <c r="I2174" s="67">
        <f>IF($E2174&lt;&gt;"",IF(OR(AND($E2174&gt;=200,$E2174&lt;300),AND($E2174&gt;=400,$E2174&lt;600)),-SUBTOTAL(9,K$4:K2174),SUBTOTAL(9,K$4:K2174)),0)</f>
        <v>0</v>
      </c>
      <c r="J2174" s="32"/>
      <c r="K2174" s="33">
        <f t="shared" si="71"/>
        <v>0</v>
      </c>
    </row>
    <row r="2175" spans="1:11" x14ac:dyDescent="0.4">
      <c r="A2175" s="17" t="str">
        <f>IF(E2175&lt;&gt;"",VLOOKUP(E2175,科目一覧!$A$4:$G$76,7,FALSE),"")</f>
        <v/>
      </c>
      <c r="B2175" s="18">
        <f>★仕訳帳!A2139</f>
        <v>2136</v>
      </c>
      <c r="C2175" s="64" t="str">
        <f>IF(★仕訳帳!B2139&lt;&gt;"",★仕訳帳!B2139,"")</f>
        <v/>
      </c>
      <c r="D2175" s="65" t="str">
        <f>IF(★仕訳帳!C2139&lt;&gt;"",★仕訳帳!C2139,"")</f>
        <v/>
      </c>
      <c r="E2175" s="66" t="str">
        <f>IF(★仕訳帳!D2139&lt;&gt;"",★仕訳帳!D2139,"")</f>
        <v/>
      </c>
      <c r="F2175" s="30" t="str">
        <f t="shared" si="70"/>
        <v/>
      </c>
      <c r="G2175" s="68">
        <f>★仕訳帳!E2139</f>
        <v>0</v>
      </c>
      <c r="H2175" s="68">
        <f>★仕訳帳!F2139</f>
        <v>0</v>
      </c>
      <c r="I2175" s="67">
        <f>IF($E2175&lt;&gt;"",IF(OR(AND($E2175&gt;=200,$E2175&lt;300),AND($E2175&gt;=400,$E2175&lt;600)),-SUBTOTAL(9,K$4:K2175),SUBTOTAL(9,K$4:K2175)),0)</f>
        <v>0</v>
      </c>
      <c r="J2175" s="32"/>
      <c r="K2175" s="33">
        <f t="shared" si="71"/>
        <v>0</v>
      </c>
    </row>
    <row r="2176" spans="1:11" x14ac:dyDescent="0.4">
      <c r="A2176" s="17" t="str">
        <f>IF(E2176&lt;&gt;"",VLOOKUP(E2176,科目一覧!$A$4:$G$76,7,FALSE),"")</f>
        <v/>
      </c>
      <c r="B2176" s="18">
        <f>★仕訳帳!A2140</f>
        <v>2137</v>
      </c>
      <c r="C2176" s="64" t="str">
        <f>IF(★仕訳帳!B2140&lt;&gt;"",★仕訳帳!B2140,"")</f>
        <v/>
      </c>
      <c r="D2176" s="65" t="str">
        <f>IF(★仕訳帳!C2140&lt;&gt;"",★仕訳帳!C2140,"")</f>
        <v/>
      </c>
      <c r="E2176" s="66" t="str">
        <f>IF(★仕訳帳!D2140&lt;&gt;"",★仕訳帳!D2140,"")</f>
        <v/>
      </c>
      <c r="F2176" s="30" t="str">
        <f t="shared" si="70"/>
        <v/>
      </c>
      <c r="G2176" s="68">
        <f>★仕訳帳!E2140</f>
        <v>0</v>
      </c>
      <c r="H2176" s="68">
        <f>★仕訳帳!F2140</f>
        <v>0</v>
      </c>
      <c r="I2176" s="67">
        <f>IF($E2176&lt;&gt;"",IF(OR(AND($E2176&gt;=200,$E2176&lt;300),AND($E2176&gt;=400,$E2176&lt;600)),-SUBTOTAL(9,K$4:K2176),SUBTOTAL(9,K$4:K2176)),0)</f>
        <v>0</v>
      </c>
      <c r="J2176" s="32"/>
      <c r="K2176" s="33">
        <f t="shared" si="71"/>
        <v>0</v>
      </c>
    </row>
    <row r="2177" spans="1:11" x14ac:dyDescent="0.4">
      <c r="A2177" s="17" t="str">
        <f>IF(E2177&lt;&gt;"",VLOOKUP(E2177,科目一覧!$A$4:$G$76,7,FALSE),"")</f>
        <v/>
      </c>
      <c r="B2177" s="18">
        <f>★仕訳帳!A2141</f>
        <v>2138</v>
      </c>
      <c r="C2177" s="64" t="str">
        <f>IF(★仕訳帳!B2141&lt;&gt;"",★仕訳帳!B2141,"")</f>
        <v/>
      </c>
      <c r="D2177" s="65" t="str">
        <f>IF(★仕訳帳!C2141&lt;&gt;"",★仕訳帳!C2141,"")</f>
        <v/>
      </c>
      <c r="E2177" s="66" t="str">
        <f>IF(★仕訳帳!D2141&lt;&gt;"",★仕訳帳!D2141,"")</f>
        <v/>
      </c>
      <c r="F2177" s="30" t="str">
        <f t="shared" si="70"/>
        <v/>
      </c>
      <c r="G2177" s="68">
        <f>★仕訳帳!E2141</f>
        <v>0</v>
      </c>
      <c r="H2177" s="68">
        <f>★仕訳帳!F2141</f>
        <v>0</v>
      </c>
      <c r="I2177" s="67">
        <f>IF($E2177&lt;&gt;"",IF(OR(AND($E2177&gt;=200,$E2177&lt;300),AND($E2177&gt;=400,$E2177&lt;600)),-SUBTOTAL(9,K$4:K2177),SUBTOTAL(9,K$4:K2177)),0)</f>
        <v>0</v>
      </c>
      <c r="J2177" s="32"/>
      <c r="K2177" s="33">
        <f t="shared" si="71"/>
        <v>0</v>
      </c>
    </row>
    <row r="2178" spans="1:11" x14ac:dyDescent="0.4">
      <c r="A2178" s="17" t="str">
        <f>IF(E2178&lt;&gt;"",VLOOKUP(E2178,科目一覧!$A$4:$G$76,7,FALSE),"")</f>
        <v/>
      </c>
      <c r="B2178" s="18">
        <f>★仕訳帳!A2142</f>
        <v>2139</v>
      </c>
      <c r="C2178" s="64" t="str">
        <f>IF(★仕訳帳!B2142&lt;&gt;"",★仕訳帳!B2142,"")</f>
        <v/>
      </c>
      <c r="D2178" s="65" t="str">
        <f>IF(★仕訳帳!C2142&lt;&gt;"",★仕訳帳!C2142,"")</f>
        <v/>
      </c>
      <c r="E2178" s="66" t="str">
        <f>IF(★仕訳帳!D2142&lt;&gt;"",★仕訳帳!D2142,"")</f>
        <v/>
      </c>
      <c r="F2178" s="30" t="str">
        <f t="shared" si="70"/>
        <v/>
      </c>
      <c r="G2178" s="68">
        <f>★仕訳帳!E2142</f>
        <v>0</v>
      </c>
      <c r="H2178" s="68">
        <f>★仕訳帳!F2142</f>
        <v>0</v>
      </c>
      <c r="I2178" s="67">
        <f>IF($E2178&lt;&gt;"",IF(OR(AND($E2178&gt;=200,$E2178&lt;300),AND($E2178&gt;=400,$E2178&lt;600)),-SUBTOTAL(9,K$4:K2178),SUBTOTAL(9,K$4:K2178)),0)</f>
        <v>0</v>
      </c>
      <c r="J2178" s="32"/>
      <c r="K2178" s="33">
        <f t="shared" si="71"/>
        <v>0</v>
      </c>
    </row>
    <row r="2179" spans="1:11" x14ac:dyDescent="0.4">
      <c r="A2179" s="17" t="str">
        <f>IF(E2179&lt;&gt;"",VLOOKUP(E2179,科目一覧!$A$4:$G$76,7,FALSE),"")</f>
        <v/>
      </c>
      <c r="B2179" s="18">
        <f>★仕訳帳!A2143</f>
        <v>2140</v>
      </c>
      <c r="C2179" s="64" t="str">
        <f>IF(★仕訳帳!B2143&lt;&gt;"",★仕訳帳!B2143,"")</f>
        <v/>
      </c>
      <c r="D2179" s="65" t="str">
        <f>IF(★仕訳帳!C2143&lt;&gt;"",★仕訳帳!C2143,"")</f>
        <v/>
      </c>
      <c r="E2179" s="66" t="str">
        <f>IF(★仕訳帳!D2143&lt;&gt;"",★仕訳帳!D2143,"")</f>
        <v/>
      </c>
      <c r="F2179" s="30" t="str">
        <f t="shared" si="70"/>
        <v/>
      </c>
      <c r="G2179" s="68">
        <f>★仕訳帳!E2143</f>
        <v>0</v>
      </c>
      <c r="H2179" s="68">
        <f>★仕訳帳!F2143</f>
        <v>0</v>
      </c>
      <c r="I2179" s="67">
        <f>IF($E2179&lt;&gt;"",IF(OR(AND($E2179&gt;=200,$E2179&lt;300),AND($E2179&gt;=400,$E2179&lt;600)),-SUBTOTAL(9,K$4:K2179),SUBTOTAL(9,K$4:K2179)),0)</f>
        <v>0</v>
      </c>
      <c r="J2179" s="32"/>
      <c r="K2179" s="33">
        <f t="shared" si="71"/>
        <v>0</v>
      </c>
    </row>
    <row r="2180" spans="1:11" x14ac:dyDescent="0.4">
      <c r="A2180" s="17" t="str">
        <f>IF(E2180&lt;&gt;"",VLOOKUP(E2180,科目一覧!$A$4:$G$76,7,FALSE),"")</f>
        <v/>
      </c>
      <c r="B2180" s="18">
        <f>★仕訳帳!A2144</f>
        <v>2141</v>
      </c>
      <c r="C2180" s="64" t="str">
        <f>IF(★仕訳帳!B2144&lt;&gt;"",★仕訳帳!B2144,"")</f>
        <v/>
      </c>
      <c r="D2180" s="65" t="str">
        <f>IF(★仕訳帳!C2144&lt;&gt;"",★仕訳帳!C2144,"")</f>
        <v/>
      </c>
      <c r="E2180" s="66" t="str">
        <f>IF(★仕訳帳!D2144&lt;&gt;"",★仕訳帳!D2144,"")</f>
        <v/>
      </c>
      <c r="F2180" s="30" t="str">
        <f t="shared" si="70"/>
        <v/>
      </c>
      <c r="G2180" s="68">
        <f>★仕訳帳!E2144</f>
        <v>0</v>
      </c>
      <c r="H2180" s="68">
        <f>★仕訳帳!F2144</f>
        <v>0</v>
      </c>
      <c r="I2180" s="67">
        <f>IF($E2180&lt;&gt;"",IF(OR(AND($E2180&gt;=200,$E2180&lt;300),AND($E2180&gt;=400,$E2180&lt;600)),-SUBTOTAL(9,K$4:K2180),SUBTOTAL(9,K$4:K2180)),0)</f>
        <v>0</v>
      </c>
      <c r="J2180" s="32"/>
      <c r="K2180" s="33">
        <f t="shared" si="71"/>
        <v>0</v>
      </c>
    </row>
    <row r="2181" spans="1:11" x14ac:dyDescent="0.4">
      <c r="A2181" s="17" t="str">
        <f>IF(E2181&lt;&gt;"",VLOOKUP(E2181,科目一覧!$A$4:$G$76,7,FALSE),"")</f>
        <v/>
      </c>
      <c r="B2181" s="18">
        <f>★仕訳帳!A2145</f>
        <v>2142</v>
      </c>
      <c r="C2181" s="64" t="str">
        <f>IF(★仕訳帳!B2145&lt;&gt;"",★仕訳帳!B2145,"")</f>
        <v/>
      </c>
      <c r="D2181" s="65" t="str">
        <f>IF(★仕訳帳!C2145&lt;&gt;"",★仕訳帳!C2145,"")</f>
        <v/>
      </c>
      <c r="E2181" s="66" t="str">
        <f>IF(★仕訳帳!D2145&lt;&gt;"",★仕訳帳!D2145,"")</f>
        <v/>
      </c>
      <c r="F2181" s="30" t="str">
        <f t="shared" ref="F2181:F2244" si="72">IF(C2181&lt;&gt;"",MONTH(C2181)&amp;"_"&amp;E2181,"")</f>
        <v/>
      </c>
      <c r="G2181" s="68">
        <f>★仕訳帳!E2145</f>
        <v>0</v>
      </c>
      <c r="H2181" s="68">
        <f>★仕訳帳!F2145</f>
        <v>0</v>
      </c>
      <c r="I2181" s="67">
        <f>IF($E2181&lt;&gt;"",IF(OR(AND($E2181&gt;=200,$E2181&lt;300),AND($E2181&gt;=400,$E2181&lt;600)),-SUBTOTAL(9,K$4:K2181),SUBTOTAL(9,K$4:K2181)),0)</f>
        <v>0</v>
      </c>
      <c r="J2181" s="32"/>
      <c r="K2181" s="33">
        <f t="shared" si="71"/>
        <v>0</v>
      </c>
    </row>
    <row r="2182" spans="1:11" x14ac:dyDescent="0.4">
      <c r="A2182" s="17" t="str">
        <f>IF(E2182&lt;&gt;"",VLOOKUP(E2182,科目一覧!$A$4:$G$76,7,FALSE),"")</f>
        <v/>
      </c>
      <c r="B2182" s="18">
        <f>★仕訳帳!A2146</f>
        <v>2143</v>
      </c>
      <c r="C2182" s="64" t="str">
        <f>IF(★仕訳帳!B2146&lt;&gt;"",★仕訳帳!B2146,"")</f>
        <v/>
      </c>
      <c r="D2182" s="65" t="str">
        <f>IF(★仕訳帳!C2146&lt;&gt;"",★仕訳帳!C2146,"")</f>
        <v/>
      </c>
      <c r="E2182" s="66" t="str">
        <f>IF(★仕訳帳!D2146&lt;&gt;"",★仕訳帳!D2146,"")</f>
        <v/>
      </c>
      <c r="F2182" s="30" t="str">
        <f t="shared" si="72"/>
        <v/>
      </c>
      <c r="G2182" s="68">
        <f>★仕訳帳!E2146</f>
        <v>0</v>
      </c>
      <c r="H2182" s="68">
        <f>★仕訳帳!F2146</f>
        <v>0</v>
      </c>
      <c r="I2182" s="67">
        <f>IF($E2182&lt;&gt;"",IF(OR(AND($E2182&gt;=200,$E2182&lt;300),AND($E2182&gt;=400,$E2182&lt;600)),-SUBTOTAL(9,K$4:K2182),SUBTOTAL(9,K$4:K2182)),0)</f>
        <v>0</v>
      </c>
      <c r="J2182" s="32"/>
      <c r="K2182" s="33">
        <f t="shared" si="71"/>
        <v>0</v>
      </c>
    </row>
    <row r="2183" spans="1:11" x14ac:dyDescent="0.4">
      <c r="A2183" s="17" t="str">
        <f>IF(E2183&lt;&gt;"",VLOOKUP(E2183,科目一覧!$A$4:$G$76,7,FALSE),"")</f>
        <v/>
      </c>
      <c r="B2183" s="18">
        <f>★仕訳帳!A2147</f>
        <v>2144</v>
      </c>
      <c r="C2183" s="64" t="str">
        <f>IF(★仕訳帳!B2147&lt;&gt;"",★仕訳帳!B2147,"")</f>
        <v/>
      </c>
      <c r="D2183" s="65" t="str">
        <f>IF(★仕訳帳!C2147&lt;&gt;"",★仕訳帳!C2147,"")</f>
        <v/>
      </c>
      <c r="E2183" s="66" t="str">
        <f>IF(★仕訳帳!D2147&lt;&gt;"",★仕訳帳!D2147,"")</f>
        <v/>
      </c>
      <c r="F2183" s="30" t="str">
        <f t="shared" si="72"/>
        <v/>
      </c>
      <c r="G2183" s="68">
        <f>★仕訳帳!E2147</f>
        <v>0</v>
      </c>
      <c r="H2183" s="68">
        <f>★仕訳帳!F2147</f>
        <v>0</v>
      </c>
      <c r="I2183" s="67">
        <f>IF($E2183&lt;&gt;"",IF(OR(AND($E2183&gt;=200,$E2183&lt;300),AND($E2183&gt;=400,$E2183&lt;600)),-SUBTOTAL(9,K$4:K2183),SUBTOTAL(9,K$4:K2183)),0)</f>
        <v>0</v>
      </c>
      <c r="J2183" s="32"/>
      <c r="K2183" s="33">
        <f t="shared" si="71"/>
        <v>0</v>
      </c>
    </row>
    <row r="2184" spans="1:11" x14ac:dyDescent="0.4">
      <c r="A2184" s="17" t="str">
        <f>IF(E2184&lt;&gt;"",VLOOKUP(E2184,科目一覧!$A$4:$G$76,7,FALSE),"")</f>
        <v/>
      </c>
      <c r="B2184" s="18">
        <f>★仕訳帳!A2148</f>
        <v>2145</v>
      </c>
      <c r="C2184" s="64" t="str">
        <f>IF(★仕訳帳!B2148&lt;&gt;"",★仕訳帳!B2148,"")</f>
        <v/>
      </c>
      <c r="D2184" s="65" t="str">
        <f>IF(★仕訳帳!C2148&lt;&gt;"",★仕訳帳!C2148,"")</f>
        <v/>
      </c>
      <c r="E2184" s="66" t="str">
        <f>IF(★仕訳帳!D2148&lt;&gt;"",★仕訳帳!D2148,"")</f>
        <v/>
      </c>
      <c r="F2184" s="30" t="str">
        <f t="shared" si="72"/>
        <v/>
      </c>
      <c r="G2184" s="68">
        <f>★仕訳帳!E2148</f>
        <v>0</v>
      </c>
      <c r="H2184" s="68">
        <f>★仕訳帳!F2148</f>
        <v>0</v>
      </c>
      <c r="I2184" s="67">
        <f>IF($E2184&lt;&gt;"",IF(OR(AND($E2184&gt;=200,$E2184&lt;300),AND($E2184&gt;=400,$E2184&lt;600)),-SUBTOTAL(9,K$4:K2184),SUBTOTAL(9,K$4:K2184)),0)</f>
        <v>0</v>
      </c>
      <c r="J2184" s="32"/>
      <c r="K2184" s="33">
        <f t="shared" si="71"/>
        <v>0</v>
      </c>
    </row>
    <row r="2185" spans="1:11" x14ac:dyDescent="0.4">
      <c r="A2185" s="17" t="str">
        <f>IF(E2185&lt;&gt;"",VLOOKUP(E2185,科目一覧!$A$4:$G$76,7,FALSE),"")</f>
        <v/>
      </c>
      <c r="B2185" s="18">
        <f>★仕訳帳!A2149</f>
        <v>2146</v>
      </c>
      <c r="C2185" s="64" t="str">
        <f>IF(★仕訳帳!B2149&lt;&gt;"",★仕訳帳!B2149,"")</f>
        <v/>
      </c>
      <c r="D2185" s="65" t="str">
        <f>IF(★仕訳帳!C2149&lt;&gt;"",★仕訳帳!C2149,"")</f>
        <v/>
      </c>
      <c r="E2185" s="66" t="str">
        <f>IF(★仕訳帳!D2149&lt;&gt;"",★仕訳帳!D2149,"")</f>
        <v/>
      </c>
      <c r="F2185" s="30" t="str">
        <f t="shared" si="72"/>
        <v/>
      </c>
      <c r="G2185" s="68">
        <f>★仕訳帳!E2149</f>
        <v>0</v>
      </c>
      <c r="H2185" s="68">
        <f>★仕訳帳!F2149</f>
        <v>0</v>
      </c>
      <c r="I2185" s="67">
        <f>IF($E2185&lt;&gt;"",IF(OR(AND($E2185&gt;=200,$E2185&lt;300),AND($E2185&gt;=400,$E2185&lt;600)),-SUBTOTAL(9,K$4:K2185),SUBTOTAL(9,K$4:K2185)),0)</f>
        <v>0</v>
      </c>
      <c r="J2185" s="32"/>
      <c r="K2185" s="33">
        <f t="shared" si="71"/>
        <v>0</v>
      </c>
    </row>
    <row r="2186" spans="1:11" x14ac:dyDescent="0.4">
      <c r="A2186" s="17" t="str">
        <f>IF(E2186&lt;&gt;"",VLOOKUP(E2186,科目一覧!$A$4:$G$76,7,FALSE),"")</f>
        <v/>
      </c>
      <c r="B2186" s="18">
        <f>★仕訳帳!A2150</f>
        <v>2147</v>
      </c>
      <c r="C2186" s="64" t="str">
        <f>IF(★仕訳帳!B2150&lt;&gt;"",★仕訳帳!B2150,"")</f>
        <v/>
      </c>
      <c r="D2186" s="65" t="str">
        <f>IF(★仕訳帳!C2150&lt;&gt;"",★仕訳帳!C2150,"")</f>
        <v/>
      </c>
      <c r="E2186" s="66" t="str">
        <f>IF(★仕訳帳!D2150&lt;&gt;"",★仕訳帳!D2150,"")</f>
        <v/>
      </c>
      <c r="F2186" s="30" t="str">
        <f t="shared" si="72"/>
        <v/>
      </c>
      <c r="G2186" s="68">
        <f>★仕訳帳!E2150</f>
        <v>0</v>
      </c>
      <c r="H2186" s="68">
        <f>★仕訳帳!F2150</f>
        <v>0</v>
      </c>
      <c r="I2186" s="67">
        <f>IF($E2186&lt;&gt;"",IF(OR(AND($E2186&gt;=200,$E2186&lt;300),AND($E2186&gt;=400,$E2186&lt;600)),-SUBTOTAL(9,K$4:K2186),SUBTOTAL(9,K$4:K2186)),0)</f>
        <v>0</v>
      </c>
      <c r="J2186" s="32"/>
      <c r="K2186" s="33">
        <f t="shared" si="71"/>
        <v>0</v>
      </c>
    </row>
    <row r="2187" spans="1:11" x14ac:dyDescent="0.4">
      <c r="A2187" s="17" t="str">
        <f>IF(E2187&lt;&gt;"",VLOOKUP(E2187,科目一覧!$A$4:$G$76,7,FALSE),"")</f>
        <v/>
      </c>
      <c r="B2187" s="18">
        <f>★仕訳帳!A2151</f>
        <v>2148</v>
      </c>
      <c r="C2187" s="64" t="str">
        <f>IF(★仕訳帳!B2151&lt;&gt;"",★仕訳帳!B2151,"")</f>
        <v/>
      </c>
      <c r="D2187" s="65" t="str">
        <f>IF(★仕訳帳!C2151&lt;&gt;"",★仕訳帳!C2151,"")</f>
        <v/>
      </c>
      <c r="E2187" s="66" t="str">
        <f>IF(★仕訳帳!D2151&lt;&gt;"",★仕訳帳!D2151,"")</f>
        <v/>
      </c>
      <c r="F2187" s="30" t="str">
        <f t="shared" si="72"/>
        <v/>
      </c>
      <c r="G2187" s="68">
        <f>★仕訳帳!E2151</f>
        <v>0</v>
      </c>
      <c r="H2187" s="68">
        <f>★仕訳帳!F2151</f>
        <v>0</v>
      </c>
      <c r="I2187" s="67">
        <f>IF($E2187&lt;&gt;"",IF(OR(AND($E2187&gt;=200,$E2187&lt;300),AND($E2187&gt;=400,$E2187&lt;600)),-SUBTOTAL(9,K$4:K2187),SUBTOTAL(9,K$4:K2187)),0)</f>
        <v>0</v>
      </c>
      <c r="J2187" s="32"/>
      <c r="K2187" s="33">
        <f t="shared" si="71"/>
        <v>0</v>
      </c>
    </row>
    <row r="2188" spans="1:11" x14ac:dyDescent="0.4">
      <c r="A2188" s="17" t="str">
        <f>IF(E2188&lt;&gt;"",VLOOKUP(E2188,科目一覧!$A$4:$G$76,7,FALSE),"")</f>
        <v/>
      </c>
      <c r="B2188" s="18">
        <f>★仕訳帳!A2152</f>
        <v>2149</v>
      </c>
      <c r="C2188" s="64" t="str">
        <f>IF(★仕訳帳!B2152&lt;&gt;"",★仕訳帳!B2152,"")</f>
        <v/>
      </c>
      <c r="D2188" s="65" t="str">
        <f>IF(★仕訳帳!C2152&lt;&gt;"",★仕訳帳!C2152,"")</f>
        <v/>
      </c>
      <c r="E2188" s="66" t="str">
        <f>IF(★仕訳帳!D2152&lt;&gt;"",★仕訳帳!D2152,"")</f>
        <v/>
      </c>
      <c r="F2188" s="30" t="str">
        <f t="shared" si="72"/>
        <v/>
      </c>
      <c r="G2188" s="68">
        <f>★仕訳帳!E2152</f>
        <v>0</v>
      </c>
      <c r="H2188" s="68">
        <f>★仕訳帳!F2152</f>
        <v>0</v>
      </c>
      <c r="I2188" s="67">
        <f>IF($E2188&lt;&gt;"",IF(OR(AND($E2188&gt;=200,$E2188&lt;300),AND($E2188&gt;=400,$E2188&lt;600)),-SUBTOTAL(9,K$4:K2188),SUBTOTAL(9,K$4:K2188)),0)</f>
        <v>0</v>
      </c>
      <c r="J2188" s="32"/>
      <c r="K2188" s="33">
        <f t="shared" si="71"/>
        <v>0</v>
      </c>
    </row>
    <row r="2189" spans="1:11" x14ac:dyDescent="0.4">
      <c r="A2189" s="17" t="str">
        <f>IF(E2189&lt;&gt;"",VLOOKUP(E2189,科目一覧!$A$4:$G$76,7,FALSE),"")</f>
        <v/>
      </c>
      <c r="B2189" s="18">
        <f>★仕訳帳!A2153</f>
        <v>2150</v>
      </c>
      <c r="C2189" s="64" t="str">
        <f>IF(★仕訳帳!B2153&lt;&gt;"",★仕訳帳!B2153,"")</f>
        <v/>
      </c>
      <c r="D2189" s="65" t="str">
        <f>IF(★仕訳帳!C2153&lt;&gt;"",★仕訳帳!C2153,"")</f>
        <v/>
      </c>
      <c r="E2189" s="66" t="str">
        <f>IF(★仕訳帳!D2153&lt;&gt;"",★仕訳帳!D2153,"")</f>
        <v/>
      </c>
      <c r="F2189" s="30" t="str">
        <f t="shared" si="72"/>
        <v/>
      </c>
      <c r="G2189" s="68">
        <f>★仕訳帳!E2153</f>
        <v>0</v>
      </c>
      <c r="H2189" s="68">
        <f>★仕訳帳!F2153</f>
        <v>0</v>
      </c>
      <c r="I2189" s="67">
        <f>IF($E2189&lt;&gt;"",IF(OR(AND($E2189&gt;=200,$E2189&lt;300),AND($E2189&gt;=400,$E2189&lt;600)),-SUBTOTAL(9,K$4:K2189),SUBTOTAL(9,K$4:K2189)),0)</f>
        <v>0</v>
      </c>
      <c r="J2189" s="32"/>
      <c r="K2189" s="33">
        <f t="shared" si="71"/>
        <v>0</v>
      </c>
    </row>
    <row r="2190" spans="1:11" x14ac:dyDescent="0.4">
      <c r="A2190" s="17" t="str">
        <f>IF(E2190&lt;&gt;"",VLOOKUP(E2190,科目一覧!$A$4:$G$76,7,FALSE),"")</f>
        <v/>
      </c>
      <c r="B2190" s="18">
        <f>★仕訳帳!A2154</f>
        <v>2151</v>
      </c>
      <c r="C2190" s="64" t="str">
        <f>IF(★仕訳帳!B2154&lt;&gt;"",★仕訳帳!B2154,"")</f>
        <v/>
      </c>
      <c r="D2190" s="65" t="str">
        <f>IF(★仕訳帳!C2154&lt;&gt;"",★仕訳帳!C2154,"")</f>
        <v/>
      </c>
      <c r="E2190" s="66" t="str">
        <f>IF(★仕訳帳!D2154&lt;&gt;"",★仕訳帳!D2154,"")</f>
        <v/>
      </c>
      <c r="F2190" s="30" t="str">
        <f t="shared" si="72"/>
        <v/>
      </c>
      <c r="G2190" s="68">
        <f>★仕訳帳!E2154</f>
        <v>0</v>
      </c>
      <c r="H2190" s="68">
        <f>★仕訳帳!F2154</f>
        <v>0</v>
      </c>
      <c r="I2190" s="67">
        <f>IF($E2190&lt;&gt;"",IF(OR(AND($E2190&gt;=200,$E2190&lt;300),AND($E2190&gt;=400,$E2190&lt;600)),-SUBTOTAL(9,K$4:K2190),SUBTOTAL(9,K$4:K2190)),0)</f>
        <v>0</v>
      </c>
      <c r="J2190" s="32"/>
      <c r="K2190" s="33">
        <f t="shared" si="71"/>
        <v>0</v>
      </c>
    </row>
    <row r="2191" spans="1:11" x14ac:dyDescent="0.4">
      <c r="A2191" s="17" t="str">
        <f>IF(E2191&lt;&gt;"",VLOOKUP(E2191,科目一覧!$A$4:$G$76,7,FALSE),"")</f>
        <v/>
      </c>
      <c r="B2191" s="18">
        <f>★仕訳帳!A2155</f>
        <v>2152</v>
      </c>
      <c r="C2191" s="64" t="str">
        <f>IF(★仕訳帳!B2155&lt;&gt;"",★仕訳帳!B2155,"")</f>
        <v/>
      </c>
      <c r="D2191" s="65" t="str">
        <f>IF(★仕訳帳!C2155&lt;&gt;"",★仕訳帳!C2155,"")</f>
        <v/>
      </c>
      <c r="E2191" s="66" t="str">
        <f>IF(★仕訳帳!D2155&lt;&gt;"",★仕訳帳!D2155,"")</f>
        <v/>
      </c>
      <c r="F2191" s="30" t="str">
        <f t="shared" si="72"/>
        <v/>
      </c>
      <c r="G2191" s="68">
        <f>★仕訳帳!E2155</f>
        <v>0</v>
      </c>
      <c r="H2191" s="68">
        <f>★仕訳帳!F2155</f>
        <v>0</v>
      </c>
      <c r="I2191" s="67">
        <f>IF($E2191&lt;&gt;"",IF(OR(AND($E2191&gt;=200,$E2191&lt;300),AND($E2191&gt;=400,$E2191&lt;600)),-SUBTOTAL(9,K$4:K2191),SUBTOTAL(9,K$4:K2191)),0)</f>
        <v>0</v>
      </c>
      <c r="J2191" s="32"/>
      <c r="K2191" s="33">
        <f t="shared" si="71"/>
        <v>0</v>
      </c>
    </row>
    <row r="2192" spans="1:11" x14ac:dyDescent="0.4">
      <c r="A2192" s="17" t="str">
        <f>IF(E2192&lt;&gt;"",VLOOKUP(E2192,科目一覧!$A$4:$G$76,7,FALSE),"")</f>
        <v/>
      </c>
      <c r="B2192" s="18">
        <f>★仕訳帳!A2156</f>
        <v>2153</v>
      </c>
      <c r="C2192" s="64" t="str">
        <f>IF(★仕訳帳!B2156&lt;&gt;"",★仕訳帳!B2156,"")</f>
        <v/>
      </c>
      <c r="D2192" s="65" t="str">
        <f>IF(★仕訳帳!C2156&lt;&gt;"",★仕訳帳!C2156,"")</f>
        <v/>
      </c>
      <c r="E2192" s="66" t="str">
        <f>IF(★仕訳帳!D2156&lt;&gt;"",★仕訳帳!D2156,"")</f>
        <v/>
      </c>
      <c r="F2192" s="30" t="str">
        <f t="shared" si="72"/>
        <v/>
      </c>
      <c r="G2192" s="68">
        <f>★仕訳帳!E2156</f>
        <v>0</v>
      </c>
      <c r="H2192" s="68">
        <f>★仕訳帳!F2156</f>
        <v>0</v>
      </c>
      <c r="I2192" s="67">
        <f>IF($E2192&lt;&gt;"",IF(OR(AND($E2192&gt;=200,$E2192&lt;300),AND($E2192&gt;=400,$E2192&lt;600)),-SUBTOTAL(9,K$4:K2192),SUBTOTAL(9,K$4:K2192)),0)</f>
        <v>0</v>
      </c>
      <c r="J2192" s="32"/>
      <c r="K2192" s="33">
        <f t="shared" si="71"/>
        <v>0</v>
      </c>
    </row>
    <row r="2193" spans="1:11" x14ac:dyDescent="0.4">
      <c r="A2193" s="17" t="str">
        <f>IF(E2193&lt;&gt;"",VLOOKUP(E2193,科目一覧!$A$4:$G$76,7,FALSE),"")</f>
        <v/>
      </c>
      <c r="B2193" s="18">
        <f>★仕訳帳!A2157</f>
        <v>2154</v>
      </c>
      <c r="C2193" s="64" t="str">
        <f>IF(★仕訳帳!B2157&lt;&gt;"",★仕訳帳!B2157,"")</f>
        <v/>
      </c>
      <c r="D2193" s="65" t="str">
        <f>IF(★仕訳帳!C2157&lt;&gt;"",★仕訳帳!C2157,"")</f>
        <v/>
      </c>
      <c r="E2193" s="66" t="str">
        <f>IF(★仕訳帳!D2157&lt;&gt;"",★仕訳帳!D2157,"")</f>
        <v/>
      </c>
      <c r="F2193" s="30" t="str">
        <f t="shared" si="72"/>
        <v/>
      </c>
      <c r="G2193" s="68">
        <f>★仕訳帳!E2157</f>
        <v>0</v>
      </c>
      <c r="H2193" s="68">
        <f>★仕訳帳!F2157</f>
        <v>0</v>
      </c>
      <c r="I2193" s="67">
        <f>IF($E2193&lt;&gt;"",IF(OR(AND($E2193&gt;=200,$E2193&lt;300),AND($E2193&gt;=400,$E2193&lt;600)),-SUBTOTAL(9,K$4:K2193),SUBTOTAL(9,K$4:K2193)),0)</f>
        <v>0</v>
      </c>
      <c r="J2193" s="32"/>
      <c r="K2193" s="33">
        <f t="shared" si="71"/>
        <v>0</v>
      </c>
    </row>
    <row r="2194" spans="1:11" x14ac:dyDescent="0.4">
      <c r="A2194" s="17" t="str">
        <f>IF(E2194&lt;&gt;"",VLOOKUP(E2194,科目一覧!$A$4:$G$76,7,FALSE),"")</f>
        <v/>
      </c>
      <c r="B2194" s="18">
        <f>★仕訳帳!A2158</f>
        <v>2155</v>
      </c>
      <c r="C2194" s="64" t="str">
        <f>IF(★仕訳帳!B2158&lt;&gt;"",★仕訳帳!B2158,"")</f>
        <v/>
      </c>
      <c r="D2194" s="65" t="str">
        <f>IF(★仕訳帳!C2158&lt;&gt;"",★仕訳帳!C2158,"")</f>
        <v/>
      </c>
      <c r="E2194" s="66" t="str">
        <f>IF(★仕訳帳!D2158&lt;&gt;"",★仕訳帳!D2158,"")</f>
        <v/>
      </c>
      <c r="F2194" s="30" t="str">
        <f t="shared" si="72"/>
        <v/>
      </c>
      <c r="G2194" s="68">
        <f>★仕訳帳!E2158</f>
        <v>0</v>
      </c>
      <c r="H2194" s="68">
        <f>★仕訳帳!F2158</f>
        <v>0</v>
      </c>
      <c r="I2194" s="67">
        <f>IF($E2194&lt;&gt;"",IF(OR(AND($E2194&gt;=200,$E2194&lt;300),AND($E2194&gt;=400,$E2194&lt;600)),-SUBTOTAL(9,K$4:K2194),SUBTOTAL(9,K$4:K2194)),0)</f>
        <v>0</v>
      </c>
      <c r="J2194" s="32"/>
      <c r="K2194" s="33">
        <f t="shared" si="71"/>
        <v>0</v>
      </c>
    </row>
    <row r="2195" spans="1:11" x14ac:dyDescent="0.4">
      <c r="A2195" s="17" t="str">
        <f>IF(E2195&lt;&gt;"",VLOOKUP(E2195,科目一覧!$A$4:$G$76,7,FALSE),"")</f>
        <v/>
      </c>
      <c r="B2195" s="18">
        <f>★仕訳帳!A2159</f>
        <v>2156</v>
      </c>
      <c r="C2195" s="64" t="str">
        <f>IF(★仕訳帳!B2159&lt;&gt;"",★仕訳帳!B2159,"")</f>
        <v/>
      </c>
      <c r="D2195" s="65" t="str">
        <f>IF(★仕訳帳!C2159&lt;&gt;"",★仕訳帳!C2159,"")</f>
        <v/>
      </c>
      <c r="E2195" s="66" t="str">
        <f>IF(★仕訳帳!D2159&lt;&gt;"",★仕訳帳!D2159,"")</f>
        <v/>
      </c>
      <c r="F2195" s="30" t="str">
        <f t="shared" si="72"/>
        <v/>
      </c>
      <c r="G2195" s="68">
        <f>★仕訳帳!E2159</f>
        <v>0</v>
      </c>
      <c r="H2195" s="68">
        <f>★仕訳帳!F2159</f>
        <v>0</v>
      </c>
      <c r="I2195" s="67">
        <f>IF($E2195&lt;&gt;"",IF(OR(AND($E2195&gt;=200,$E2195&lt;300),AND($E2195&gt;=400,$E2195&lt;600)),-SUBTOTAL(9,K$4:K2195),SUBTOTAL(9,K$4:K2195)),0)</f>
        <v>0</v>
      </c>
      <c r="J2195" s="32"/>
      <c r="K2195" s="33">
        <f t="shared" si="71"/>
        <v>0</v>
      </c>
    </row>
    <row r="2196" spans="1:11" x14ac:dyDescent="0.4">
      <c r="A2196" s="17" t="str">
        <f>IF(E2196&lt;&gt;"",VLOOKUP(E2196,科目一覧!$A$4:$G$76,7,FALSE),"")</f>
        <v/>
      </c>
      <c r="B2196" s="18">
        <f>★仕訳帳!A2160</f>
        <v>2157</v>
      </c>
      <c r="C2196" s="64" t="str">
        <f>IF(★仕訳帳!B2160&lt;&gt;"",★仕訳帳!B2160,"")</f>
        <v/>
      </c>
      <c r="D2196" s="65" t="str">
        <f>IF(★仕訳帳!C2160&lt;&gt;"",★仕訳帳!C2160,"")</f>
        <v/>
      </c>
      <c r="E2196" s="66" t="str">
        <f>IF(★仕訳帳!D2160&lt;&gt;"",★仕訳帳!D2160,"")</f>
        <v/>
      </c>
      <c r="F2196" s="30" t="str">
        <f t="shared" si="72"/>
        <v/>
      </c>
      <c r="G2196" s="68">
        <f>★仕訳帳!E2160</f>
        <v>0</v>
      </c>
      <c r="H2196" s="68">
        <f>★仕訳帳!F2160</f>
        <v>0</v>
      </c>
      <c r="I2196" s="67">
        <f>IF($E2196&lt;&gt;"",IF(OR(AND($E2196&gt;=200,$E2196&lt;300),AND($E2196&gt;=400,$E2196&lt;600)),-SUBTOTAL(9,K$4:K2196),SUBTOTAL(9,K$4:K2196)),0)</f>
        <v>0</v>
      </c>
      <c r="J2196" s="32"/>
      <c r="K2196" s="33">
        <f t="shared" si="71"/>
        <v>0</v>
      </c>
    </row>
    <row r="2197" spans="1:11" x14ac:dyDescent="0.4">
      <c r="A2197" s="17" t="str">
        <f>IF(E2197&lt;&gt;"",VLOOKUP(E2197,科目一覧!$A$4:$G$76,7,FALSE),"")</f>
        <v/>
      </c>
      <c r="B2197" s="18">
        <f>★仕訳帳!A2161</f>
        <v>2158</v>
      </c>
      <c r="C2197" s="64" t="str">
        <f>IF(★仕訳帳!B2161&lt;&gt;"",★仕訳帳!B2161,"")</f>
        <v/>
      </c>
      <c r="D2197" s="65" t="str">
        <f>IF(★仕訳帳!C2161&lt;&gt;"",★仕訳帳!C2161,"")</f>
        <v/>
      </c>
      <c r="E2197" s="66" t="str">
        <f>IF(★仕訳帳!D2161&lt;&gt;"",★仕訳帳!D2161,"")</f>
        <v/>
      </c>
      <c r="F2197" s="30" t="str">
        <f t="shared" si="72"/>
        <v/>
      </c>
      <c r="G2197" s="68">
        <f>★仕訳帳!E2161</f>
        <v>0</v>
      </c>
      <c r="H2197" s="68">
        <f>★仕訳帳!F2161</f>
        <v>0</v>
      </c>
      <c r="I2197" s="67">
        <f>IF($E2197&lt;&gt;"",IF(OR(AND($E2197&gt;=200,$E2197&lt;300),AND($E2197&gt;=400,$E2197&lt;600)),-SUBTOTAL(9,K$4:K2197),SUBTOTAL(9,K$4:K2197)),0)</f>
        <v>0</v>
      </c>
      <c r="J2197" s="32"/>
      <c r="K2197" s="33">
        <f t="shared" si="71"/>
        <v>0</v>
      </c>
    </row>
    <row r="2198" spans="1:11" x14ac:dyDescent="0.4">
      <c r="A2198" s="17" t="str">
        <f>IF(E2198&lt;&gt;"",VLOOKUP(E2198,科目一覧!$A$4:$G$76,7,FALSE),"")</f>
        <v/>
      </c>
      <c r="B2198" s="18">
        <f>★仕訳帳!A2162</f>
        <v>2159</v>
      </c>
      <c r="C2198" s="64" t="str">
        <f>IF(★仕訳帳!B2162&lt;&gt;"",★仕訳帳!B2162,"")</f>
        <v/>
      </c>
      <c r="D2198" s="65" t="str">
        <f>IF(★仕訳帳!C2162&lt;&gt;"",★仕訳帳!C2162,"")</f>
        <v/>
      </c>
      <c r="E2198" s="66" t="str">
        <f>IF(★仕訳帳!D2162&lt;&gt;"",★仕訳帳!D2162,"")</f>
        <v/>
      </c>
      <c r="F2198" s="30" t="str">
        <f t="shared" si="72"/>
        <v/>
      </c>
      <c r="G2198" s="68">
        <f>★仕訳帳!E2162</f>
        <v>0</v>
      </c>
      <c r="H2198" s="68">
        <f>★仕訳帳!F2162</f>
        <v>0</v>
      </c>
      <c r="I2198" s="67">
        <f>IF($E2198&lt;&gt;"",IF(OR(AND($E2198&gt;=200,$E2198&lt;300),AND($E2198&gt;=400,$E2198&lt;600)),-SUBTOTAL(9,K$4:K2198),SUBTOTAL(9,K$4:K2198)),0)</f>
        <v>0</v>
      </c>
      <c r="J2198" s="32"/>
      <c r="K2198" s="33">
        <f t="shared" si="71"/>
        <v>0</v>
      </c>
    </row>
    <row r="2199" spans="1:11" x14ac:dyDescent="0.4">
      <c r="A2199" s="17" t="str">
        <f>IF(E2199&lt;&gt;"",VLOOKUP(E2199,科目一覧!$A$4:$G$76,7,FALSE),"")</f>
        <v/>
      </c>
      <c r="B2199" s="18">
        <f>★仕訳帳!A2163</f>
        <v>2160</v>
      </c>
      <c r="C2199" s="64" t="str">
        <f>IF(★仕訳帳!B2163&lt;&gt;"",★仕訳帳!B2163,"")</f>
        <v/>
      </c>
      <c r="D2199" s="65" t="str">
        <f>IF(★仕訳帳!C2163&lt;&gt;"",★仕訳帳!C2163,"")</f>
        <v/>
      </c>
      <c r="E2199" s="66" t="str">
        <f>IF(★仕訳帳!D2163&lt;&gt;"",★仕訳帳!D2163,"")</f>
        <v/>
      </c>
      <c r="F2199" s="30" t="str">
        <f t="shared" si="72"/>
        <v/>
      </c>
      <c r="G2199" s="68">
        <f>★仕訳帳!E2163</f>
        <v>0</v>
      </c>
      <c r="H2199" s="68">
        <f>★仕訳帳!F2163</f>
        <v>0</v>
      </c>
      <c r="I2199" s="67">
        <f>IF($E2199&lt;&gt;"",IF(OR(AND($E2199&gt;=200,$E2199&lt;300),AND($E2199&gt;=400,$E2199&lt;600)),-SUBTOTAL(9,K$4:K2199),SUBTOTAL(9,K$4:K2199)),0)</f>
        <v>0</v>
      </c>
      <c r="J2199" s="32"/>
      <c r="K2199" s="33">
        <f t="shared" si="71"/>
        <v>0</v>
      </c>
    </row>
    <row r="2200" spans="1:11" x14ac:dyDescent="0.4">
      <c r="A2200" s="17" t="str">
        <f>IF(E2200&lt;&gt;"",VLOOKUP(E2200,科目一覧!$A$4:$G$76,7,FALSE),"")</f>
        <v/>
      </c>
      <c r="B2200" s="18">
        <f>★仕訳帳!A2164</f>
        <v>2161</v>
      </c>
      <c r="C2200" s="64" t="str">
        <f>IF(★仕訳帳!B2164&lt;&gt;"",★仕訳帳!B2164,"")</f>
        <v/>
      </c>
      <c r="D2200" s="65" t="str">
        <f>IF(★仕訳帳!C2164&lt;&gt;"",★仕訳帳!C2164,"")</f>
        <v/>
      </c>
      <c r="E2200" s="66" t="str">
        <f>IF(★仕訳帳!D2164&lt;&gt;"",★仕訳帳!D2164,"")</f>
        <v/>
      </c>
      <c r="F2200" s="30" t="str">
        <f t="shared" si="72"/>
        <v/>
      </c>
      <c r="G2200" s="68">
        <f>★仕訳帳!E2164</f>
        <v>0</v>
      </c>
      <c r="H2200" s="68">
        <f>★仕訳帳!F2164</f>
        <v>0</v>
      </c>
      <c r="I2200" s="67">
        <f>IF($E2200&lt;&gt;"",IF(OR(AND($E2200&gt;=200,$E2200&lt;300),AND($E2200&gt;=400,$E2200&lt;600)),-SUBTOTAL(9,K$4:K2200),SUBTOTAL(9,K$4:K2200)),0)</f>
        <v>0</v>
      </c>
      <c r="J2200" s="32"/>
      <c r="K2200" s="33">
        <f t="shared" si="71"/>
        <v>0</v>
      </c>
    </row>
    <row r="2201" spans="1:11" x14ac:dyDescent="0.4">
      <c r="A2201" s="17" t="str">
        <f>IF(E2201&lt;&gt;"",VLOOKUP(E2201,科目一覧!$A$4:$G$76,7,FALSE),"")</f>
        <v/>
      </c>
      <c r="B2201" s="18">
        <f>★仕訳帳!A2165</f>
        <v>2162</v>
      </c>
      <c r="C2201" s="64" t="str">
        <f>IF(★仕訳帳!B2165&lt;&gt;"",★仕訳帳!B2165,"")</f>
        <v/>
      </c>
      <c r="D2201" s="65" t="str">
        <f>IF(★仕訳帳!C2165&lt;&gt;"",★仕訳帳!C2165,"")</f>
        <v/>
      </c>
      <c r="E2201" s="66" t="str">
        <f>IF(★仕訳帳!D2165&lt;&gt;"",★仕訳帳!D2165,"")</f>
        <v/>
      </c>
      <c r="F2201" s="30" t="str">
        <f t="shared" si="72"/>
        <v/>
      </c>
      <c r="G2201" s="68">
        <f>★仕訳帳!E2165</f>
        <v>0</v>
      </c>
      <c r="H2201" s="68">
        <f>★仕訳帳!F2165</f>
        <v>0</v>
      </c>
      <c r="I2201" s="67">
        <f>IF($E2201&lt;&gt;"",IF(OR(AND($E2201&gt;=200,$E2201&lt;300),AND($E2201&gt;=400,$E2201&lt;600)),-SUBTOTAL(9,K$4:K2201),SUBTOTAL(9,K$4:K2201)),0)</f>
        <v>0</v>
      </c>
      <c r="J2201" s="32"/>
      <c r="K2201" s="33">
        <f t="shared" si="71"/>
        <v>0</v>
      </c>
    </row>
    <row r="2202" spans="1:11" x14ac:dyDescent="0.4">
      <c r="A2202" s="17" t="str">
        <f>IF(E2202&lt;&gt;"",VLOOKUP(E2202,科目一覧!$A$4:$G$76,7,FALSE),"")</f>
        <v/>
      </c>
      <c r="B2202" s="18">
        <f>★仕訳帳!A2166</f>
        <v>2163</v>
      </c>
      <c r="C2202" s="64" t="str">
        <f>IF(★仕訳帳!B2166&lt;&gt;"",★仕訳帳!B2166,"")</f>
        <v/>
      </c>
      <c r="D2202" s="65" t="str">
        <f>IF(★仕訳帳!C2166&lt;&gt;"",★仕訳帳!C2166,"")</f>
        <v/>
      </c>
      <c r="E2202" s="66" t="str">
        <f>IF(★仕訳帳!D2166&lt;&gt;"",★仕訳帳!D2166,"")</f>
        <v/>
      </c>
      <c r="F2202" s="30" t="str">
        <f t="shared" si="72"/>
        <v/>
      </c>
      <c r="G2202" s="68">
        <f>★仕訳帳!E2166</f>
        <v>0</v>
      </c>
      <c r="H2202" s="68">
        <f>★仕訳帳!F2166</f>
        <v>0</v>
      </c>
      <c r="I2202" s="67">
        <f>IF($E2202&lt;&gt;"",IF(OR(AND($E2202&gt;=200,$E2202&lt;300),AND($E2202&gt;=400,$E2202&lt;600)),-SUBTOTAL(9,K$4:K2202),SUBTOTAL(9,K$4:K2202)),0)</f>
        <v>0</v>
      </c>
      <c r="J2202" s="32"/>
      <c r="K2202" s="33">
        <f t="shared" si="71"/>
        <v>0</v>
      </c>
    </row>
    <row r="2203" spans="1:11" x14ac:dyDescent="0.4">
      <c r="A2203" s="17" t="str">
        <f>IF(E2203&lt;&gt;"",VLOOKUP(E2203,科目一覧!$A$4:$G$76,7,FALSE),"")</f>
        <v/>
      </c>
      <c r="B2203" s="18">
        <f>★仕訳帳!A2167</f>
        <v>2164</v>
      </c>
      <c r="C2203" s="64" t="str">
        <f>IF(★仕訳帳!B2167&lt;&gt;"",★仕訳帳!B2167,"")</f>
        <v/>
      </c>
      <c r="D2203" s="65" t="str">
        <f>IF(★仕訳帳!C2167&lt;&gt;"",★仕訳帳!C2167,"")</f>
        <v/>
      </c>
      <c r="E2203" s="66" t="str">
        <f>IF(★仕訳帳!D2167&lt;&gt;"",★仕訳帳!D2167,"")</f>
        <v/>
      </c>
      <c r="F2203" s="30" t="str">
        <f t="shared" si="72"/>
        <v/>
      </c>
      <c r="G2203" s="68">
        <f>★仕訳帳!E2167</f>
        <v>0</v>
      </c>
      <c r="H2203" s="68">
        <f>★仕訳帳!F2167</f>
        <v>0</v>
      </c>
      <c r="I2203" s="67">
        <f>IF($E2203&lt;&gt;"",IF(OR(AND($E2203&gt;=200,$E2203&lt;300),AND($E2203&gt;=400,$E2203&lt;600)),-SUBTOTAL(9,K$4:K2203),SUBTOTAL(9,K$4:K2203)),0)</f>
        <v>0</v>
      </c>
      <c r="J2203" s="32"/>
      <c r="K2203" s="33">
        <f t="shared" si="71"/>
        <v>0</v>
      </c>
    </row>
    <row r="2204" spans="1:11" x14ac:dyDescent="0.4">
      <c r="A2204" s="17" t="str">
        <f>IF(E2204&lt;&gt;"",VLOOKUP(E2204,科目一覧!$A$4:$G$76,7,FALSE),"")</f>
        <v/>
      </c>
      <c r="B2204" s="18">
        <f>★仕訳帳!A2168</f>
        <v>2165</v>
      </c>
      <c r="C2204" s="64" t="str">
        <f>IF(★仕訳帳!B2168&lt;&gt;"",★仕訳帳!B2168,"")</f>
        <v/>
      </c>
      <c r="D2204" s="65" t="str">
        <f>IF(★仕訳帳!C2168&lt;&gt;"",★仕訳帳!C2168,"")</f>
        <v/>
      </c>
      <c r="E2204" s="66" t="str">
        <f>IF(★仕訳帳!D2168&lt;&gt;"",★仕訳帳!D2168,"")</f>
        <v/>
      </c>
      <c r="F2204" s="30" t="str">
        <f t="shared" si="72"/>
        <v/>
      </c>
      <c r="G2204" s="68">
        <f>★仕訳帳!E2168</f>
        <v>0</v>
      </c>
      <c r="H2204" s="68">
        <f>★仕訳帳!F2168</f>
        <v>0</v>
      </c>
      <c r="I2204" s="67">
        <f>IF($E2204&lt;&gt;"",IF(OR(AND($E2204&gt;=200,$E2204&lt;300),AND($E2204&gt;=400,$E2204&lt;600)),-SUBTOTAL(9,K$4:K2204),SUBTOTAL(9,K$4:K2204)),0)</f>
        <v>0</v>
      </c>
      <c r="J2204" s="32"/>
      <c r="K2204" s="33">
        <f t="shared" si="71"/>
        <v>0</v>
      </c>
    </row>
    <row r="2205" spans="1:11" x14ac:dyDescent="0.4">
      <c r="A2205" s="17" t="str">
        <f>IF(E2205&lt;&gt;"",VLOOKUP(E2205,科目一覧!$A$4:$G$76,7,FALSE),"")</f>
        <v/>
      </c>
      <c r="B2205" s="18">
        <f>★仕訳帳!A2169</f>
        <v>2166</v>
      </c>
      <c r="C2205" s="64" t="str">
        <f>IF(★仕訳帳!B2169&lt;&gt;"",★仕訳帳!B2169,"")</f>
        <v/>
      </c>
      <c r="D2205" s="65" t="str">
        <f>IF(★仕訳帳!C2169&lt;&gt;"",★仕訳帳!C2169,"")</f>
        <v/>
      </c>
      <c r="E2205" s="66" t="str">
        <f>IF(★仕訳帳!D2169&lt;&gt;"",★仕訳帳!D2169,"")</f>
        <v/>
      </c>
      <c r="F2205" s="30" t="str">
        <f t="shared" si="72"/>
        <v/>
      </c>
      <c r="G2205" s="68">
        <f>★仕訳帳!E2169</f>
        <v>0</v>
      </c>
      <c r="H2205" s="68">
        <f>★仕訳帳!F2169</f>
        <v>0</v>
      </c>
      <c r="I2205" s="67">
        <f>IF($E2205&lt;&gt;"",IF(OR(AND($E2205&gt;=200,$E2205&lt;300),AND($E2205&gt;=400,$E2205&lt;600)),-SUBTOTAL(9,K$4:K2205),SUBTOTAL(9,K$4:K2205)),0)</f>
        <v>0</v>
      </c>
      <c r="J2205" s="32"/>
      <c r="K2205" s="33">
        <f t="shared" si="71"/>
        <v>0</v>
      </c>
    </row>
    <row r="2206" spans="1:11" x14ac:dyDescent="0.4">
      <c r="A2206" s="17" t="str">
        <f>IF(E2206&lt;&gt;"",VLOOKUP(E2206,科目一覧!$A$4:$G$76,7,FALSE),"")</f>
        <v/>
      </c>
      <c r="B2206" s="18">
        <f>★仕訳帳!A2170</f>
        <v>2167</v>
      </c>
      <c r="C2206" s="64" t="str">
        <f>IF(★仕訳帳!B2170&lt;&gt;"",★仕訳帳!B2170,"")</f>
        <v/>
      </c>
      <c r="D2206" s="65" t="str">
        <f>IF(★仕訳帳!C2170&lt;&gt;"",★仕訳帳!C2170,"")</f>
        <v/>
      </c>
      <c r="E2206" s="66" t="str">
        <f>IF(★仕訳帳!D2170&lt;&gt;"",★仕訳帳!D2170,"")</f>
        <v/>
      </c>
      <c r="F2206" s="30" t="str">
        <f t="shared" si="72"/>
        <v/>
      </c>
      <c r="G2206" s="68">
        <f>★仕訳帳!E2170</f>
        <v>0</v>
      </c>
      <c r="H2206" s="68">
        <f>★仕訳帳!F2170</f>
        <v>0</v>
      </c>
      <c r="I2206" s="67">
        <f>IF($E2206&lt;&gt;"",IF(OR(AND($E2206&gt;=200,$E2206&lt;300),AND($E2206&gt;=400,$E2206&lt;600)),-SUBTOTAL(9,K$4:K2206),SUBTOTAL(9,K$4:K2206)),0)</f>
        <v>0</v>
      </c>
      <c r="J2206" s="32"/>
      <c r="K2206" s="33">
        <f t="shared" si="71"/>
        <v>0</v>
      </c>
    </row>
    <row r="2207" spans="1:11" x14ac:dyDescent="0.4">
      <c r="A2207" s="17" t="str">
        <f>IF(E2207&lt;&gt;"",VLOOKUP(E2207,科目一覧!$A$4:$G$76,7,FALSE),"")</f>
        <v/>
      </c>
      <c r="B2207" s="18">
        <f>★仕訳帳!A2171</f>
        <v>2168</v>
      </c>
      <c r="C2207" s="64" t="str">
        <f>IF(★仕訳帳!B2171&lt;&gt;"",★仕訳帳!B2171,"")</f>
        <v/>
      </c>
      <c r="D2207" s="65" t="str">
        <f>IF(★仕訳帳!C2171&lt;&gt;"",★仕訳帳!C2171,"")</f>
        <v/>
      </c>
      <c r="E2207" s="66" t="str">
        <f>IF(★仕訳帳!D2171&lt;&gt;"",★仕訳帳!D2171,"")</f>
        <v/>
      </c>
      <c r="F2207" s="30" t="str">
        <f t="shared" si="72"/>
        <v/>
      </c>
      <c r="G2207" s="68">
        <f>★仕訳帳!E2171</f>
        <v>0</v>
      </c>
      <c r="H2207" s="68">
        <f>★仕訳帳!F2171</f>
        <v>0</v>
      </c>
      <c r="I2207" s="67">
        <f>IF($E2207&lt;&gt;"",IF(OR(AND($E2207&gt;=200,$E2207&lt;300),AND($E2207&gt;=400,$E2207&lt;600)),-SUBTOTAL(9,K$4:K2207),SUBTOTAL(9,K$4:K2207)),0)</f>
        <v>0</v>
      </c>
      <c r="J2207" s="32"/>
      <c r="K2207" s="33">
        <f t="shared" si="71"/>
        <v>0</v>
      </c>
    </row>
    <row r="2208" spans="1:11" x14ac:dyDescent="0.4">
      <c r="A2208" s="17" t="str">
        <f>IF(E2208&lt;&gt;"",VLOOKUP(E2208,科目一覧!$A$4:$G$76,7,FALSE),"")</f>
        <v/>
      </c>
      <c r="B2208" s="18">
        <f>★仕訳帳!A2172</f>
        <v>2169</v>
      </c>
      <c r="C2208" s="64" t="str">
        <f>IF(★仕訳帳!B2172&lt;&gt;"",★仕訳帳!B2172,"")</f>
        <v/>
      </c>
      <c r="D2208" s="65" t="str">
        <f>IF(★仕訳帳!C2172&lt;&gt;"",★仕訳帳!C2172,"")</f>
        <v/>
      </c>
      <c r="E2208" s="66" t="str">
        <f>IF(★仕訳帳!D2172&lt;&gt;"",★仕訳帳!D2172,"")</f>
        <v/>
      </c>
      <c r="F2208" s="30" t="str">
        <f t="shared" si="72"/>
        <v/>
      </c>
      <c r="G2208" s="68">
        <f>★仕訳帳!E2172</f>
        <v>0</v>
      </c>
      <c r="H2208" s="68">
        <f>★仕訳帳!F2172</f>
        <v>0</v>
      </c>
      <c r="I2208" s="67">
        <f>IF($E2208&lt;&gt;"",IF(OR(AND($E2208&gt;=200,$E2208&lt;300),AND($E2208&gt;=400,$E2208&lt;600)),-SUBTOTAL(9,K$4:K2208),SUBTOTAL(9,K$4:K2208)),0)</f>
        <v>0</v>
      </c>
      <c r="J2208" s="32"/>
      <c r="K2208" s="33">
        <f t="shared" si="71"/>
        <v>0</v>
      </c>
    </row>
    <row r="2209" spans="1:11" x14ac:dyDescent="0.4">
      <c r="A2209" s="17" t="str">
        <f>IF(E2209&lt;&gt;"",VLOOKUP(E2209,科目一覧!$A$4:$G$76,7,FALSE),"")</f>
        <v/>
      </c>
      <c r="B2209" s="18">
        <f>★仕訳帳!A2173</f>
        <v>2170</v>
      </c>
      <c r="C2209" s="64" t="str">
        <f>IF(★仕訳帳!B2173&lt;&gt;"",★仕訳帳!B2173,"")</f>
        <v/>
      </c>
      <c r="D2209" s="65" t="str">
        <f>IF(★仕訳帳!C2173&lt;&gt;"",★仕訳帳!C2173,"")</f>
        <v/>
      </c>
      <c r="E2209" s="66" t="str">
        <f>IF(★仕訳帳!D2173&lt;&gt;"",★仕訳帳!D2173,"")</f>
        <v/>
      </c>
      <c r="F2209" s="30" t="str">
        <f t="shared" si="72"/>
        <v/>
      </c>
      <c r="G2209" s="68">
        <f>★仕訳帳!E2173</f>
        <v>0</v>
      </c>
      <c r="H2209" s="68">
        <f>★仕訳帳!F2173</f>
        <v>0</v>
      </c>
      <c r="I2209" s="67">
        <f>IF($E2209&lt;&gt;"",IF(OR(AND($E2209&gt;=200,$E2209&lt;300),AND($E2209&gt;=400,$E2209&lt;600)),-SUBTOTAL(9,K$4:K2209),SUBTOTAL(9,K$4:K2209)),0)</f>
        <v>0</v>
      </c>
      <c r="J2209" s="32"/>
      <c r="K2209" s="33">
        <f t="shared" si="71"/>
        <v>0</v>
      </c>
    </row>
    <row r="2210" spans="1:11" x14ac:dyDescent="0.4">
      <c r="A2210" s="17" t="str">
        <f>IF(E2210&lt;&gt;"",VLOOKUP(E2210,科目一覧!$A$4:$G$76,7,FALSE),"")</f>
        <v/>
      </c>
      <c r="B2210" s="18">
        <f>★仕訳帳!A2174</f>
        <v>2171</v>
      </c>
      <c r="C2210" s="64" t="str">
        <f>IF(★仕訳帳!B2174&lt;&gt;"",★仕訳帳!B2174,"")</f>
        <v/>
      </c>
      <c r="D2210" s="65" t="str">
        <f>IF(★仕訳帳!C2174&lt;&gt;"",★仕訳帳!C2174,"")</f>
        <v/>
      </c>
      <c r="E2210" s="66" t="str">
        <f>IF(★仕訳帳!D2174&lt;&gt;"",★仕訳帳!D2174,"")</f>
        <v/>
      </c>
      <c r="F2210" s="30" t="str">
        <f t="shared" si="72"/>
        <v/>
      </c>
      <c r="G2210" s="68">
        <f>★仕訳帳!E2174</f>
        <v>0</v>
      </c>
      <c r="H2210" s="68">
        <f>★仕訳帳!F2174</f>
        <v>0</v>
      </c>
      <c r="I2210" s="67">
        <f>IF($E2210&lt;&gt;"",IF(OR(AND($E2210&gt;=200,$E2210&lt;300),AND($E2210&gt;=400,$E2210&lt;600)),-SUBTOTAL(9,K$4:K2210),SUBTOTAL(9,K$4:K2210)),0)</f>
        <v>0</v>
      </c>
      <c r="J2210" s="32"/>
      <c r="K2210" s="33">
        <f t="shared" si="71"/>
        <v>0</v>
      </c>
    </row>
    <row r="2211" spans="1:11" x14ac:dyDescent="0.4">
      <c r="A2211" s="17" t="str">
        <f>IF(E2211&lt;&gt;"",VLOOKUP(E2211,科目一覧!$A$4:$G$76,7,FALSE),"")</f>
        <v/>
      </c>
      <c r="B2211" s="18">
        <f>★仕訳帳!A2175</f>
        <v>2172</v>
      </c>
      <c r="C2211" s="64" t="str">
        <f>IF(★仕訳帳!B2175&lt;&gt;"",★仕訳帳!B2175,"")</f>
        <v/>
      </c>
      <c r="D2211" s="65" t="str">
        <f>IF(★仕訳帳!C2175&lt;&gt;"",★仕訳帳!C2175,"")</f>
        <v/>
      </c>
      <c r="E2211" s="66" t="str">
        <f>IF(★仕訳帳!D2175&lt;&gt;"",★仕訳帳!D2175,"")</f>
        <v/>
      </c>
      <c r="F2211" s="30" t="str">
        <f t="shared" si="72"/>
        <v/>
      </c>
      <c r="G2211" s="68">
        <f>★仕訳帳!E2175</f>
        <v>0</v>
      </c>
      <c r="H2211" s="68">
        <f>★仕訳帳!F2175</f>
        <v>0</v>
      </c>
      <c r="I2211" s="67">
        <f>IF($E2211&lt;&gt;"",IF(OR(AND($E2211&gt;=200,$E2211&lt;300),AND($E2211&gt;=400,$E2211&lt;600)),-SUBTOTAL(9,K$4:K2211),SUBTOTAL(9,K$4:K2211)),0)</f>
        <v>0</v>
      </c>
      <c r="J2211" s="32"/>
      <c r="K2211" s="33">
        <f t="shared" si="71"/>
        <v>0</v>
      </c>
    </row>
    <row r="2212" spans="1:11" x14ac:dyDescent="0.4">
      <c r="A2212" s="17" t="str">
        <f>IF(E2212&lt;&gt;"",VLOOKUP(E2212,科目一覧!$A$4:$G$76,7,FALSE),"")</f>
        <v/>
      </c>
      <c r="B2212" s="18">
        <f>★仕訳帳!A2176</f>
        <v>2173</v>
      </c>
      <c r="C2212" s="64" t="str">
        <f>IF(★仕訳帳!B2176&lt;&gt;"",★仕訳帳!B2176,"")</f>
        <v/>
      </c>
      <c r="D2212" s="65" t="str">
        <f>IF(★仕訳帳!C2176&lt;&gt;"",★仕訳帳!C2176,"")</f>
        <v/>
      </c>
      <c r="E2212" s="66" t="str">
        <f>IF(★仕訳帳!D2176&lt;&gt;"",★仕訳帳!D2176,"")</f>
        <v/>
      </c>
      <c r="F2212" s="30" t="str">
        <f t="shared" si="72"/>
        <v/>
      </c>
      <c r="G2212" s="68">
        <f>★仕訳帳!E2176</f>
        <v>0</v>
      </c>
      <c r="H2212" s="68">
        <f>★仕訳帳!F2176</f>
        <v>0</v>
      </c>
      <c r="I2212" s="67">
        <f>IF($E2212&lt;&gt;"",IF(OR(AND($E2212&gt;=200,$E2212&lt;300),AND($E2212&gt;=400,$E2212&lt;600)),-SUBTOTAL(9,K$4:K2212),SUBTOTAL(9,K$4:K2212)),0)</f>
        <v>0</v>
      </c>
      <c r="J2212" s="32"/>
      <c r="K2212" s="33">
        <f t="shared" si="71"/>
        <v>0</v>
      </c>
    </row>
    <row r="2213" spans="1:11" x14ac:dyDescent="0.4">
      <c r="A2213" s="17" t="str">
        <f>IF(E2213&lt;&gt;"",VLOOKUP(E2213,科目一覧!$A$4:$G$76,7,FALSE),"")</f>
        <v/>
      </c>
      <c r="B2213" s="18">
        <f>★仕訳帳!A2177</f>
        <v>2174</v>
      </c>
      <c r="C2213" s="64" t="str">
        <f>IF(★仕訳帳!B2177&lt;&gt;"",★仕訳帳!B2177,"")</f>
        <v/>
      </c>
      <c r="D2213" s="65" t="str">
        <f>IF(★仕訳帳!C2177&lt;&gt;"",★仕訳帳!C2177,"")</f>
        <v/>
      </c>
      <c r="E2213" s="66" t="str">
        <f>IF(★仕訳帳!D2177&lt;&gt;"",★仕訳帳!D2177,"")</f>
        <v/>
      </c>
      <c r="F2213" s="30" t="str">
        <f t="shared" si="72"/>
        <v/>
      </c>
      <c r="G2213" s="68">
        <f>★仕訳帳!E2177</f>
        <v>0</v>
      </c>
      <c r="H2213" s="68">
        <f>★仕訳帳!F2177</f>
        <v>0</v>
      </c>
      <c r="I2213" s="67">
        <f>IF($E2213&lt;&gt;"",IF(OR(AND($E2213&gt;=200,$E2213&lt;300),AND($E2213&gt;=400,$E2213&lt;600)),-SUBTOTAL(9,K$4:K2213),SUBTOTAL(9,K$4:K2213)),0)</f>
        <v>0</v>
      </c>
      <c r="J2213" s="32"/>
      <c r="K2213" s="33">
        <f t="shared" si="71"/>
        <v>0</v>
      </c>
    </row>
    <row r="2214" spans="1:11" x14ac:dyDescent="0.4">
      <c r="A2214" s="17" t="str">
        <f>IF(E2214&lt;&gt;"",VLOOKUP(E2214,科目一覧!$A$4:$G$76,7,FALSE),"")</f>
        <v/>
      </c>
      <c r="B2214" s="18">
        <f>★仕訳帳!A2178</f>
        <v>2175</v>
      </c>
      <c r="C2214" s="64" t="str">
        <f>IF(★仕訳帳!B2178&lt;&gt;"",★仕訳帳!B2178,"")</f>
        <v/>
      </c>
      <c r="D2214" s="65" t="str">
        <f>IF(★仕訳帳!C2178&lt;&gt;"",★仕訳帳!C2178,"")</f>
        <v/>
      </c>
      <c r="E2214" s="66" t="str">
        <f>IF(★仕訳帳!D2178&lt;&gt;"",★仕訳帳!D2178,"")</f>
        <v/>
      </c>
      <c r="F2214" s="30" t="str">
        <f t="shared" si="72"/>
        <v/>
      </c>
      <c r="G2214" s="68">
        <f>★仕訳帳!E2178</f>
        <v>0</v>
      </c>
      <c r="H2214" s="68">
        <f>★仕訳帳!F2178</f>
        <v>0</v>
      </c>
      <c r="I2214" s="67">
        <f>IF($E2214&lt;&gt;"",IF(OR(AND($E2214&gt;=200,$E2214&lt;300),AND($E2214&gt;=400,$E2214&lt;600)),-SUBTOTAL(9,K$4:K2214),SUBTOTAL(9,K$4:K2214)),0)</f>
        <v>0</v>
      </c>
      <c r="J2214" s="32"/>
      <c r="K2214" s="33">
        <f t="shared" si="71"/>
        <v>0</v>
      </c>
    </row>
    <row r="2215" spans="1:11" x14ac:dyDescent="0.4">
      <c r="A2215" s="17" t="str">
        <f>IF(E2215&lt;&gt;"",VLOOKUP(E2215,科目一覧!$A$4:$G$76,7,FALSE),"")</f>
        <v/>
      </c>
      <c r="B2215" s="18">
        <f>★仕訳帳!A2179</f>
        <v>2176</v>
      </c>
      <c r="C2215" s="64" t="str">
        <f>IF(★仕訳帳!B2179&lt;&gt;"",★仕訳帳!B2179,"")</f>
        <v/>
      </c>
      <c r="D2215" s="65" t="str">
        <f>IF(★仕訳帳!C2179&lt;&gt;"",★仕訳帳!C2179,"")</f>
        <v/>
      </c>
      <c r="E2215" s="66" t="str">
        <f>IF(★仕訳帳!D2179&lt;&gt;"",★仕訳帳!D2179,"")</f>
        <v/>
      </c>
      <c r="F2215" s="30" t="str">
        <f t="shared" si="72"/>
        <v/>
      </c>
      <c r="G2215" s="68">
        <f>★仕訳帳!E2179</f>
        <v>0</v>
      </c>
      <c r="H2215" s="68">
        <f>★仕訳帳!F2179</f>
        <v>0</v>
      </c>
      <c r="I2215" s="67">
        <f>IF($E2215&lt;&gt;"",IF(OR(AND($E2215&gt;=200,$E2215&lt;300),AND($E2215&gt;=400,$E2215&lt;600)),-SUBTOTAL(9,K$4:K2215),SUBTOTAL(9,K$4:K2215)),0)</f>
        <v>0</v>
      </c>
      <c r="J2215" s="32"/>
      <c r="K2215" s="33">
        <f t="shared" si="71"/>
        <v>0</v>
      </c>
    </row>
    <row r="2216" spans="1:11" x14ac:dyDescent="0.4">
      <c r="A2216" s="17" t="str">
        <f>IF(E2216&lt;&gt;"",VLOOKUP(E2216,科目一覧!$A$4:$G$76,7,FALSE),"")</f>
        <v/>
      </c>
      <c r="B2216" s="18">
        <f>★仕訳帳!A2180</f>
        <v>2177</v>
      </c>
      <c r="C2216" s="64" t="str">
        <f>IF(★仕訳帳!B2180&lt;&gt;"",★仕訳帳!B2180,"")</f>
        <v/>
      </c>
      <c r="D2216" s="65" t="str">
        <f>IF(★仕訳帳!C2180&lt;&gt;"",★仕訳帳!C2180,"")</f>
        <v/>
      </c>
      <c r="E2216" s="66" t="str">
        <f>IF(★仕訳帳!D2180&lt;&gt;"",★仕訳帳!D2180,"")</f>
        <v/>
      </c>
      <c r="F2216" s="30" t="str">
        <f t="shared" si="72"/>
        <v/>
      </c>
      <c r="G2216" s="68">
        <f>★仕訳帳!E2180</f>
        <v>0</v>
      </c>
      <c r="H2216" s="68">
        <f>★仕訳帳!F2180</f>
        <v>0</v>
      </c>
      <c r="I2216" s="67">
        <f>IF($E2216&lt;&gt;"",IF(OR(AND($E2216&gt;=200,$E2216&lt;300),AND($E2216&gt;=400,$E2216&lt;600)),-SUBTOTAL(9,K$4:K2216),SUBTOTAL(9,K$4:K2216)),0)</f>
        <v>0</v>
      </c>
      <c r="J2216" s="32"/>
      <c r="K2216" s="33">
        <f t="shared" si="71"/>
        <v>0</v>
      </c>
    </row>
    <row r="2217" spans="1:11" x14ac:dyDescent="0.4">
      <c r="A2217" s="17" t="str">
        <f>IF(E2217&lt;&gt;"",VLOOKUP(E2217,科目一覧!$A$4:$G$76,7,FALSE),"")</f>
        <v/>
      </c>
      <c r="B2217" s="18">
        <f>★仕訳帳!A2181</f>
        <v>2178</v>
      </c>
      <c r="C2217" s="64" t="str">
        <f>IF(★仕訳帳!B2181&lt;&gt;"",★仕訳帳!B2181,"")</f>
        <v/>
      </c>
      <c r="D2217" s="65" t="str">
        <f>IF(★仕訳帳!C2181&lt;&gt;"",★仕訳帳!C2181,"")</f>
        <v/>
      </c>
      <c r="E2217" s="66" t="str">
        <f>IF(★仕訳帳!D2181&lt;&gt;"",★仕訳帳!D2181,"")</f>
        <v/>
      </c>
      <c r="F2217" s="30" t="str">
        <f t="shared" si="72"/>
        <v/>
      </c>
      <c r="G2217" s="68">
        <f>★仕訳帳!E2181</f>
        <v>0</v>
      </c>
      <c r="H2217" s="68">
        <f>★仕訳帳!F2181</f>
        <v>0</v>
      </c>
      <c r="I2217" s="67">
        <f>IF($E2217&lt;&gt;"",IF(OR(AND($E2217&gt;=200,$E2217&lt;300),AND($E2217&gt;=400,$E2217&lt;600)),-SUBTOTAL(9,K$4:K2217),SUBTOTAL(9,K$4:K2217)),0)</f>
        <v>0</v>
      </c>
      <c r="J2217" s="32"/>
      <c r="K2217" s="33">
        <f t="shared" si="71"/>
        <v>0</v>
      </c>
    </row>
    <row r="2218" spans="1:11" x14ac:dyDescent="0.4">
      <c r="A2218" s="17" t="str">
        <f>IF(E2218&lt;&gt;"",VLOOKUP(E2218,科目一覧!$A$4:$G$76,7,FALSE),"")</f>
        <v/>
      </c>
      <c r="B2218" s="18">
        <f>★仕訳帳!A2182</f>
        <v>2179</v>
      </c>
      <c r="C2218" s="64" t="str">
        <f>IF(★仕訳帳!B2182&lt;&gt;"",★仕訳帳!B2182,"")</f>
        <v/>
      </c>
      <c r="D2218" s="65" t="str">
        <f>IF(★仕訳帳!C2182&lt;&gt;"",★仕訳帳!C2182,"")</f>
        <v/>
      </c>
      <c r="E2218" s="66" t="str">
        <f>IF(★仕訳帳!D2182&lt;&gt;"",★仕訳帳!D2182,"")</f>
        <v/>
      </c>
      <c r="F2218" s="30" t="str">
        <f t="shared" si="72"/>
        <v/>
      </c>
      <c r="G2218" s="68">
        <f>★仕訳帳!E2182</f>
        <v>0</v>
      </c>
      <c r="H2218" s="68">
        <f>★仕訳帳!F2182</f>
        <v>0</v>
      </c>
      <c r="I2218" s="67">
        <f>IF($E2218&lt;&gt;"",IF(OR(AND($E2218&gt;=200,$E2218&lt;300),AND($E2218&gt;=400,$E2218&lt;600)),-SUBTOTAL(9,K$4:K2218),SUBTOTAL(9,K$4:K2218)),0)</f>
        <v>0</v>
      </c>
      <c r="J2218" s="32"/>
      <c r="K2218" s="33">
        <f t="shared" si="71"/>
        <v>0</v>
      </c>
    </row>
    <row r="2219" spans="1:11" x14ac:dyDescent="0.4">
      <c r="A2219" s="17" t="str">
        <f>IF(E2219&lt;&gt;"",VLOOKUP(E2219,科目一覧!$A$4:$G$76,7,FALSE),"")</f>
        <v/>
      </c>
      <c r="B2219" s="18">
        <f>★仕訳帳!A2183</f>
        <v>2180</v>
      </c>
      <c r="C2219" s="64" t="str">
        <f>IF(★仕訳帳!B2183&lt;&gt;"",★仕訳帳!B2183,"")</f>
        <v/>
      </c>
      <c r="D2219" s="65" t="str">
        <f>IF(★仕訳帳!C2183&lt;&gt;"",★仕訳帳!C2183,"")</f>
        <v/>
      </c>
      <c r="E2219" s="66" t="str">
        <f>IF(★仕訳帳!D2183&lt;&gt;"",★仕訳帳!D2183,"")</f>
        <v/>
      </c>
      <c r="F2219" s="30" t="str">
        <f t="shared" si="72"/>
        <v/>
      </c>
      <c r="G2219" s="68">
        <f>★仕訳帳!E2183</f>
        <v>0</v>
      </c>
      <c r="H2219" s="68">
        <f>★仕訳帳!F2183</f>
        <v>0</v>
      </c>
      <c r="I2219" s="67">
        <f>IF($E2219&lt;&gt;"",IF(OR(AND($E2219&gt;=200,$E2219&lt;300),AND($E2219&gt;=400,$E2219&lt;600)),-SUBTOTAL(9,K$4:K2219),SUBTOTAL(9,K$4:K2219)),0)</f>
        <v>0</v>
      </c>
      <c r="J2219" s="32"/>
      <c r="K2219" s="33">
        <f t="shared" si="71"/>
        <v>0</v>
      </c>
    </row>
    <row r="2220" spans="1:11" x14ac:dyDescent="0.4">
      <c r="A2220" s="17" t="str">
        <f>IF(E2220&lt;&gt;"",VLOOKUP(E2220,科目一覧!$A$4:$G$76,7,FALSE),"")</f>
        <v/>
      </c>
      <c r="B2220" s="18">
        <f>★仕訳帳!A2184</f>
        <v>2181</v>
      </c>
      <c r="C2220" s="64" t="str">
        <f>IF(★仕訳帳!B2184&lt;&gt;"",★仕訳帳!B2184,"")</f>
        <v/>
      </c>
      <c r="D2220" s="65" t="str">
        <f>IF(★仕訳帳!C2184&lt;&gt;"",★仕訳帳!C2184,"")</f>
        <v/>
      </c>
      <c r="E2220" s="66" t="str">
        <f>IF(★仕訳帳!D2184&lt;&gt;"",★仕訳帳!D2184,"")</f>
        <v/>
      </c>
      <c r="F2220" s="30" t="str">
        <f t="shared" si="72"/>
        <v/>
      </c>
      <c r="G2220" s="68">
        <f>★仕訳帳!E2184</f>
        <v>0</v>
      </c>
      <c r="H2220" s="68">
        <f>★仕訳帳!F2184</f>
        <v>0</v>
      </c>
      <c r="I2220" s="67">
        <f>IF($E2220&lt;&gt;"",IF(OR(AND($E2220&gt;=200,$E2220&lt;300),AND($E2220&gt;=400,$E2220&lt;600)),-SUBTOTAL(9,K$4:K2220),SUBTOTAL(9,K$4:K2220)),0)</f>
        <v>0</v>
      </c>
      <c r="J2220" s="32"/>
      <c r="K2220" s="33">
        <f t="shared" si="71"/>
        <v>0</v>
      </c>
    </row>
    <row r="2221" spans="1:11" x14ac:dyDescent="0.4">
      <c r="A2221" s="17" t="str">
        <f>IF(E2221&lt;&gt;"",VLOOKUP(E2221,科目一覧!$A$4:$G$76,7,FALSE),"")</f>
        <v/>
      </c>
      <c r="B2221" s="18">
        <f>★仕訳帳!A2185</f>
        <v>2182</v>
      </c>
      <c r="C2221" s="64" t="str">
        <f>IF(★仕訳帳!B2185&lt;&gt;"",★仕訳帳!B2185,"")</f>
        <v/>
      </c>
      <c r="D2221" s="65" t="str">
        <f>IF(★仕訳帳!C2185&lt;&gt;"",★仕訳帳!C2185,"")</f>
        <v/>
      </c>
      <c r="E2221" s="66" t="str">
        <f>IF(★仕訳帳!D2185&lt;&gt;"",★仕訳帳!D2185,"")</f>
        <v/>
      </c>
      <c r="F2221" s="30" t="str">
        <f t="shared" si="72"/>
        <v/>
      </c>
      <c r="G2221" s="68">
        <f>★仕訳帳!E2185</f>
        <v>0</v>
      </c>
      <c r="H2221" s="68">
        <f>★仕訳帳!F2185</f>
        <v>0</v>
      </c>
      <c r="I2221" s="67">
        <f>IF($E2221&lt;&gt;"",IF(OR(AND($E2221&gt;=200,$E2221&lt;300),AND($E2221&gt;=400,$E2221&lt;600)),-SUBTOTAL(9,K$4:K2221),SUBTOTAL(9,K$4:K2221)),0)</f>
        <v>0</v>
      </c>
      <c r="J2221" s="32"/>
      <c r="K2221" s="33">
        <f t="shared" si="71"/>
        <v>0</v>
      </c>
    </row>
    <row r="2222" spans="1:11" x14ac:dyDescent="0.4">
      <c r="A2222" s="17" t="str">
        <f>IF(E2222&lt;&gt;"",VLOOKUP(E2222,科目一覧!$A$4:$G$76,7,FALSE),"")</f>
        <v/>
      </c>
      <c r="B2222" s="18">
        <f>★仕訳帳!A2186</f>
        <v>2183</v>
      </c>
      <c r="C2222" s="64" t="str">
        <f>IF(★仕訳帳!B2186&lt;&gt;"",★仕訳帳!B2186,"")</f>
        <v/>
      </c>
      <c r="D2222" s="65" t="str">
        <f>IF(★仕訳帳!C2186&lt;&gt;"",★仕訳帳!C2186,"")</f>
        <v/>
      </c>
      <c r="E2222" s="66" t="str">
        <f>IF(★仕訳帳!D2186&lt;&gt;"",★仕訳帳!D2186,"")</f>
        <v/>
      </c>
      <c r="F2222" s="30" t="str">
        <f t="shared" si="72"/>
        <v/>
      </c>
      <c r="G2222" s="68">
        <f>★仕訳帳!E2186</f>
        <v>0</v>
      </c>
      <c r="H2222" s="68">
        <f>★仕訳帳!F2186</f>
        <v>0</v>
      </c>
      <c r="I2222" s="67">
        <f>IF($E2222&lt;&gt;"",IF(OR(AND($E2222&gt;=200,$E2222&lt;300),AND($E2222&gt;=400,$E2222&lt;600)),-SUBTOTAL(9,K$4:K2222),SUBTOTAL(9,K$4:K2222)),0)</f>
        <v>0</v>
      </c>
      <c r="J2222" s="32"/>
      <c r="K2222" s="33">
        <f t="shared" si="71"/>
        <v>0</v>
      </c>
    </row>
    <row r="2223" spans="1:11" x14ac:dyDescent="0.4">
      <c r="A2223" s="17" t="str">
        <f>IF(E2223&lt;&gt;"",VLOOKUP(E2223,科目一覧!$A$4:$G$76,7,FALSE),"")</f>
        <v/>
      </c>
      <c r="B2223" s="18">
        <f>★仕訳帳!A2187</f>
        <v>2184</v>
      </c>
      <c r="C2223" s="64" t="str">
        <f>IF(★仕訳帳!B2187&lt;&gt;"",★仕訳帳!B2187,"")</f>
        <v/>
      </c>
      <c r="D2223" s="65" t="str">
        <f>IF(★仕訳帳!C2187&lt;&gt;"",★仕訳帳!C2187,"")</f>
        <v/>
      </c>
      <c r="E2223" s="66" t="str">
        <f>IF(★仕訳帳!D2187&lt;&gt;"",★仕訳帳!D2187,"")</f>
        <v/>
      </c>
      <c r="F2223" s="30" t="str">
        <f t="shared" si="72"/>
        <v/>
      </c>
      <c r="G2223" s="68">
        <f>★仕訳帳!E2187</f>
        <v>0</v>
      </c>
      <c r="H2223" s="68">
        <f>★仕訳帳!F2187</f>
        <v>0</v>
      </c>
      <c r="I2223" s="67">
        <f>IF($E2223&lt;&gt;"",IF(OR(AND($E2223&gt;=200,$E2223&lt;300),AND($E2223&gt;=400,$E2223&lt;600)),-SUBTOTAL(9,K$4:K2223),SUBTOTAL(9,K$4:K2223)),0)</f>
        <v>0</v>
      </c>
      <c r="J2223" s="32"/>
      <c r="K2223" s="33">
        <f t="shared" ref="K2223:K2286" si="73">IF(OR(E2223=301,E2223=401),0,G2223-H2223)</f>
        <v>0</v>
      </c>
    </row>
    <row r="2224" spans="1:11" x14ac:dyDescent="0.4">
      <c r="A2224" s="17" t="str">
        <f>IF(E2224&lt;&gt;"",VLOOKUP(E2224,科目一覧!$A$4:$G$76,7,FALSE),"")</f>
        <v/>
      </c>
      <c r="B2224" s="18">
        <f>★仕訳帳!A2188</f>
        <v>2185</v>
      </c>
      <c r="C2224" s="64" t="str">
        <f>IF(★仕訳帳!B2188&lt;&gt;"",★仕訳帳!B2188,"")</f>
        <v/>
      </c>
      <c r="D2224" s="65" t="str">
        <f>IF(★仕訳帳!C2188&lt;&gt;"",★仕訳帳!C2188,"")</f>
        <v/>
      </c>
      <c r="E2224" s="66" t="str">
        <f>IF(★仕訳帳!D2188&lt;&gt;"",★仕訳帳!D2188,"")</f>
        <v/>
      </c>
      <c r="F2224" s="30" t="str">
        <f t="shared" si="72"/>
        <v/>
      </c>
      <c r="G2224" s="68">
        <f>★仕訳帳!E2188</f>
        <v>0</v>
      </c>
      <c r="H2224" s="68">
        <f>★仕訳帳!F2188</f>
        <v>0</v>
      </c>
      <c r="I2224" s="67">
        <f>IF($E2224&lt;&gt;"",IF(OR(AND($E2224&gt;=200,$E2224&lt;300),AND($E2224&gt;=400,$E2224&lt;600)),-SUBTOTAL(9,K$4:K2224),SUBTOTAL(9,K$4:K2224)),0)</f>
        <v>0</v>
      </c>
      <c r="J2224" s="32"/>
      <c r="K2224" s="33">
        <f t="shared" si="73"/>
        <v>0</v>
      </c>
    </row>
    <row r="2225" spans="1:11" x14ac:dyDescent="0.4">
      <c r="A2225" s="17" t="str">
        <f>IF(E2225&lt;&gt;"",VLOOKUP(E2225,科目一覧!$A$4:$G$76,7,FALSE),"")</f>
        <v/>
      </c>
      <c r="B2225" s="18">
        <f>★仕訳帳!A2189</f>
        <v>2186</v>
      </c>
      <c r="C2225" s="64" t="str">
        <f>IF(★仕訳帳!B2189&lt;&gt;"",★仕訳帳!B2189,"")</f>
        <v/>
      </c>
      <c r="D2225" s="65" t="str">
        <f>IF(★仕訳帳!C2189&lt;&gt;"",★仕訳帳!C2189,"")</f>
        <v/>
      </c>
      <c r="E2225" s="66" t="str">
        <f>IF(★仕訳帳!D2189&lt;&gt;"",★仕訳帳!D2189,"")</f>
        <v/>
      </c>
      <c r="F2225" s="30" t="str">
        <f t="shared" si="72"/>
        <v/>
      </c>
      <c r="G2225" s="68">
        <f>★仕訳帳!E2189</f>
        <v>0</v>
      </c>
      <c r="H2225" s="68">
        <f>★仕訳帳!F2189</f>
        <v>0</v>
      </c>
      <c r="I2225" s="67">
        <f>IF($E2225&lt;&gt;"",IF(OR(AND($E2225&gt;=200,$E2225&lt;300),AND($E2225&gt;=400,$E2225&lt;600)),-SUBTOTAL(9,K$4:K2225),SUBTOTAL(9,K$4:K2225)),0)</f>
        <v>0</v>
      </c>
      <c r="J2225" s="32"/>
      <c r="K2225" s="33">
        <f t="shared" si="73"/>
        <v>0</v>
      </c>
    </row>
    <row r="2226" spans="1:11" x14ac:dyDescent="0.4">
      <c r="A2226" s="17" t="str">
        <f>IF(E2226&lt;&gt;"",VLOOKUP(E2226,科目一覧!$A$4:$G$76,7,FALSE),"")</f>
        <v/>
      </c>
      <c r="B2226" s="18">
        <f>★仕訳帳!A2190</f>
        <v>2187</v>
      </c>
      <c r="C2226" s="64" t="str">
        <f>IF(★仕訳帳!B2190&lt;&gt;"",★仕訳帳!B2190,"")</f>
        <v/>
      </c>
      <c r="D2226" s="65" t="str">
        <f>IF(★仕訳帳!C2190&lt;&gt;"",★仕訳帳!C2190,"")</f>
        <v/>
      </c>
      <c r="E2226" s="66" t="str">
        <f>IF(★仕訳帳!D2190&lt;&gt;"",★仕訳帳!D2190,"")</f>
        <v/>
      </c>
      <c r="F2226" s="30" t="str">
        <f t="shared" si="72"/>
        <v/>
      </c>
      <c r="G2226" s="68">
        <f>★仕訳帳!E2190</f>
        <v>0</v>
      </c>
      <c r="H2226" s="68">
        <f>★仕訳帳!F2190</f>
        <v>0</v>
      </c>
      <c r="I2226" s="67">
        <f>IF($E2226&lt;&gt;"",IF(OR(AND($E2226&gt;=200,$E2226&lt;300),AND($E2226&gt;=400,$E2226&lt;600)),-SUBTOTAL(9,K$4:K2226),SUBTOTAL(9,K$4:K2226)),0)</f>
        <v>0</v>
      </c>
      <c r="J2226" s="32"/>
      <c r="K2226" s="33">
        <f t="shared" si="73"/>
        <v>0</v>
      </c>
    </row>
    <row r="2227" spans="1:11" x14ac:dyDescent="0.4">
      <c r="A2227" s="17" t="str">
        <f>IF(E2227&lt;&gt;"",VLOOKUP(E2227,科目一覧!$A$4:$G$76,7,FALSE),"")</f>
        <v/>
      </c>
      <c r="B2227" s="18">
        <f>★仕訳帳!A2191</f>
        <v>2188</v>
      </c>
      <c r="C2227" s="64" t="str">
        <f>IF(★仕訳帳!B2191&lt;&gt;"",★仕訳帳!B2191,"")</f>
        <v/>
      </c>
      <c r="D2227" s="65" t="str">
        <f>IF(★仕訳帳!C2191&lt;&gt;"",★仕訳帳!C2191,"")</f>
        <v/>
      </c>
      <c r="E2227" s="66" t="str">
        <f>IF(★仕訳帳!D2191&lt;&gt;"",★仕訳帳!D2191,"")</f>
        <v/>
      </c>
      <c r="F2227" s="30" t="str">
        <f t="shared" si="72"/>
        <v/>
      </c>
      <c r="G2227" s="68">
        <f>★仕訳帳!E2191</f>
        <v>0</v>
      </c>
      <c r="H2227" s="68">
        <f>★仕訳帳!F2191</f>
        <v>0</v>
      </c>
      <c r="I2227" s="67">
        <f>IF($E2227&lt;&gt;"",IF(OR(AND($E2227&gt;=200,$E2227&lt;300),AND($E2227&gt;=400,$E2227&lt;600)),-SUBTOTAL(9,K$4:K2227),SUBTOTAL(9,K$4:K2227)),0)</f>
        <v>0</v>
      </c>
      <c r="J2227" s="32"/>
      <c r="K2227" s="33">
        <f t="shared" si="73"/>
        <v>0</v>
      </c>
    </row>
    <row r="2228" spans="1:11" x14ac:dyDescent="0.4">
      <c r="A2228" s="17" t="str">
        <f>IF(E2228&lt;&gt;"",VLOOKUP(E2228,科目一覧!$A$4:$G$76,7,FALSE),"")</f>
        <v/>
      </c>
      <c r="B2228" s="18">
        <f>★仕訳帳!A2192</f>
        <v>2189</v>
      </c>
      <c r="C2228" s="64" t="str">
        <f>IF(★仕訳帳!B2192&lt;&gt;"",★仕訳帳!B2192,"")</f>
        <v/>
      </c>
      <c r="D2228" s="65" t="str">
        <f>IF(★仕訳帳!C2192&lt;&gt;"",★仕訳帳!C2192,"")</f>
        <v/>
      </c>
      <c r="E2228" s="66" t="str">
        <f>IF(★仕訳帳!D2192&lt;&gt;"",★仕訳帳!D2192,"")</f>
        <v/>
      </c>
      <c r="F2228" s="30" t="str">
        <f t="shared" si="72"/>
        <v/>
      </c>
      <c r="G2228" s="68">
        <f>★仕訳帳!E2192</f>
        <v>0</v>
      </c>
      <c r="H2228" s="68">
        <f>★仕訳帳!F2192</f>
        <v>0</v>
      </c>
      <c r="I2228" s="67">
        <f>IF($E2228&lt;&gt;"",IF(OR(AND($E2228&gt;=200,$E2228&lt;300),AND($E2228&gt;=400,$E2228&lt;600)),-SUBTOTAL(9,K$4:K2228),SUBTOTAL(9,K$4:K2228)),0)</f>
        <v>0</v>
      </c>
      <c r="J2228" s="32"/>
      <c r="K2228" s="33">
        <f t="shared" si="73"/>
        <v>0</v>
      </c>
    </row>
    <row r="2229" spans="1:11" x14ac:dyDescent="0.4">
      <c r="A2229" s="17" t="str">
        <f>IF(E2229&lt;&gt;"",VLOOKUP(E2229,科目一覧!$A$4:$G$76,7,FALSE),"")</f>
        <v/>
      </c>
      <c r="B2229" s="18">
        <f>★仕訳帳!A2193</f>
        <v>2190</v>
      </c>
      <c r="C2229" s="64" t="str">
        <f>IF(★仕訳帳!B2193&lt;&gt;"",★仕訳帳!B2193,"")</f>
        <v/>
      </c>
      <c r="D2229" s="65" t="str">
        <f>IF(★仕訳帳!C2193&lt;&gt;"",★仕訳帳!C2193,"")</f>
        <v/>
      </c>
      <c r="E2229" s="66" t="str">
        <f>IF(★仕訳帳!D2193&lt;&gt;"",★仕訳帳!D2193,"")</f>
        <v/>
      </c>
      <c r="F2229" s="30" t="str">
        <f t="shared" si="72"/>
        <v/>
      </c>
      <c r="G2229" s="68">
        <f>★仕訳帳!E2193</f>
        <v>0</v>
      </c>
      <c r="H2229" s="68">
        <f>★仕訳帳!F2193</f>
        <v>0</v>
      </c>
      <c r="I2229" s="67">
        <f>IF($E2229&lt;&gt;"",IF(OR(AND($E2229&gt;=200,$E2229&lt;300),AND($E2229&gt;=400,$E2229&lt;600)),-SUBTOTAL(9,K$4:K2229),SUBTOTAL(9,K$4:K2229)),0)</f>
        <v>0</v>
      </c>
      <c r="J2229" s="32"/>
      <c r="K2229" s="33">
        <f t="shared" si="73"/>
        <v>0</v>
      </c>
    </row>
    <row r="2230" spans="1:11" x14ac:dyDescent="0.4">
      <c r="A2230" s="17" t="str">
        <f>IF(E2230&lt;&gt;"",VLOOKUP(E2230,科目一覧!$A$4:$G$76,7,FALSE),"")</f>
        <v/>
      </c>
      <c r="B2230" s="18">
        <f>★仕訳帳!A2194</f>
        <v>2191</v>
      </c>
      <c r="C2230" s="64" t="str">
        <f>IF(★仕訳帳!B2194&lt;&gt;"",★仕訳帳!B2194,"")</f>
        <v/>
      </c>
      <c r="D2230" s="65" t="str">
        <f>IF(★仕訳帳!C2194&lt;&gt;"",★仕訳帳!C2194,"")</f>
        <v/>
      </c>
      <c r="E2230" s="66" t="str">
        <f>IF(★仕訳帳!D2194&lt;&gt;"",★仕訳帳!D2194,"")</f>
        <v/>
      </c>
      <c r="F2230" s="30" t="str">
        <f t="shared" si="72"/>
        <v/>
      </c>
      <c r="G2230" s="68">
        <f>★仕訳帳!E2194</f>
        <v>0</v>
      </c>
      <c r="H2230" s="68">
        <f>★仕訳帳!F2194</f>
        <v>0</v>
      </c>
      <c r="I2230" s="67">
        <f>IF($E2230&lt;&gt;"",IF(OR(AND($E2230&gt;=200,$E2230&lt;300),AND($E2230&gt;=400,$E2230&lt;600)),-SUBTOTAL(9,K$4:K2230),SUBTOTAL(9,K$4:K2230)),0)</f>
        <v>0</v>
      </c>
      <c r="J2230" s="32"/>
      <c r="K2230" s="33">
        <f t="shared" si="73"/>
        <v>0</v>
      </c>
    </row>
    <row r="2231" spans="1:11" x14ac:dyDescent="0.4">
      <c r="A2231" s="17" t="str">
        <f>IF(E2231&lt;&gt;"",VLOOKUP(E2231,科目一覧!$A$4:$G$76,7,FALSE),"")</f>
        <v/>
      </c>
      <c r="B2231" s="18">
        <f>★仕訳帳!A2195</f>
        <v>2192</v>
      </c>
      <c r="C2231" s="64" t="str">
        <f>IF(★仕訳帳!B2195&lt;&gt;"",★仕訳帳!B2195,"")</f>
        <v/>
      </c>
      <c r="D2231" s="65" t="str">
        <f>IF(★仕訳帳!C2195&lt;&gt;"",★仕訳帳!C2195,"")</f>
        <v/>
      </c>
      <c r="E2231" s="66" t="str">
        <f>IF(★仕訳帳!D2195&lt;&gt;"",★仕訳帳!D2195,"")</f>
        <v/>
      </c>
      <c r="F2231" s="30" t="str">
        <f t="shared" si="72"/>
        <v/>
      </c>
      <c r="G2231" s="68">
        <f>★仕訳帳!E2195</f>
        <v>0</v>
      </c>
      <c r="H2231" s="68">
        <f>★仕訳帳!F2195</f>
        <v>0</v>
      </c>
      <c r="I2231" s="67">
        <f>IF($E2231&lt;&gt;"",IF(OR(AND($E2231&gt;=200,$E2231&lt;300),AND($E2231&gt;=400,$E2231&lt;600)),-SUBTOTAL(9,K$4:K2231),SUBTOTAL(9,K$4:K2231)),0)</f>
        <v>0</v>
      </c>
      <c r="J2231" s="32"/>
      <c r="K2231" s="33">
        <f t="shared" si="73"/>
        <v>0</v>
      </c>
    </row>
    <row r="2232" spans="1:11" x14ac:dyDescent="0.4">
      <c r="A2232" s="17" t="str">
        <f>IF(E2232&lt;&gt;"",VLOOKUP(E2232,科目一覧!$A$4:$G$76,7,FALSE),"")</f>
        <v/>
      </c>
      <c r="B2232" s="18">
        <f>★仕訳帳!A2196</f>
        <v>2193</v>
      </c>
      <c r="C2232" s="64" t="str">
        <f>IF(★仕訳帳!B2196&lt;&gt;"",★仕訳帳!B2196,"")</f>
        <v/>
      </c>
      <c r="D2232" s="65" t="str">
        <f>IF(★仕訳帳!C2196&lt;&gt;"",★仕訳帳!C2196,"")</f>
        <v/>
      </c>
      <c r="E2232" s="66" t="str">
        <f>IF(★仕訳帳!D2196&lt;&gt;"",★仕訳帳!D2196,"")</f>
        <v/>
      </c>
      <c r="F2232" s="30" t="str">
        <f t="shared" si="72"/>
        <v/>
      </c>
      <c r="G2232" s="68">
        <f>★仕訳帳!E2196</f>
        <v>0</v>
      </c>
      <c r="H2232" s="68">
        <f>★仕訳帳!F2196</f>
        <v>0</v>
      </c>
      <c r="I2232" s="67">
        <f>IF($E2232&lt;&gt;"",IF(OR(AND($E2232&gt;=200,$E2232&lt;300),AND($E2232&gt;=400,$E2232&lt;600)),-SUBTOTAL(9,K$4:K2232),SUBTOTAL(9,K$4:K2232)),0)</f>
        <v>0</v>
      </c>
      <c r="J2232" s="32"/>
      <c r="K2232" s="33">
        <f t="shared" si="73"/>
        <v>0</v>
      </c>
    </row>
    <row r="2233" spans="1:11" x14ac:dyDescent="0.4">
      <c r="A2233" s="17" t="str">
        <f>IF(E2233&lt;&gt;"",VLOOKUP(E2233,科目一覧!$A$4:$G$76,7,FALSE),"")</f>
        <v/>
      </c>
      <c r="B2233" s="18">
        <f>★仕訳帳!A2197</f>
        <v>2194</v>
      </c>
      <c r="C2233" s="64" t="str">
        <f>IF(★仕訳帳!B2197&lt;&gt;"",★仕訳帳!B2197,"")</f>
        <v/>
      </c>
      <c r="D2233" s="65" t="str">
        <f>IF(★仕訳帳!C2197&lt;&gt;"",★仕訳帳!C2197,"")</f>
        <v/>
      </c>
      <c r="E2233" s="66" t="str">
        <f>IF(★仕訳帳!D2197&lt;&gt;"",★仕訳帳!D2197,"")</f>
        <v/>
      </c>
      <c r="F2233" s="30" t="str">
        <f t="shared" si="72"/>
        <v/>
      </c>
      <c r="G2233" s="68">
        <f>★仕訳帳!E2197</f>
        <v>0</v>
      </c>
      <c r="H2233" s="68">
        <f>★仕訳帳!F2197</f>
        <v>0</v>
      </c>
      <c r="I2233" s="67">
        <f>IF($E2233&lt;&gt;"",IF(OR(AND($E2233&gt;=200,$E2233&lt;300),AND($E2233&gt;=400,$E2233&lt;600)),-SUBTOTAL(9,K$4:K2233),SUBTOTAL(9,K$4:K2233)),0)</f>
        <v>0</v>
      </c>
      <c r="J2233" s="32"/>
      <c r="K2233" s="33">
        <f t="shared" si="73"/>
        <v>0</v>
      </c>
    </row>
    <row r="2234" spans="1:11" x14ac:dyDescent="0.4">
      <c r="A2234" s="17" t="str">
        <f>IF(E2234&lt;&gt;"",VLOOKUP(E2234,科目一覧!$A$4:$G$76,7,FALSE),"")</f>
        <v/>
      </c>
      <c r="B2234" s="18">
        <f>★仕訳帳!A2198</f>
        <v>2195</v>
      </c>
      <c r="C2234" s="64" t="str">
        <f>IF(★仕訳帳!B2198&lt;&gt;"",★仕訳帳!B2198,"")</f>
        <v/>
      </c>
      <c r="D2234" s="65" t="str">
        <f>IF(★仕訳帳!C2198&lt;&gt;"",★仕訳帳!C2198,"")</f>
        <v/>
      </c>
      <c r="E2234" s="66" t="str">
        <f>IF(★仕訳帳!D2198&lt;&gt;"",★仕訳帳!D2198,"")</f>
        <v/>
      </c>
      <c r="F2234" s="30" t="str">
        <f t="shared" si="72"/>
        <v/>
      </c>
      <c r="G2234" s="68">
        <f>★仕訳帳!E2198</f>
        <v>0</v>
      </c>
      <c r="H2234" s="68">
        <f>★仕訳帳!F2198</f>
        <v>0</v>
      </c>
      <c r="I2234" s="67">
        <f>IF($E2234&lt;&gt;"",IF(OR(AND($E2234&gt;=200,$E2234&lt;300),AND($E2234&gt;=400,$E2234&lt;600)),-SUBTOTAL(9,K$4:K2234),SUBTOTAL(9,K$4:K2234)),0)</f>
        <v>0</v>
      </c>
      <c r="J2234" s="32"/>
      <c r="K2234" s="33">
        <f t="shared" si="73"/>
        <v>0</v>
      </c>
    </row>
    <row r="2235" spans="1:11" x14ac:dyDescent="0.4">
      <c r="A2235" s="17" t="str">
        <f>IF(E2235&lt;&gt;"",VLOOKUP(E2235,科目一覧!$A$4:$G$76,7,FALSE),"")</f>
        <v/>
      </c>
      <c r="B2235" s="18">
        <f>★仕訳帳!A2199</f>
        <v>2196</v>
      </c>
      <c r="C2235" s="64" t="str">
        <f>IF(★仕訳帳!B2199&lt;&gt;"",★仕訳帳!B2199,"")</f>
        <v/>
      </c>
      <c r="D2235" s="65" t="str">
        <f>IF(★仕訳帳!C2199&lt;&gt;"",★仕訳帳!C2199,"")</f>
        <v/>
      </c>
      <c r="E2235" s="66" t="str">
        <f>IF(★仕訳帳!D2199&lt;&gt;"",★仕訳帳!D2199,"")</f>
        <v/>
      </c>
      <c r="F2235" s="30" t="str">
        <f t="shared" si="72"/>
        <v/>
      </c>
      <c r="G2235" s="68">
        <f>★仕訳帳!E2199</f>
        <v>0</v>
      </c>
      <c r="H2235" s="68">
        <f>★仕訳帳!F2199</f>
        <v>0</v>
      </c>
      <c r="I2235" s="67">
        <f>IF($E2235&lt;&gt;"",IF(OR(AND($E2235&gt;=200,$E2235&lt;300),AND($E2235&gt;=400,$E2235&lt;600)),-SUBTOTAL(9,K$4:K2235),SUBTOTAL(9,K$4:K2235)),0)</f>
        <v>0</v>
      </c>
      <c r="J2235" s="32"/>
      <c r="K2235" s="33">
        <f t="shared" si="73"/>
        <v>0</v>
      </c>
    </row>
    <row r="2236" spans="1:11" x14ac:dyDescent="0.4">
      <c r="A2236" s="17" t="str">
        <f>IF(E2236&lt;&gt;"",VLOOKUP(E2236,科目一覧!$A$4:$G$76,7,FALSE),"")</f>
        <v/>
      </c>
      <c r="B2236" s="18">
        <f>★仕訳帳!A2200</f>
        <v>2197</v>
      </c>
      <c r="C2236" s="64" t="str">
        <f>IF(★仕訳帳!B2200&lt;&gt;"",★仕訳帳!B2200,"")</f>
        <v/>
      </c>
      <c r="D2236" s="65" t="str">
        <f>IF(★仕訳帳!C2200&lt;&gt;"",★仕訳帳!C2200,"")</f>
        <v/>
      </c>
      <c r="E2236" s="66" t="str">
        <f>IF(★仕訳帳!D2200&lt;&gt;"",★仕訳帳!D2200,"")</f>
        <v/>
      </c>
      <c r="F2236" s="30" t="str">
        <f t="shared" si="72"/>
        <v/>
      </c>
      <c r="G2236" s="68">
        <f>★仕訳帳!E2200</f>
        <v>0</v>
      </c>
      <c r="H2236" s="68">
        <f>★仕訳帳!F2200</f>
        <v>0</v>
      </c>
      <c r="I2236" s="67">
        <f>IF($E2236&lt;&gt;"",IF(OR(AND($E2236&gt;=200,$E2236&lt;300),AND($E2236&gt;=400,$E2236&lt;600)),-SUBTOTAL(9,K$4:K2236),SUBTOTAL(9,K$4:K2236)),0)</f>
        <v>0</v>
      </c>
      <c r="J2236" s="32"/>
      <c r="K2236" s="33">
        <f t="shared" si="73"/>
        <v>0</v>
      </c>
    </row>
    <row r="2237" spans="1:11" x14ac:dyDescent="0.4">
      <c r="A2237" s="17" t="str">
        <f>IF(E2237&lt;&gt;"",VLOOKUP(E2237,科目一覧!$A$4:$G$76,7,FALSE),"")</f>
        <v/>
      </c>
      <c r="B2237" s="18">
        <f>★仕訳帳!A2201</f>
        <v>2198</v>
      </c>
      <c r="C2237" s="64" t="str">
        <f>IF(★仕訳帳!B2201&lt;&gt;"",★仕訳帳!B2201,"")</f>
        <v/>
      </c>
      <c r="D2237" s="65" t="str">
        <f>IF(★仕訳帳!C2201&lt;&gt;"",★仕訳帳!C2201,"")</f>
        <v/>
      </c>
      <c r="E2237" s="66" t="str">
        <f>IF(★仕訳帳!D2201&lt;&gt;"",★仕訳帳!D2201,"")</f>
        <v/>
      </c>
      <c r="F2237" s="30" t="str">
        <f t="shared" si="72"/>
        <v/>
      </c>
      <c r="G2237" s="68">
        <f>★仕訳帳!E2201</f>
        <v>0</v>
      </c>
      <c r="H2237" s="68">
        <f>★仕訳帳!F2201</f>
        <v>0</v>
      </c>
      <c r="I2237" s="67">
        <f>IF($E2237&lt;&gt;"",IF(OR(AND($E2237&gt;=200,$E2237&lt;300),AND($E2237&gt;=400,$E2237&lt;600)),-SUBTOTAL(9,K$4:K2237),SUBTOTAL(9,K$4:K2237)),0)</f>
        <v>0</v>
      </c>
      <c r="J2237" s="32"/>
      <c r="K2237" s="33">
        <f t="shared" si="73"/>
        <v>0</v>
      </c>
    </row>
    <row r="2238" spans="1:11" x14ac:dyDescent="0.4">
      <c r="A2238" s="17" t="str">
        <f>IF(E2238&lt;&gt;"",VLOOKUP(E2238,科目一覧!$A$4:$G$76,7,FALSE),"")</f>
        <v/>
      </c>
      <c r="B2238" s="18">
        <f>★仕訳帳!A2202</f>
        <v>2199</v>
      </c>
      <c r="C2238" s="64" t="str">
        <f>IF(★仕訳帳!B2202&lt;&gt;"",★仕訳帳!B2202,"")</f>
        <v/>
      </c>
      <c r="D2238" s="65" t="str">
        <f>IF(★仕訳帳!C2202&lt;&gt;"",★仕訳帳!C2202,"")</f>
        <v/>
      </c>
      <c r="E2238" s="66" t="str">
        <f>IF(★仕訳帳!D2202&lt;&gt;"",★仕訳帳!D2202,"")</f>
        <v/>
      </c>
      <c r="F2238" s="30" t="str">
        <f t="shared" si="72"/>
        <v/>
      </c>
      <c r="G2238" s="68">
        <f>★仕訳帳!E2202</f>
        <v>0</v>
      </c>
      <c r="H2238" s="68">
        <f>★仕訳帳!F2202</f>
        <v>0</v>
      </c>
      <c r="I2238" s="67">
        <f>IF($E2238&lt;&gt;"",IF(OR(AND($E2238&gt;=200,$E2238&lt;300),AND($E2238&gt;=400,$E2238&lt;600)),-SUBTOTAL(9,K$4:K2238),SUBTOTAL(9,K$4:K2238)),0)</f>
        <v>0</v>
      </c>
      <c r="J2238" s="32"/>
      <c r="K2238" s="33">
        <f t="shared" si="73"/>
        <v>0</v>
      </c>
    </row>
    <row r="2239" spans="1:11" x14ac:dyDescent="0.4">
      <c r="A2239" s="17" t="str">
        <f>IF(E2239&lt;&gt;"",VLOOKUP(E2239,科目一覧!$A$4:$G$76,7,FALSE),"")</f>
        <v/>
      </c>
      <c r="B2239" s="18">
        <f>★仕訳帳!A2203</f>
        <v>2200</v>
      </c>
      <c r="C2239" s="64" t="str">
        <f>IF(★仕訳帳!B2203&lt;&gt;"",★仕訳帳!B2203,"")</f>
        <v/>
      </c>
      <c r="D2239" s="65" t="str">
        <f>IF(★仕訳帳!C2203&lt;&gt;"",★仕訳帳!C2203,"")</f>
        <v/>
      </c>
      <c r="E2239" s="66" t="str">
        <f>IF(★仕訳帳!D2203&lt;&gt;"",★仕訳帳!D2203,"")</f>
        <v/>
      </c>
      <c r="F2239" s="30" t="str">
        <f t="shared" si="72"/>
        <v/>
      </c>
      <c r="G2239" s="68">
        <f>★仕訳帳!E2203</f>
        <v>0</v>
      </c>
      <c r="H2239" s="68">
        <f>★仕訳帳!F2203</f>
        <v>0</v>
      </c>
      <c r="I2239" s="67">
        <f>IF($E2239&lt;&gt;"",IF(OR(AND($E2239&gt;=200,$E2239&lt;300),AND($E2239&gt;=400,$E2239&lt;600)),-SUBTOTAL(9,K$4:K2239),SUBTOTAL(9,K$4:K2239)),0)</f>
        <v>0</v>
      </c>
      <c r="J2239" s="32"/>
      <c r="K2239" s="33">
        <f t="shared" si="73"/>
        <v>0</v>
      </c>
    </row>
    <row r="2240" spans="1:11" x14ac:dyDescent="0.4">
      <c r="A2240" s="17" t="str">
        <f>IF(E2240&lt;&gt;"",VLOOKUP(E2240,科目一覧!$A$4:$G$76,7,FALSE),"")</f>
        <v/>
      </c>
      <c r="B2240" s="18">
        <f>★仕訳帳!A2204</f>
        <v>2201</v>
      </c>
      <c r="C2240" s="64" t="str">
        <f>IF(★仕訳帳!B2204&lt;&gt;"",★仕訳帳!B2204,"")</f>
        <v/>
      </c>
      <c r="D2240" s="65" t="str">
        <f>IF(★仕訳帳!C2204&lt;&gt;"",★仕訳帳!C2204,"")</f>
        <v/>
      </c>
      <c r="E2240" s="66" t="str">
        <f>IF(★仕訳帳!D2204&lt;&gt;"",★仕訳帳!D2204,"")</f>
        <v/>
      </c>
      <c r="F2240" s="30" t="str">
        <f t="shared" si="72"/>
        <v/>
      </c>
      <c r="G2240" s="68">
        <f>★仕訳帳!E2204</f>
        <v>0</v>
      </c>
      <c r="H2240" s="68">
        <f>★仕訳帳!F2204</f>
        <v>0</v>
      </c>
      <c r="I2240" s="67">
        <f>IF($E2240&lt;&gt;"",IF(OR(AND($E2240&gt;=200,$E2240&lt;300),AND($E2240&gt;=400,$E2240&lt;600)),-SUBTOTAL(9,K$4:K2240),SUBTOTAL(9,K$4:K2240)),0)</f>
        <v>0</v>
      </c>
      <c r="J2240" s="32"/>
      <c r="K2240" s="33">
        <f t="shared" si="73"/>
        <v>0</v>
      </c>
    </row>
    <row r="2241" spans="1:11" x14ac:dyDescent="0.4">
      <c r="A2241" s="17" t="str">
        <f>IF(E2241&lt;&gt;"",VLOOKUP(E2241,科目一覧!$A$4:$G$76,7,FALSE),"")</f>
        <v/>
      </c>
      <c r="B2241" s="18">
        <f>★仕訳帳!A2205</f>
        <v>2202</v>
      </c>
      <c r="C2241" s="64" t="str">
        <f>IF(★仕訳帳!B2205&lt;&gt;"",★仕訳帳!B2205,"")</f>
        <v/>
      </c>
      <c r="D2241" s="65" t="str">
        <f>IF(★仕訳帳!C2205&lt;&gt;"",★仕訳帳!C2205,"")</f>
        <v/>
      </c>
      <c r="E2241" s="66" t="str">
        <f>IF(★仕訳帳!D2205&lt;&gt;"",★仕訳帳!D2205,"")</f>
        <v/>
      </c>
      <c r="F2241" s="30" t="str">
        <f t="shared" si="72"/>
        <v/>
      </c>
      <c r="G2241" s="68">
        <f>★仕訳帳!E2205</f>
        <v>0</v>
      </c>
      <c r="H2241" s="68">
        <f>★仕訳帳!F2205</f>
        <v>0</v>
      </c>
      <c r="I2241" s="67">
        <f>IF($E2241&lt;&gt;"",IF(OR(AND($E2241&gt;=200,$E2241&lt;300),AND($E2241&gt;=400,$E2241&lt;600)),-SUBTOTAL(9,K$4:K2241),SUBTOTAL(9,K$4:K2241)),0)</f>
        <v>0</v>
      </c>
      <c r="J2241" s="32"/>
      <c r="K2241" s="33">
        <f t="shared" si="73"/>
        <v>0</v>
      </c>
    </row>
    <row r="2242" spans="1:11" x14ac:dyDescent="0.4">
      <c r="A2242" s="17" t="str">
        <f>IF(E2242&lt;&gt;"",VLOOKUP(E2242,科目一覧!$A$4:$G$76,7,FALSE),"")</f>
        <v/>
      </c>
      <c r="B2242" s="18">
        <f>★仕訳帳!A2206</f>
        <v>2203</v>
      </c>
      <c r="C2242" s="64" t="str">
        <f>IF(★仕訳帳!B2206&lt;&gt;"",★仕訳帳!B2206,"")</f>
        <v/>
      </c>
      <c r="D2242" s="65" t="str">
        <f>IF(★仕訳帳!C2206&lt;&gt;"",★仕訳帳!C2206,"")</f>
        <v/>
      </c>
      <c r="E2242" s="66" t="str">
        <f>IF(★仕訳帳!D2206&lt;&gt;"",★仕訳帳!D2206,"")</f>
        <v/>
      </c>
      <c r="F2242" s="30" t="str">
        <f t="shared" si="72"/>
        <v/>
      </c>
      <c r="G2242" s="68">
        <f>★仕訳帳!E2206</f>
        <v>0</v>
      </c>
      <c r="H2242" s="68">
        <f>★仕訳帳!F2206</f>
        <v>0</v>
      </c>
      <c r="I2242" s="67">
        <f>IF($E2242&lt;&gt;"",IF(OR(AND($E2242&gt;=200,$E2242&lt;300),AND($E2242&gt;=400,$E2242&lt;600)),-SUBTOTAL(9,K$4:K2242),SUBTOTAL(9,K$4:K2242)),0)</f>
        <v>0</v>
      </c>
      <c r="J2242" s="32"/>
      <c r="K2242" s="33">
        <f t="shared" si="73"/>
        <v>0</v>
      </c>
    </row>
    <row r="2243" spans="1:11" x14ac:dyDescent="0.4">
      <c r="A2243" s="17" t="str">
        <f>IF(E2243&lt;&gt;"",VLOOKUP(E2243,科目一覧!$A$4:$G$76,7,FALSE),"")</f>
        <v/>
      </c>
      <c r="B2243" s="18">
        <f>★仕訳帳!A2207</f>
        <v>2204</v>
      </c>
      <c r="C2243" s="64" t="str">
        <f>IF(★仕訳帳!B2207&lt;&gt;"",★仕訳帳!B2207,"")</f>
        <v/>
      </c>
      <c r="D2243" s="65" t="str">
        <f>IF(★仕訳帳!C2207&lt;&gt;"",★仕訳帳!C2207,"")</f>
        <v/>
      </c>
      <c r="E2243" s="66" t="str">
        <f>IF(★仕訳帳!D2207&lt;&gt;"",★仕訳帳!D2207,"")</f>
        <v/>
      </c>
      <c r="F2243" s="30" t="str">
        <f t="shared" si="72"/>
        <v/>
      </c>
      <c r="G2243" s="68">
        <f>★仕訳帳!E2207</f>
        <v>0</v>
      </c>
      <c r="H2243" s="68">
        <f>★仕訳帳!F2207</f>
        <v>0</v>
      </c>
      <c r="I2243" s="67">
        <f>IF($E2243&lt;&gt;"",IF(OR(AND($E2243&gt;=200,$E2243&lt;300),AND($E2243&gt;=400,$E2243&lt;600)),-SUBTOTAL(9,K$4:K2243),SUBTOTAL(9,K$4:K2243)),0)</f>
        <v>0</v>
      </c>
      <c r="J2243" s="32"/>
      <c r="K2243" s="33">
        <f t="shared" si="73"/>
        <v>0</v>
      </c>
    </row>
    <row r="2244" spans="1:11" x14ac:dyDescent="0.4">
      <c r="A2244" s="17" t="str">
        <f>IF(E2244&lt;&gt;"",VLOOKUP(E2244,科目一覧!$A$4:$G$76,7,FALSE),"")</f>
        <v/>
      </c>
      <c r="B2244" s="18">
        <f>★仕訳帳!A2208</f>
        <v>2205</v>
      </c>
      <c r="C2244" s="64" t="str">
        <f>IF(★仕訳帳!B2208&lt;&gt;"",★仕訳帳!B2208,"")</f>
        <v/>
      </c>
      <c r="D2244" s="65" t="str">
        <f>IF(★仕訳帳!C2208&lt;&gt;"",★仕訳帳!C2208,"")</f>
        <v/>
      </c>
      <c r="E2244" s="66" t="str">
        <f>IF(★仕訳帳!D2208&lt;&gt;"",★仕訳帳!D2208,"")</f>
        <v/>
      </c>
      <c r="F2244" s="30" t="str">
        <f t="shared" si="72"/>
        <v/>
      </c>
      <c r="G2244" s="68">
        <f>★仕訳帳!E2208</f>
        <v>0</v>
      </c>
      <c r="H2244" s="68">
        <f>★仕訳帳!F2208</f>
        <v>0</v>
      </c>
      <c r="I2244" s="67">
        <f>IF($E2244&lt;&gt;"",IF(OR(AND($E2244&gt;=200,$E2244&lt;300),AND($E2244&gt;=400,$E2244&lt;600)),-SUBTOTAL(9,K$4:K2244),SUBTOTAL(9,K$4:K2244)),0)</f>
        <v>0</v>
      </c>
      <c r="J2244" s="32"/>
      <c r="K2244" s="33">
        <f t="shared" si="73"/>
        <v>0</v>
      </c>
    </row>
    <row r="2245" spans="1:11" x14ac:dyDescent="0.4">
      <c r="A2245" s="17" t="str">
        <f>IF(E2245&lt;&gt;"",VLOOKUP(E2245,科目一覧!$A$4:$G$76,7,FALSE),"")</f>
        <v/>
      </c>
      <c r="B2245" s="18">
        <f>★仕訳帳!A2209</f>
        <v>2206</v>
      </c>
      <c r="C2245" s="64" t="str">
        <f>IF(★仕訳帳!B2209&lt;&gt;"",★仕訳帳!B2209,"")</f>
        <v/>
      </c>
      <c r="D2245" s="65" t="str">
        <f>IF(★仕訳帳!C2209&lt;&gt;"",★仕訳帳!C2209,"")</f>
        <v/>
      </c>
      <c r="E2245" s="66" t="str">
        <f>IF(★仕訳帳!D2209&lt;&gt;"",★仕訳帳!D2209,"")</f>
        <v/>
      </c>
      <c r="F2245" s="30" t="str">
        <f t="shared" ref="F2245:F2308" si="74">IF(C2245&lt;&gt;"",MONTH(C2245)&amp;"_"&amp;E2245,"")</f>
        <v/>
      </c>
      <c r="G2245" s="68">
        <f>★仕訳帳!E2209</f>
        <v>0</v>
      </c>
      <c r="H2245" s="68">
        <f>★仕訳帳!F2209</f>
        <v>0</v>
      </c>
      <c r="I2245" s="67">
        <f>IF($E2245&lt;&gt;"",IF(OR(AND($E2245&gt;=200,$E2245&lt;300),AND($E2245&gt;=400,$E2245&lt;600)),-SUBTOTAL(9,K$4:K2245),SUBTOTAL(9,K$4:K2245)),0)</f>
        <v>0</v>
      </c>
      <c r="J2245" s="32"/>
      <c r="K2245" s="33">
        <f t="shared" si="73"/>
        <v>0</v>
      </c>
    </row>
    <row r="2246" spans="1:11" x14ac:dyDescent="0.4">
      <c r="A2246" s="17" t="str">
        <f>IF(E2246&lt;&gt;"",VLOOKUP(E2246,科目一覧!$A$4:$G$76,7,FALSE),"")</f>
        <v/>
      </c>
      <c r="B2246" s="18">
        <f>★仕訳帳!A2210</f>
        <v>2207</v>
      </c>
      <c r="C2246" s="64" t="str">
        <f>IF(★仕訳帳!B2210&lt;&gt;"",★仕訳帳!B2210,"")</f>
        <v/>
      </c>
      <c r="D2246" s="65" t="str">
        <f>IF(★仕訳帳!C2210&lt;&gt;"",★仕訳帳!C2210,"")</f>
        <v/>
      </c>
      <c r="E2246" s="66" t="str">
        <f>IF(★仕訳帳!D2210&lt;&gt;"",★仕訳帳!D2210,"")</f>
        <v/>
      </c>
      <c r="F2246" s="30" t="str">
        <f t="shared" si="74"/>
        <v/>
      </c>
      <c r="G2246" s="68">
        <f>★仕訳帳!E2210</f>
        <v>0</v>
      </c>
      <c r="H2246" s="68">
        <f>★仕訳帳!F2210</f>
        <v>0</v>
      </c>
      <c r="I2246" s="67">
        <f>IF($E2246&lt;&gt;"",IF(OR(AND($E2246&gt;=200,$E2246&lt;300),AND($E2246&gt;=400,$E2246&lt;600)),-SUBTOTAL(9,K$4:K2246),SUBTOTAL(9,K$4:K2246)),0)</f>
        <v>0</v>
      </c>
      <c r="J2246" s="32"/>
      <c r="K2246" s="33">
        <f t="shared" si="73"/>
        <v>0</v>
      </c>
    </row>
    <row r="2247" spans="1:11" x14ac:dyDescent="0.4">
      <c r="A2247" s="17" t="str">
        <f>IF(E2247&lt;&gt;"",VLOOKUP(E2247,科目一覧!$A$4:$G$76,7,FALSE),"")</f>
        <v/>
      </c>
      <c r="B2247" s="18">
        <f>★仕訳帳!A2211</f>
        <v>2208</v>
      </c>
      <c r="C2247" s="64" t="str">
        <f>IF(★仕訳帳!B2211&lt;&gt;"",★仕訳帳!B2211,"")</f>
        <v/>
      </c>
      <c r="D2247" s="65" t="str">
        <f>IF(★仕訳帳!C2211&lt;&gt;"",★仕訳帳!C2211,"")</f>
        <v/>
      </c>
      <c r="E2247" s="66" t="str">
        <f>IF(★仕訳帳!D2211&lt;&gt;"",★仕訳帳!D2211,"")</f>
        <v/>
      </c>
      <c r="F2247" s="30" t="str">
        <f t="shared" si="74"/>
        <v/>
      </c>
      <c r="G2247" s="68">
        <f>★仕訳帳!E2211</f>
        <v>0</v>
      </c>
      <c r="H2247" s="68">
        <f>★仕訳帳!F2211</f>
        <v>0</v>
      </c>
      <c r="I2247" s="67">
        <f>IF($E2247&lt;&gt;"",IF(OR(AND($E2247&gt;=200,$E2247&lt;300),AND($E2247&gt;=400,$E2247&lt;600)),-SUBTOTAL(9,K$4:K2247),SUBTOTAL(9,K$4:K2247)),0)</f>
        <v>0</v>
      </c>
      <c r="J2247" s="32"/>
      <c r="K2247" s="33">
        <f t="shared" si="73"/>
        <v>0</v>
      </c>
    </row>
    <row r="2248" spans="1:11" x14ac:dyDescent="0.4">
      <c r="A2248" s="17" t="str">
        <f>IF(E2248&lt;&gt;"",VLOOKUP(E2248,科目一覧!$A$4:$G$76,7,FALSE),"")</f>
        <v/>
      </c>
      <c r="B2248" s="18">
        <f>★仕訳帳!A2212</f>
        <v>2209</v>
      </c>
      <c r="C2248" s="64" t="str">
        <f>IF(★仕訳帳!B2212&lt;&gt;"",★仕訳帳!B2212,"")</f>
        <v/>
      </c>
      <c r="D2248" s="65" t="str">
        <f>IF(★仕訳帳!C2212&lt;&gt;"",★仕訳帳!C2212,"")</f>
        <v/>
      </c>
      <c r="E2248" s="66" t="str">
        <f>IF(★仕訳帳!D2212&lt;&gt;"",★仕訳帳!D2212,"")</f>
        <v/>
      </c>
      <c r="F2248" s="30" t="str">
        <f t="shared" si="74"/>
        <v/>
      </c>
      <c r="G2248" s="68">
        <f>★仕訳帳!E2212</f>
        <v>0</v>
      </c>
      <c r="H2248" s="68">
        <f>★仕訳帳!F2212</f>
        <v>0</v>
      </c>
      <c r="I2248" s="67">
        <f>IF($E2248&lt;&gt;"",IF(OR(AND($E2248&gt;=200,$E2248&lt;300),AND($E2248&gt;=400,$E2248&lt;600)),-SUBTOTAL(9,K$4:K2248),SUBTOTAL(9,K$4:K2248)),0)</f>
        <v>0</v>
      </c>
      <c r="J2248" s="32"/>
      <c r="K2248" s="33">
        <f t="shared" si="73"/>
        <v>0</v>
      </c>
    </row>
    <row r="2249" spans="1:11" x14ac:dyDescent="0.4">
      <c r="A2249" s="17" t="str">
        <f>IF(E2249&lt;&gt;"",VLOOKUP(E2249,科目一覧!$A$4:$G$76,7,FALSE),"")</f>
        <v/>
      </c>
      <c r="B2249" s="18">
        <f>★仕訳帳!A2213</f>
        <v>2210</v>
      </c>
      <c r="C2249" s="64" t="str">
        <f>IF(★仕訳帳!B2213&lt;&gt;"",★仕訳帳!B2213,"")</f>
        <v/>
      </c>
      <c r="D2249" s="65" t="str">
        <f>IF(★仕訳帳!C2213&lt;&gt;"",★仕訳帳!C2213,"")</f>
        <v/>
      </c>
      <c r="E2249" s="66" t="str">
        <f>IF(★仕訳帳!D2213&lt;&gt;"",★仕訳帳!D2213,"")</f>
        <v/>
      </c>
      <c r="F2249" s="30" t="str">
        <f t="shared" si="74"/>
        <v/>
      </c>
      <c r="G2249" s="68">
        <f>★仕訳帳!E2213</f>
        <v>0</v>
      </c>
      <c r="H2249" s="68">
        <f>★仕訳帳!F2213</f>
        <v>0</v>
      </c>
      <c r="I2249" s="67">
        <f>IF($E2249&lt;&gt;"",IF(OR(AND($E2249&gt;=200,$E2249&lt;300),AND($E2249&gt;=400,$E2249&lt;600)),-SUBTOTAL(9,K$4:K2249),SUBTOTAL(9,K$4:K2249)),0)</f>
        <v>0</v>
      </c>
      <c r="J2249" s="32"/>
      <c r="K2249" s="33">
        <f t="shared" si="73"/>
        <v>0</v>
      </c>
    </row>
    <row r="2250" spans="1:11" x14ac:dyDescent="0.4">
      <c r="A2250" s="17" t="str">
        <f>IF(E2250&lt;&gt;"",VLOOKUP(E2250,科目一覧!$A$4:$G$76,7,FALSE),"")</f>
        <v/>
      </c>
      <c r="B2250" s="18">
        <f>★仕訳帳!A2214</f>
        <v>2211</v>
      </c>
      <c r="C2250" s="64" t="str">
        <f>IF(★仕訳帳!B2214&lt;&gt;"",★仕訳帳!B2214,"")</f>
        <v/>
      </c>
      <c r="D2250" s="65" t="str">
        <f>IF(★仕訳帳!C2214&lt;&gt;"",★仕訳帳!C2214,"")</f>
        <v/>
      </c>
      <c r="E2250" s="66" t="str">
        <f>IF(★仕訳帳!D2214&lt;&gt;"",★仕訳帳!D2214,"")</f>
        <v/>
      </c>
      <c r="F2250" s="30" t="str">
        <f t="shared" si="74"/>
        <v/>
      </c>
      <c r="G2250" s="68">
        <f>★仕訳帳!E2214</f>
        <v>0</v>
      </c>
      <c r="H2250" s="68">
        <f>★仕訳帳!F2214</f>
        <v>0</v>
      </c>
      <c r="I2250" s="67">
        <f>IF($E2250&lt;&gt;"",IF(OR(AND($E2250&gt;=200,$E2250&lt;300),AND($E2250&gt;=400,$E2250&lt;600)),-SUBTOTAL(9,K$4:K2250),SUBTOTAL(9,K$4:K2250)),0)</f>
        <v>0</v>
      </c>
      <c r="J2250" s="32"/>
      <c r="K2250" s="33">
        <f t="shared" si="73"/>
        <v>0</v>
      </c>
    </row>
    <row r="2251" spans="1:11" x14ac:dyDescent="0.4">
      <c r="A2251" s="17" t="str">
        <f>IF(E2251&lt;&gt;"",VLOOKUP(E2251,科目一覧!$A$4:$G$76,7,FALSE),"")</f>
        <v/>
      </c>
      <c r="B2251" s="18">
        <f>★仕訳帳!A2215</f>
        <v>2212</v>
      </c>
      <c r="C2251" s="64" t="str">
        <f>IF(★仕訳帳!B2215&lt;&gt;"",★仕訳帳!B2215,"")</f>
        <v/>
      </c>
      <c r="D2251" s="65" t="str">
        <f>IF(★仕訳帳!C2215&lt;&gt;"",★仕訳帳!C2215,"")</f>
        <v/>
      </c>
      <c r="E2251" s="66" t="str">
        <f>IF(★仕訳帳!D2215&lt;&gt;"",★仕訳帳!D2215,"")</f>
        <v/>
      </c>
      <c r="F2251" s="30" t="str">
        <f t="shared" si="74"/>
        <v/>
      </c>
      <c r="G2251" s="68">
        <f>★仕訳帳!E2215</f>
        <v>0</v>
      </c>
      <c r="H2251" s="68">
        <f>★仕訳帳!F2215</f>
        <v>0</v>
      </c>
      <c r="I2251" s="67">
        <f>IF($E2251&lt;&gt;"",IF(OR(AND($E2251&gt;=200,$E2251&lt;300),AND($E2251&gt;=400,$E2251&lt;600)),-SUBTOTAL(9,K$4:K2251),SUBTOTAL(9,K$4:K2251)),0)</f>
        <v>0</v>
      </c>
      <c r="J2251" s="32"/>
      <c r="K2251" s="33">
        <f t="shared" si="73"/>
        <v>0</v>
      </c>
    </row>
    <row r="2252" spans="1:11" x14ac:dyDescent="0.4">
      <c r="A2252" s="17" t="str">
        <f>IF(E2252&lt;&gt;"",VLOOKUP(E2252,科目一覧!$A$4:$G$76,7,FALSE),"")</f>
        <v/>
      </c>
      <c r="B2252" s="18">
        <f>★仕訳帳!A2216</f>
        <v>2213</v>
      </c>
      <c r="C2252" s="64" t="str">
        <f>IF(★仕訳帳!B2216&lt;&gt;"",★仕訳帳!B2216,"")</f>
        <v/>
      </c>
      <c r="D2252" s="65" t="str">
        <f>IF(★仕訳帳!C2216&lt;&gt;"",★仕訳帳!C2216,"")</f>
        <v/>
      </c>
      <c r="E2252" s="66" t="str">
        <f>IF(★仕訳帳!D2216&lt;&gt;"",★仕訳帳!D2216,"")</f>
        <v/>
      </c>
      <c r="F2252" s="30" t="str">
        <f t="shared" si="74"/>
        <v/>
      </c>
      <c r="G2252" s="68">
        <f>★仕訳帳!E2216</f>
        <v>0</v>
      </c>
      <c r="H2252" s="68">
        <f>★仕訳帳!F2216</f>
        <v>0</v>
      </c>
      <c r="I2252" s="67">
        <f>IF($E2252&lt;&gt;"",IF(OR(AND($E2252&gt;=200,$E2252&lt;300),AND($E2252&gt;=400,$E2252&lt;600)),-SUBTOTAL(9,K$4:K2252),SUBTOTAL(9,K$4:K2252)),0)</f>
        <v>0</v>
      </c>
      <c r="J2252" s="32"/>
      <c r="K2252" s="33">
        <f t="shared" si="73"/>
        <v>0</v>
      </c>
    </row>
    <row r="2253" spans="1:11" x14ac:dyDescent="0.4">
      <c r="A2253" s="17" t="str">
        <f>IF(E2253&lt;&gt;"",VLOOKUP(E2253,科目一覧!$A$4:$G$76,7,FALSE),"")</f>
        <v/>
      </c>
      <c r="B2253" s="18">
        <f>★仕訳帳!A2217</f>
        <v>2214</v>
      </c>
      <c r="C2253" s="64" t="str">
        <f>IF(★仕訳帳!B2217&lt;&gt;"",★仕訳帳!B2217,"")</f>
        <v/>
      </c>
      <c r="D2253" s="65" t="str">
        <f>IF(★仕訳帳!C2217&lt;&gt;"",★仕訳帳!C2217,"")</f>
        <v/>
      </c>
      <c r="E2253" s="66" t="str">
        <f>IF(★仕訳帳!D2217&lt;&gt;"",★仕訳帳!D2217,"")</f>
        <v/>
      </c>
      <c r="F2253" s="30" t="str">
        <f t="shared" si="74"/>
        <v/>
      </c>
      <c r="G2253" s="68">
        <f>★仕訳帳!E2217</f>
        <v>0</v>
      </c>
      <c r="H2253" s="68">
        <f>★仕訳帳!F2217</f>
        <v>0</v>
      </c>
      <c r="I2253" s="67">
        <f>IF($E2253&lt;&gt;"",IF(OR(AND($E2253&gt;=200,$E2253&lt;300),AND($E2253&gt;=400,$E2253&lt;600)),-SUBTOTAL(9,K$4:K2253),SUBTOTAL(9,K$4:K2253)),0)</f>
        <v>0</v>
      </c>
      <c r="J2253" s="32"/>
      <c r="K2253" s="33">
        <f t="shared" si="73"/>
        <v>0</v>
      </c>
    </row>
    <row r="2254" spans="1:11" x14ac:dyDescent="0.4">
      <c r="A2254" s="17" t="str">
        <f>IF(E2254&lt;&gt;"",VLOOKUP(E2254,科目一覧!$A$4:$G$76,7,FALSE),"")</f>
        <v/>
      </c>
      <c r="B2254" s="18">
        <f>★仕訳帳!A2218</f>
        <v>2215</v>
      </c>
      <c r="C2254" s="64" t="str">
        <f>IF(★仕訳帳!B2218&lt;&gt;"",★仕訳帳!B2218,"")</f>
        <v/>
      </c>
      <c r="D2254" s="65" t="str">
        <f>IF(★仕訳帳!C2218&lt;&gt;"",★仕訳帳!C2218,"")</f>
        <v/>
      </c>
      <c r="E2254" s="66" t="str">
        <f>IF(★仕訳帳!D2218&lt;&gt;"",★仕訳帳!D2218,"")</f>
        <v/>
      </c>
      <c r="F2254" s="30" t="str">
        <f t="shared" si="74"/>
        <v/>
      </c>
      <c r="G2254" s="68">
        <f>★仕訳帳!E2218</f>
        <v>0</v>
      </c>
      <c r="H2254" s="68">
        <f>★仕訳帳!F2218</f>
        <v>0</v>
      </c>
      <c r="I2254" s="67">
        <f>IF($E2254&lt;&gt;"",IF(OR(AND($E2254&gt;=200,$E2254&lt;300),AND($E2254&gt;=400,$E2254&lt;600)),-SUBTOTAL(9,K$4:K2254),SUBTOTAL(9,K$4:K2254)),0)</f>
        <v>0</v>
      </c>
      <c r="J2254" s="32"/>
      <c r="K2254" s="33">
        <f t="shared" si="73"/>
        <v>0</v>
      </c>
    </row>
    <row r="2255" spans="1:11" x14ac:dyDescent="0.4">
      <c r="A2255" s="17" t="str">
        <f>IF(E2255&lt;&gt;"",VLOOKUP(E2255,科目一覧!$A$4:$G$76,7,FALSE),"")</f>
        <v/>
      </c>
      <c r="B2255" s="18">
        <f>★仕訳帳!A2219</f>
        <v>2216</v>
      </c>
      <c r="C2255" s="64" t="str">
        <f>IF(★仕訳帳!B2219&lt;&gt;"",★仕訳帳!B2219,"")</f>
        <v/>
      </c>
      <c r="D2255" s="65" t="str">
        <f>IF(★仕訳帳!C2219&lt;&gt;"",★仕訳帳!C2219,"")</f>
        <v/>
      </c>
      <c r="E2255" s="66" t="str">
        <f>IF(★仕訳帳!D2219&lt;&gt;"",★仕訳帳!D2219,"")</f>
        <v/>
      </c>
      <c r="F2255" s="30" t="str">
        <f t="shared" si="74"/>
        <v/>
      </c>
      <c r="G2255" s="68">
        <f>★仕訳帳!E2219</f>
        <v>0</v>
      </c>
      <c r="H2255" s="68">
        <f>★仕訳帳!F2219</f>
        <v>0</v>
      </c>
      <c r="I2255" s="67">
        <f>IF($E2255&lt;&gt;"",IF(OR(AND($E2255&gt;=200,$E2255&lt;300),AND($E2255&gt;=400,$E2255&lt;600)),-SUBTOTAL(9,K$4:K2255),SUBTOTAL(9,K$4:K2255)),0)</f>
        <v>0</v>
      </c>
      <c r="J2255" s="32"/>
      <c r="K2255" s="33">
        <f t="shared" si="73"/>
        <v>0</v>
      </c>
    </row>
    <row r="2256" spans="1:11" x14ac:dyDescent="0.4">
      <c r="A2256" s="17" t="str">
        <f>IF(E2256&lt;&gt;"",VLOOKUP(E2256,科目一覧!$A$4:$G$76,7,FALSE),"")</f>
        <v/>
      </c>
      <c r="B2256" s="18">
        <f>★仕訳帳!A2220</f>
        <v>2217</v>
      </c>
      <c r="C2256" s="64" t="str">
        <f>IF(★仕訳帳!B2220&lt;&gt;"",★仕訳帳!B2220,"")</f>
        <v/>
      </c>
      <c r="D2256" s="65" t="str">
        <f>IF(★仕訳帳!C2220&lt;&gt;"",★仕訳帳!C2220,"")</f>
        <v/>
      </c>
      <c r="E2256" s="66" t="str">
        <f>IF(★仕訳帳!D2220&lt;&gt;"",★仕訳帳!D2220,"")</f>
        <v/>
      </c>
      <c r="F2256" s="30" t="str">
        <f t="shared" si="74"/>
        <v/>
      </c>
      <c r="G2256" s="68">
        <f>★仕訳帳!E2220</f>
        <v>0</v>
      </c>
      <c r="H2256" s="68">
        <f>★仕訳帳!F2220</f>
        <v>0</v>
      </c>
      <c r="I2256" s="67">
        <f>IF($E2256&lt;&gt;"",IF(OR(AND($E2256&gt;=200,$E2256&lt;300),AND($E2256&gt;=400,$E2256&lt;600)),-SUBTOTAL(9,K$4:K2256),SUBTOTAL(9,K$4:K2256)),0)</f>
        <v>0</v>
      </c>
      <c r="J2256" s="32"/>
      <c r="K2256" s="33">
        <f t="shared" si="73"/>
        <v>0</v>
      </c>
    </row>
    <row r="2257" spans="1:11" x14ac:dyDescent="0.4">
      <c r="A2257" s="17" t="str">
        <f>IF(E2257&lt;&gt;"",VLOOKUP(E2257,科目一覧!$A$4:$G$76,7,FALSE),"")</f>
        <v/>
      </c>
      <c r="B2257" s="18">
        <f>★仕訳帳!A2221</f>
        <v>2218</v>
      </c>
      <c r="C2257" s="64" t="str">
        <f>IF(★仕訳帳!B2221&lt;&gt;"",★仕訳帳!B2221,"")</f>
        <v/>
      </c>
      <c r="D2257" s="65" t="str">
        <f>IF(★仕訳帳!C2221&lt;&gt;"",★仕訳帳!C2221,"")</f>
        <v/>
      </c>
      <c r="E2257" s="66" t="str">
        <f>IF(★仕訳帳!D2221&lt;&gt;"",★仕訳帳!D2221,"")</f>
        <v/>
      </c>
      <c r="F2257" s="30" t="str">
        <f t="shared" si="74"/>
        <v/>
      </c>
      <c r="G2257" s="68">
        <f>★仕訳帳!E2221</f>
        <v>0</v>
      </c>
      <c r="H2257" s="68">
        <f>★仕訳帳!F2221</f>
        <v>0</v>
      </c>
      <c r="I2257" s="67">
        <f>IF($E2257&lt;&gt;"",IF(OR(AND($E2257&gt;=200,$E2257&lt;300),AND($E2257&gt;=400,$E2257&lt;600)),-SUBTOTAL(9,K$4:K2257),SUBTOTAL(9,K$4:K2257)),0)</f>
        <v>0</v>
      </c>
      <c r="J2257" s="32"/>
      <c r="K2257" s="33">
        <f t="shared" si="73"/>
        <v>0</v>
      </c>
    </row>
    <row r="2258" spans="1:11" x14ac:dyDescent="0.4">
      <c r="A2258" s="17" t="str">
        <f>IF(E2258&lt;&gt;"",VLOOKUP(E2258,科目一覧!$A$4:$G$76,7,FALSE),"")</f>
        <v/>
      </c>
      <c r="B2258" s="18">
        <f>★仕訳帳!A2222</f>
        <v>2219</v>
      </c>
      <c r="C2258" s="64" t="str">
        <f>IF(★仕訳帳!B2222&lt;&gt;"",★仕訳帳!B2222,"")</f>
        <v/>
      </c>
      <c r="D2258" s="65" t="str">
        <f>IF(★仕訳帳!C2222&lt;&gt;"",★仕訳帳!C2222,"")</f>
        <v/>
      </c>
      <c r="E2258" s="66" t="str">
        <f>IF(★仕訳帳!D2222&lt;&gt;"",★仕訳帳!D2222,"")</f>
        <v/>
      </c>
      <c r="F2258" s="30" t="str">
        <f t="shared" si="74"/>
        <v/>
      </c>
      <c r="G2258" s="68">
        <f>★仕訳帳!E2222</f>
        <v>0</v>
      </c>
      <c r="H2258" s="68">
        <f>★仕訳帳!F2222</f>
        <v>0</v>
      </c>
      <c r="I2258" s="67">
        <f>IF($E2258&lt;&gt;"",IF(OR(AND($E2258&gt;=200,$E2258&lt;300),AND($E2258&gt;=400,$E2258&lt;600)),-SUBTOTAL(9,K$4:K2258),SUBTOTAL(9,K$4:K2258)),0)</f>
        <v>0</v>
      </c>
      <c r="J2258" s="32"/>
      <c r="K2258" s="33">
        <f t="shared" si="73"/>
        <v>0</v>
      </c>
    </row>
    <row r="2259" spans="1:11" x14ac:dyDescent="0.4">
      <c r="A2259" s="17" t="str">
        <f>IF(E2259&lt;&gt;"",VLOOKUP(E2259,科目一覧!$A$4:$G$76,7,FALSE),"")</f>
        <v/>
      </c>
      <c r="B2259" s="18">
        <f>★仕訳帳!A2223</f>
        <v>2220</v>
      </c>
      <c r="C2259" s="64" t="str">
        <f>IF(★仕訳帳!B2223&lt;&gt;"",★仕訳帳!B2223,"")</f>
        <v/>
      </c>
      <c r="D2259" s="65" t="str">
        <f>IF(★仕訳帳!C2223&lt;&gt;"",★仕訳帳!C2223,"")</f>
        <v/>
      </c>
      <c r="E2259" s="66" t="str">
        <f>IF(★仕訳帳!D2223&lt;&gt;"",★仕訳帳!D2223,"")</f>
        <v/>
      </c>
      <c r="F2259" s="30" t="str">
        <f t="shared" si="74"/>
        <v/>
      </c>
      <c r="G2259" s="68">
        <f>★仕訳帳!E2223</f>
        <v>0</v>
      </c>
      <c r="H2259" s="68">
        <f>★仕訳帳!F2223</f>
        <v>0</v>
      </c>
      <c r="I2259" s="67">
        <f>IF($E2259&lt;&gt;"",IF(OR(AND($E2259&gt;=200,$E2259&lt;300),AND($E2259&gt;=400,$E2259&lt;600)),-SUBTOTAL(9,K$4:K2259),SUBTOTAL(9,K$4:K2259)),0)</f>
        <v>0</v>
      </c>
      <c r="J2259" s="32"/>
      <c r="K2259" s="33">
        <f t="shared" si="73"/>
        <v>0</v>
      </c>
    </row>
    <row r="2260" spans="1:11" x14ac:dyDescent="0.4">
      <c r="A2260" s="17" t="str">
        <f>IF(E2260&lt;&gt;"",VLOOKUP(E2260,科目一覧!$A$4:$G$76,7,FALSE),"")</f>
        <v/>
      </c>
      <c r="B2260" s="18">
        <f>★仕訳帳!A2224</f>
        <v>2221</v>
      </c>
      <c r="C2260" s="64" t="str">
        <f>IF(★仕訳帳!B2224&lt;&gt;"",★仕訳帳!B2224,"")</f>
        <v/>
      </c>
      <c r="D2260" s="65" t="str">
        <f>IF(★仕訳帳!C2224&lt;&gt;"",★仕訳帳!C2224,"")</f>
        <v/>
      </c>
      <c r="E2260" s="66" t="str">
        <f>IF(★仕訳帳!D2224&lt;&gt;"",★仕訳帳!D2224,"")</f>
        <v/>
      </c>
      <c r="F2260" s="30" t="str">
        <f t="shared" si="74"/>
        <v/>
      </c>
      <c r="G2260" s="68">
        <f>★仕訳帳!E2224</f>
        <v>0</v>
      </c>
      <c r="H2260" s="68">
        <f>★仕訳帳!F2224</f>
        <v>0</v>
      </c>
      <c r="I2260" s="67">
        <f>IF($E2260&lt;&gt;"",IF(OR(AND($E2260&gt;=200,$E2260&lt;300),AND($E2260&gt;=400,$E2260&lt;600)),-SUBTOTAL(9,K$4:K2260),SUBTOTAL(9,K$4:K2260)),0)</f>
        <v>0</v>
      </c>
      <c r="J2260" s="32"/>
      <c r="K2260" s="33">
        <f t="shared" si="73"/>
        <v>0</v>
      </c>
    </row>
    <row r="2261" spans="1:11" x14ac:dyDescent="0.4">
      <c r="A2261" s="17" t="str">
        <f>IF(E2261&lt;&gt;"",VLOOKUP(E2261,科目一覧!$A$4:$G$76,7,FALSE),"")</f>
        <v/>
      </c>
      <c r="B2261" s="18">
        <f>★仕訳帳!A2225</f>
        <v>2222</v>
      </c>
      <c r="C2261" s="64" t="str">
        <f>IF(★仕訳帳!B2225&lt;&gt;"",★仕訳帳!B2225,"")</f>
        <v/>
      </c>
      <c r="D2261" s="65" t="str">
        <f>IF(★仕訳帳!C2225&lt;&gt;"",★仕訳帳!C2225,"")</f>
        <v/>
      </c>
      <c r="E2261" s="66" t="str">
        <f>IF(★仕訳帳!D2225&lt;&gt;"",★仕訳帳!D2225,"")</f>
        <v/>
      </c>
      <c r="F2261" s="30" t="str">
        <f t="shared" si="74"/>
        <v/>
      </c>
      <c r="G2261" s="68">
        <f>★仕訳帳!E2225</f>
        <v>0</v>
      </c>
      <c r="H2261" s="68">
        <f>★仕訳帳!F2225</f>
        <v>0</v>
      </c>
      <c r="I2261" s="67">
        <f>IF($E2261&lt;&gt;"",IF(OR(AND($E2261&gt;=200,$E2261&lt;300),AND($E2261&gt;=400,$E2261&lt;600)),-SUBTOTAL(9,K$4:K2261),SUBTOTAL(9,K$4:K2261)),0)</f>
        <v>0</v>
      </c>
      <c r="J2261" s="32"/>
      <c r="K2261" s="33">
        <f t="shared" si="73"/>
        <v>0</v>
      </c>
    </row>
    <row r="2262" spans="1:11" x14ac:dyDescent="0.4">
      <c r="A2262" s="17" t="str">
        <f>IF(E2262&lt;&gt;"",VLOOKUP(E2262,科目一覧!$A$4:$G$76,7,FALSE),"")</f>
        <v/>
      </c>
      <c r="B2262" s="18">
        <f>★仕訳帳!A2226</f>
        <v>2223</v>
      </c>
      <c r="C2262" s="64" t="str">
        <f>IF(★仕訳帳!B2226&lt;&gt;"",★仕訳帳!B2226,"")</f>
        <v/>
      </c>
      <c r="D2262" s="65" t="str">
        <f>IF(★仕訳帳!C2226&lt;&gt;"",★仕訳帳!C2226,"")</f>
        <v/>
      </c>
      <c r="E2262" s="66" t="str">
        <f>IF(★仕訳帳!D2226&lt;&gt;"",★仕訳帳!D2226,"")</f>
        <v/>
      </c>
      <c r="F2262" s="30" t="str">
        <f t="shared" si="74"/>
        <v/>
      </c>
      <c r="G2262" s="68">
        <f>★仕訳帳!E2226</f>
        <v>0</v>
      </c>
      <c r="H2262" s="68">
        <f>★仕訳帳!F2226</f>
        <v>0</v>
      </c>
      <c r="I2262" s="67">
        <f>IF($E2262&lt;&gt;"",IF(OR(AND($E2262&gt;=200,$E2262&lt;300),AND($E2262&gt;=400,$E2262&lt;600)),-SUBTOTAL(9,K$4:K2262),SUBTOTAL(9,K$4:K2262)),0)</f>
        <v>0</v>
      </c>
      <c r="J2262" s="32"/>
      <c r="K2262" s="33">
        <f t="shared" si="73"/>
        <v>0</v>
      </c>
    </row>
    <row r="2263" spans="1:11" x14ac:dyDescent="0.4">
      <c r="A2263" s="17" t="str">
        <f>IF(E2263&lt;&gt;"",VLOOKUP(E2263,科目一覧!$A$4:$G$76,7,FALSE),"")</f>
        <v/>
      </c>
      <c r="B2263" s="18">
        <f>★仕訳帳!A2227</f>
        <v>2224</v>
      </c>
      <c r="C2263" s="64" t="str">
        <f>IF(★仕訳帳!B2227&lt;&gt;"",★仕訳帳!B2227,"")</f>
        <v/>
      </c>
      <c r="D2263" s="65" t="str">
        <f>IF(★仕訳帳!C2227&lt;&gt;"",★仕訳帳!C2227,"")</f>
        <v/>
      </c>
      <c r="E2263" s="66" t="str">
        <f>IF(★仕訳帳!D2227&lt;&gt;"",★仕訳帳!D2227,"")</f>
        <v/>
      </c>
      <c r="F2263" s="30" t="str">
        <f t="shared" si="74"/>
        <v/>
      </c>
      <c r="G2263" s="68">
        <f>★仕訳帳!E2227</f>
        <v>0</v>
      </c>
      <c r="H2263" s="68">
        <f>★仕訳帳!F2227</f>
        <v>0</v>
      </c>
      <c r="I2263" s="67">
        <f>IF($E2263&lt;&gt;"",IF(OR(AND($E2263&gt;=200,$E2263&lt;300),AND($E2263&gt;=400,$E2263&lt;600)),-SUBTOTAL(9,K$4:K2263),SUBTOTAL(9,K$4:K2263)),0)</f>
        <v>0</v>
      </c>
      <c r="J2263" s="32"/>
      <c r="K2263" s="33">
        <f t="shared" si="73"/>
        <v>0</v>
      </c>
    </row>
    <row r="2264" spans="1:11" x14ac:dyDescent="0.4">
      <c r="A2264" s="17" t="str">
        <f>IF(E2264&lt;&gt;"",VLOOKUP(E2264,科目一覧!$A$4:$G$76,7,FALSE),"")</f>
        <v/>
      </c>
      <c r="B2264" s="18">
        <f>★仕訳帳!A2228</f>
        <v>2225</v>
      </c>
      <c r="C2264" s="64" t="str">
        <f>IF(★仕訳帳!B2228&lt;&gt;"",★仕訳帳!B2228,"")</f>
        <v/>
      </c>
      <c r="D2264" s="65" t="str">
        <f>IF(★仕訳帳!C2228&lt;&gt;"",★仕訳帳!C2228,"")</f>
        <v/>
      </c>
      <c r="E2264" s="66" t="str">
        <f>IF(★仕訳帳!D2228&lt;&gt;"",★仕訳帳!D2228,"")</f>
        <v/>
      </c>
      <c r="F2264" s="30" t="str">
        <f t="shared" si="74"/>
        <v/>
      </c>
      <c r="G2264" s="68">
        <f>★仕訳帳!E2228</f>
        <v>0</v>
      </c>
      <c r="H2264" s="68">
        <f>★仕訳帳!F2228</f>
        <v>0</v>
      </c>
      <c r="I2264" s="67">
        <f>IF($E2264&lt;&gt;"",IF(OR(AND($E2264&gt;=200,$E2264&lt;300),AND($E2264&gt;=400,$E2264&lt;600)),-SUBTOTAL(9,K$4:K2264),SUBTOTAL(9,K$4:K2264)),0)</f>
        <v>0</v>
      </c>
      <c r="J2264" s="32"/>
      <c r="K2264" s="33">
        <f t="shared" si="73"/>
        <v>0</v>
      </c>
    </row>
    <row r="2265" spans="1:11" x14ac:dyDescent="0.4">
      <c r="A2265" s="17" t="str">
        <f>IF(E2265&lt;&gt;"",VLOOKUP(E2265,科目一覧!$A$4:$G$76,7,FALSE),"")</f>
        <v/>
      </c>
      <c r="B2265" s="18">
        <f>★仕訳帳!A2229</f>
        <v>2226</v>
      </c>
      <c r="C2265" s="64" t="str">
        <f>IF(★仕訳帳!B2229&lt;&gt;"",★仕訳帳!B2229,"")</f>
        <v/>
      </c>
      <c r="D2265" s="65" t="str">
        <f>IF(★仕訳帳!C2229&lt;&gt;"",★仕訳帳!C2229,"")</f>
        <v/>
      </c>
      <c r="E2265" s="66" t="str">
        <f>IF(★仕訳帳!D2229&lt;&gt;"",★仕訳帳!D2229,"")</f>
        <v/>
      </c>
      <c r="F2265" s="30" t="str">
        <f t="shared" si="74"/>
        <v/>
      </c>
      <c r="G2265" s="68">
        <f>★仕訳帳!E2229</f>
        <v>0</v>
      </c>
      <c r="H2265" s="68">
        <f>★仕訳帳!F2229</f>
        <v>0</v>
      </c>
      <c r="I2265" s="67">
        <f>IF($E2265&lt;&gt;"",IF(OR(AND($E2265&gt;=200,$E2265&lt;300),AND($E2265&gt;=400,$E2265&lt;600)),-SUBTOTAL(9,K$4:K2265),SUBTOTAL(9,K$4:K2265)),0)</f>
        <v>0</v>
      </c>
      <c r="J2265" s="32"/>
      <c r="K2265" s="33">
        <f t="shared" si="73"/>
        <v>0</v>
      </c>
    </row>
    <row r="2266" spans="1:11" x14ac:dyDescent="0.4">
      <c r="A2266" s="17" t="str">
        <f>IF(E2266&lt;&gt;"",VLOOKUP(E2266,科目一覧!$A$4:$G$76,7,FALSE),"")</f>
        <v/>
      </c>
      <c r="B2266" s="18">
        <f>★仕訳帳!A2230</f>
        <v>2227</v>
      </c>
      <c r="C2266" s="64" t="str">
        <f>IF(★仕訳帳!B2230&lt;&gt;"",★仕訳帳!B2230,"")</f>
        <v/>
      </c>
      <c r="D2266" s="65" t="str">
        <f>IF(★仕訳帳!C2230&lt;&gt;"",★仕訳帳!C2230,"")</f>
        <v/>
      </c>
      <c r="E2266" s="66" t="str">
        <f>IF(★仕訳帳!D2230&lt;&gt;"",★仕訳帳!D2230,"")</f>
        <v/>
      </c>
      <c r="F2266" s="30" t="str">
        <f t="shared" si="74"/>
        <v/>
      </c>
      <c r="G2266" s="68">
        <f>★仕訳帳!E2230</f>
        <v>0</v>
      </c>
      <c r="H2266" s="68">
        <f>★仕訳帳!F2230</f>
        <v>0</v>
      </c>
      <c r="I2266" s="67">
        <f>IF($E2266&lt;&gt;"",IF(OR(AND($E2266&gt;=200,$E2266&lt;300),AND($E2266&gt;=400,$E2266&lt;600)),-SUBTOTAL(9,K$4:K2266),SUBTOTAL(9,K$4:K2266)),0)</f>
        <v>0</v>
      </c>
      <c r="J2266" s="32"/>
      <c r="K2266" s="33">
        <f t="shared" si="73"/>
        <v>0</v>
      </c>
    </row>
    <row r="2267" spans="1:11" x14ac:dyDescent="0.4">
      <c r="A2267" s="17" t="str">
        <f>IF(E2267&lt;&gt;"",VLOOKUP(E2267,科目一覧!$A$4:$G$76,7,FALSE),"")</f>
        <v/>
      </c>
      <c r="B2267" s="18">
        <f>★仕訳帳!A2231</f>
        <v>2228</v>
      </c>
      <c r="C2267" s="64" t="str">
        <f>IF(★仕訳帳!B2231&lt;&gt;"",★仕訳帳!B2231,"")</f>
        <v/>
      </c>
      <c r="D2267" s="65" t="str">
        <f>IF(★仕訳帳!C2231&lt;&gt;"",★仕訳帳!C2231,"")</f>
        <v/>
      </c>
      <c r="E2267" s="66" t="str">
        <f>IF(★仕訳帳!D2231&lt;&gt;"",★仕訳帳!D2231,"")</f>
        <v/>
      </c>
      <c r="F2267" s="30" t="str">
        <f t="shared" si="74"/>
        <v/>
      </c>
      <c r="G2267" s="68">
        <f>★仕訳帳!E2231</f>
        <v>0</v>
      </c>
      <c r="H2267" s="68">
        <f>★仕訳帳!F2231</f>
        <v>0</v>
      </c>
      <c r="I2267" s="67">
        <f>IF($E2267&lt;&gt;"",IF(OR(AND($E2267&gt;=200,$E2267&lt;300),AND($E2267&gt;=400,$E2267&lt;600)),-SUBTOTAL(9,K$4:K2267),SUBTOTAL(9,K$4:K2267)),0)</f>
        <v>0</v>
      </c>
      <c r="J2267" s="32"/>
      <c r="K2267" s="33">
        <f t="shared" si="73"/>
        <v>0</v>
      </c>
    </row>
    <row r="2268" spans="1:11" x14ac:dyDescent="0.4">
      <c r="A2268" s="17" t="str">
        <f>IF(E2268&lt;&gt;"",VLOOKUP(E2268,科目一覧!$A$4:$G$76,7,FALSE),"")</f>
        <v/>
      </c>
      <c r="B2268" s="18">
        <f>★仕訳帳!A2232</f>
        <v>2229</v>
      </c>
      <c r="C2268" s="64" t="str">
        <f>IF(★仕訳帳!B2232&lt;&gt;"",★仕訳帳!B2232,"")</f>
        <v/>
      </c>
      <c r="D2268" s="65" t="str">
        <f>IF(★仕訳帳!C2232&lt;&gt;"",★仕訳帳!C2232,"")</f>
        <v/>
      </c>
      <c r="E2268" s="66" t="str">
        <f>IF(★仕訳帳!D2232&lt;&gt;"",★仕訳帳!D2232,"")</f>
        <v/>
      </c>
      <c r="F2268" s="30" t="str">
        <f t="shared" si="74"/>
        <v/>
      </c>
      <c r="G2268" s="68">
        <f>★仕訳帳!E2232</f>
        <v>0</v>
      </c>
      <c r="H2268" s="68">
        <f>★仕訳帳!F2232</f>
        <v>0</v>
      </c>
      <c r="I2268" s="67">
        <f>IF($E2268&lt;&gt;"",IF(OR(AND($E2268&gt;=200,$E2268&lt;300),AND($E2268&gt;=400,$E2268&lt;600)),-SUBTOTAL(9,K$4:K2268),SUBTOTAL(9,K$4:K2268)),0)</f>
        <v>0</v>
      </c>
      <c r="J2268" s="32"/>
      <c r="K2268" s="33">
        <f t="shared" si="73"/>
        <v>0</v>
      </c>
    </row>
    <row r="2269" spans="1:11" x14ac:dyDescent="0.4">
      <c r="A2269" s="17" t="str">
        <f>IF(E2269&lt;&gt;"",VLOOKUP(E2269,科目一覧!$A$4:$G$76,7,FALSE),"")</f>
        <v/>
      </c>
      <c r="B2269" s="18">
        <f>★仕訳帳!A2233</f>
        <v>2230</v>
      </c>
      <c r="C2269" s="64" t="str">
        <f>IF(★仕訳帳!B2233&lt;&gt;"",★仕訳帳!B2233,"")</f>
        <v/>
      </c>
      <c r="D2269" s="65" t="str">
        <f>IF(★仕訳帳!C2233&lt;&gt;"",★仕訳帳!C2233,"")</f>
        <v/>
      </c>
      <c r="E2269" s="66" t="str">
        <f>IF(★仕訳帳!D2233&lt;&gt;"",★仕訳帳!D2233,"")</f>
        <v/>
      </c>
      <c r="F2269" s="30" t="str">
        <f t="shared" si="74"/>
        <v/>
      </c>
      <c r="G2269" s="68">
        <f>★仕訳帳!E2233</f>
        <v>0</v>
      </c>
      <c r="H2269" s="68">
        <f>★仕訳帳!F2233</f>
        <v>0</v>
      </c>
      <c r="I2269" s="67">
        <f>IF($E2269&lt;&gt;"",IF(OR(AND($E2269&gt;=200,$E2269&lt;300),AND($E2269&gt;=400,$E2269&lt;600)),-SUBTOTAL(9,K$4:K2269),SUBTOTAL(9,K$4:K2269)),0)</f>
        <v>0</v>
      </c>
      <c r="J2269" s="32"/>
      <c r="K2269" s="33">
        <f t="shared" si="73"/>
        <v>0</v>
      </c>
    </row>
    <row r="2270" spans="1:11" x14ac:dyDescent="0.4">
      <c r="A2270" s="17" t="str">
        <f>IF(E2270&lt;&gt;"",VLOOKUP(E2270,科目一覧!$A$4:$G$76,7,FALSE),"")</f>
        <v/>
      </c>
      <c r="B2270" s="18">
        <f>★仕訳帳!A2234</f>
        <v>2231</v>
      </c>
      <c r="C2270" s="64" t="str">
        <f>IF(★仕訳帳!B2234&lt;&gt;"",★仕訳帳!B2234,"")</f>
        <v/>
      </c>
      <c r="D2270" s="65" t="str">
        <f>IF(★仕訳帳!C2234&lt;&gt;"",★仕訳帳!C2234,"")</f>
        <v/>
      </c>
      <c r="E2270" s="66" t="str">
        <f>IF(★仕訳帳!D2234&lt;&gt;"",★仕訳帳!D2234,"")</f>
        <v/>
      </c>
      <c r="F2270" s="30" t="str">
        <f t="shared" si="74"/>
        <v/>
      </c>
      <c r="G2270" s="68">
        <f>★仕訳帳!E2234</f>
        <v>0</v>
      </c>
      <c r="H2270" s="68">
        <f>★仕訳帳!F2234</f>
        <v>0</v>
      </c>
      <c r="I2270" s="67">
        <f>IF($E2270&lt;&gt;"",IF(OR(AND($E2270&gt;=200,$E2270&lt;300),AND($E2270&gt;=400,$E2270&lt;600)),-SUBTOTAL(9,K$4:K2270),SUBTOTAL(9,K$4:K2270)),0)</f>
        <v>0</v>
      </c>
      <c r="J2270" s="32"/>
      <c r="K2270" s="33">
        <f t="shared" si="73"/>
        <v>0</v>
      </c>
    </row>
    <row r="2271" spans="1:11" x14ac:dyDescent="0.4">
      <c r="A2271" s="17" t="str">
        <f>IF(E2271&lt;&gt;"",VLOOKUP(E2271,科目一覧!$A$4:$G$76,7,FALSE),"")</f>
        <v/>
      </c>
      <c r="B2271" s="18">
        <f>★仕訳帳!A2235</f>
        <v>2232</v>
      </c>
      <c r="C2271" s="64" t="str">
        <f>IF(★仕訳帳!B2235&lt;&gt;"",★仕訳帳!B2235,"")</f>
        <v/>
      </c>
      <c r="D2271" s="65" t="str">
        <f>IF(★仕訳帳!C2235&lt;&gt;"",★仕訳帳!C2235,"")</f>
        <v/>
      </c>
      <c r="E2271" s="66" t="str">
        <f>IF(★仕訳帳!D2235&lt;&gt;"",★仕訳帳!D2235,"")</f>
        <v/>
      </c>
      <c r="F2271" s="30" t="str">
        <f t="shared" si="74"/>
        <v/>
      </c>
      <c r="G2271" s="68">
        <f>★仕訳帳!E2235</f>
        <v>0</v>
      </c>
      <c r="H2271" s="68">
        <f>★仕訳帳!F2235</f>
        <v>0</v>
      </c>
      <c r="I2271" s="67">
        <f>IF($E2271&lt;&gt;"",IF(OR(AND($E2271&gt;=200,$E2271&lt;300),AND($E2271&gt;=400,$E2271&lt;600)),-SUBTOTAL(9,K$4:K2271),SUBTOTAL(9,K$4:K2271)),0)</f>
        <v>0</v>
      </c>
      <c r="J2271" s="32"/>
      <c r="K2271" s="33">
        <f t="shared" si="73"/>
        <v>0</v>
      </c>
    </row>
    <row r="2272" spans="1:11" x14ac:dyDescent="0.4">
      <c r="A2272" s="17" t="str">
        <f>IF(E2272&lt;&gt;"",VLOOKUP(E2272,科目一覧!$A$4:$G$76,7,FALSE),"")</f>
        <v/>
      </c>
      <c r="B2272" s="18">
        <f>★仕訳帳!A2236</f>
        <v>2233</v>
      </c>
      <c r="C2272" s="64" t="str">
        <f>IF(★仕訳帳!B2236&lt;&gt;"",★仕訳帳!B2236,"")</f>
        <v/>
      </c>
      <c r="D2272" s="65" t="str">
        <f>IF(★仕訳帳!C2236&lt;&gt;"",★仕訳帳!C2236,"")</f>
        <v/>
      </c>
      <c r="E2272" s="66" t="str">
        <f>IF(★仕訳帳!D2236&lt;&gt;"",★仕訳帳!D2236,"")</f>
        <v/>
      </c>
      <c r="F2272" s="30" t="str">
        <f t="shared" si="74"/>
        <v/>
      </c>
      <c r="G2272" s="68">
        <f>★仕訳帳!E2236</f>
        <v>0</v>
      </c>
      <c r="H2272" s="68">
        <f>★仕訳帳!F2236</f>
        <v>0</v>
      </c>
      <c r="I2272" s="67">
        <f>IF($E2272&lt;&gt;"",IF(OR(AND($E2272&gt;=200,$E2272&lt;300),AND($E2272&gt;=400,$E2272&lt;600)),-SUBTOTAL(9,K$4:K2272),SUBTOTAL(9,K$4:K2272)),0)</f>
        <v>0</v>
      </c>
      <c r="J2272" s="32"/>
      <c r="K2272" s="33">
        <f t="shared" si="73"/>
        <v>0</v>
      </c>
    </row>
    <row r="2273" spans="1:11" x14ac:dyDescent="0.4">
      <c r="A2273" s="17" t="str">
        <f>IF(E2273&lt;&gt;"",VLOOKUP(E2273,科目一覧!$A$4:$G$76,7,FALSE),"")</f>
        <v/>
      </c>
      <c r="B2273" s="18">
        <f>★仕訳帳!A2237</f>
        <v>2234</v>
      </c>
      <c r="C2273" s="64" t="str">
        <f>IF(★仕訳帳!B2237&lt;&gt;"",★仕訳帳!B2237,"")</f>
        <v/>
      </c>
      <c r="D2273" s="65" t="str">
        <f>IF(★仕訳帳!C2237&lt;&gt;"",★仕訳帳!C2237,"")</f>
        <v/>
      </c>
      <c r="E2273" s="66" t="str">
        <f>IF(★仕訳帳!D2237&lt;&gt;"",★仕訳帳!D2237,"")</f>
        <v/>
      </c>
      <c r="F2273" s="30" t="str">
        <f t="shared" si="74"/>
        <v/>
      </c>
      <c r="G2273" s="68">
        <f>★仕訳帳!E2237</f>
        <v>0</v>
      </c>
      <c r="H2273" s="68">
        <f>★仕訳帳!F2237</f>
        <v>0</v>
      </c>
      <c r="I2273" s="67">
        <f>IF($E2273&lt;&gt;"",IF(OR(AND($E2273&gt;=200,$E2273&lt;300),AND($E2273&gt;=400,$E2273&lt;600)),-SUBTOTAL(9,K$4:K2273),SUBTOTAL(9,K$4:K2273)),0)</f>
        <v>0</v>
      </c>
      <c r="J2273" s="32"/>
      <c r="K2273" s="33">
        <f t="shared" si="73"/>
        <v>0</v>
      </c>
    </row>
    <row r="2274" spans="1:11" x14ac:dyDescent="0.4">
      <c r="A2274" s="17" t="str">
        <f>IF(E2274&lt;&gt;"",VLOOKUP(E2274,科目一覧!$A$4:$G$76,7,FALSE),"")</f>
        <v/>
      </c>
      <c r="B2274" s="18">
        <f>★仕訳帳!A2238</f>
        <v>2235</v>
      </c>
      <c r="C2274" s="64" t="str">
        <f>IF(★仕訳帳!B2238&lt;&gt;"",★仕訳帳!B2238,"")</f>
        <v/>
      </c>
      <c r="D2274" s="65" t="str">
        <f>IF(★仕訳帳!C2238&lt;&gt;"",★仕訳帳!C2238,"")</f>
        <v/>
      </c>
      <c r="E2274" s="66" t="str">
        <f>IF(★仕訳帳!D2238&lt;&gt;"",★仕訳帳!D2238,"")</f>
        <v/>
      </c>
      <c r="F2274" s="30" t="str">
        <f t="shared" si="74"/>
        <v/>
      </c>
      <c r="G2274" s="68">
        <f>★仕訳帳!E2238</f>
        <v>0</v>
      </c>
      <c r="H2274" s="68">
        <f>★仕訳帳!F2238</f>
        <v>0</v>
      </c>
      <c r="I2274" s="67">
        <f>IF($E2274&lt;&gt;"",IF(OR(AND($E2274&gt;=200,$E2274&lt;300),AND($E2274&gt;=400,$E2274&lt;600)),-SUBTOTAL(9,K$4:K2274),SUBTOTAL(9,K$4:K2274)),0)</f>
        <v>0</v>
      </c>
      <c r="J2274" s="32"/>
      <c r="K2274" s="33">
        <f t="shared" si="73"/>
        <v>0</v>
      </c>
    </row>
    <row r="2275" spans="1:11" x14ac:dyDescent="0.4">
      <c r="A2275" s="17" t="str">
        <f>IF(E2275&lt;&gt;"",VLOOKUP(E2275,科目一覧!$A$4:$G$76,7,FALSE),"")</f>
        <v/>
      </c>
      <c r="B2275" s="18">
        <f>★仕訳帳!A2239</f>
        <v>2236</v>
      </c>
      <c r="C2275" s="64" t="str">
        <f>IF(★仕訳帳!B2239&lt;&gt;"",★仕訳帳!B2239,"")</f>
        <v/>
      </c>
      <c r="D2275" s="65" t="str">
        <f>IF(★仕訳帳!C2239&lt;&gt;"",★仕訳帳!C2239,"")</f>
        <v/>
      </c>
      <c r="E2275" s="66" t="str">
        <f>IF(★仕訳帳!D2239&lt;&gt;"",★仕訳帳!D2239,"")</f>
        <v/>
      </c>
      <c r="F2275" s="30" t="str">
        <f t="shared" si="74"/>
        <v/>
      </c>
      <c r="G2275" s="68">
        <f>★仕訳帳!E2239</f>
        <v>0</v>
      </c>
      <c r="H2275" s="68">
        <f>★仕訳帳!F2239</f>
        <v>0</v>
      </c>
      <c r="I2275" s="67">
        <f>IF($E2275&lt;&gt;"",IF(OR(AND($E2275&gt;=200,$E2275&lt;300),AND($E2275&gt;=400,$E2275&lt;600)),-SUBTOTAL(9,K$4:K2275),SUBTOTAL(9,K$4:K2275)),0)</f>
        <v>0</v>
      </c>
      <c r="J2275" s="32"/>
      <c r="K2275" s="33">
        <f t="shared" si="73"/>
        <v>0</v>
      </c>
    </row>
    <row r="2276" spans="1:11" x14ac:dyDescent="0.4">
      <c r="A2276" s="17" t="str">
        <f>IF(E2276&lt;&gt;"",VLOOKUP(E2276,科目一覧!$A$4:$G$76,7,FALSE),"")</f>
        <v/>
      </c>
      <c r="B2276" s="18">
        <f>★仕訳帳!A2240</f>
        <v>2237</v>
      </c>
      <c r="C2276" s="64" t="str">
        <f>IF(★仕訳帳!B2240&lt;&gt;"",★仕訳帳!B2240,"")</f>
        <v/>
      </c>
      <c r="D2276" s="65" t="str">
        <f>IF(★仕訳帳!C2240&lt;&gt;"",★仕訳帳!C2240,"")</f>
        <v/>
      </c>
      <c r="E2276" s="66" t="str">
        <f>IF(★仕訳帳!D2240&lt;&gt;"",★仕訳帳!D2240,"")</f>
        <v/>
      </c>
      <c r="F2276" s="30" t="str">
        <f t="shared" si="74"/>
        <v/>
      </c>
      <c r="G2276" s="68">
        <f>★仕訳帳!E2240</f>
        <v>0</v>
      </c>
      <c r="H2276" s="68">
        <f>★仕訳帳!F2240</f>
        <v>0</v>
      </c>
      <c r="I2276" s="67">
        <f>IF($E2276&lt;&gt;"",IF(OR(AND($E2276&gt;=200,$E2276&lt;300),AND($E2276&gt;=400,$E2276&lt;600)),-SUBTOTAL(9,K$4:K2276),SUBTOTAL(9,K$4:K2276)),0)</f>
        <v>0</v>
      </c>
      <c r="J2276" s="32"/>
      <c r="K2276" s="33">
        <f t="shared" si="73"/>
        <v>0</v>
      </c>
    </row>
    <row r="2277" spans="1:11" x14ac:dyDescent="0.4">
      <c r="A2277" s="17" t="str">
        <f>IF(E2277&lt;&gt;"",VLOOKUP(E2277,科目一覧!$A$4:$G$76,7,FALSE),"")</f>
        <v/>
      </c>
      <c r="B2277" s="18">
        <f>★仕訳帳!A2241</f>
        <v>2238</v>
      </c>
      <c r="C2277" s="64" t="str">
        <f>IF(★仕訳帳!B2241&lt;&gt;"",★仕訳帳!B2241,"")</f>
        <v/>
      </c>
      <c r="D2277" s="65" t="str">
        <f>IF(★仕訳帳!C2241&lt;&gt;"",★仕訳帳!C2241,"")</f>
        <v/>
      </c>
      <c r="E2277" s="66" t="str">
        <f>IF(★仕訳帳!D2241&lt;&gt;"",★仕訳帳!D2241,"")</f>
        <v/>
      </c>
      <c r="F2277" s="30" t="str">
        <f t="shared" si="74"/>
        <v/>
      </c>
      <c r="G2277" s="68">
        <f>★仕訳帳!E2241</f>
        <v>0</v>
      </c>
      <c r="H2277" s="68">
        <f>★仕訳帳!F2241</f>
        <v>0</v>
      </c>
      <c r="I2277" s="67">
        <f>IF($E2277&lt;&gt;"",IF(OR(AND($E2277&gt;=200,$E2277&lt;300),AND($E2277&gt;=400,$E2277&lt;600)),-SUBTOTAL(9,K$4:K2277),SUBTOTAL(9,K$4:K2277)),0)</f>
        <v>0</v>
      </c>
      <c r="J2277" s="32"/>
      <c r="K2277" s="33">
        <f t="shared" si="73"/>
        <v>0</v>
      </c>
    </row>
    <row r="2278" spans="1:11" x14ac:dyDescent="0.4">
      <c r="A2278" s="17" t="str">
        <f>IF(E2278&lt;&gt;"",VLOOKUP(E2278,科目一覧!$A$4:$G$76,7,FALSE),"")</f>
        <v/>
      </c>
      <c r="B2278" s="18">
        <f>★仕訳帳!A2242</f>
        <v>2239</v>
      </c>
      <c r="C2278" s="64" t="str">
        <f>IF(★仕訳帳!B2242&lt;&gt;"",★仕訳帳!B2242,"")</f>
        <v/>
      </c>
      <c r="D2278" s="65" t="str">
        <f>IF(★仕訳帳!C2242&lt;&gt;"",★仕訳帳!C2242,"")</f>
        <v/>
      </c>
      <c r="E2278" s="66" t="str">
        <f>IF(★仕訳帳!D2242&lt;&gt;"",★仕訳帳!D2242,"")</f>
        <v/>
      </c>
      <c r="F2278" s="30" t="str">
        <f t="shared" si="74"/>
        <v/>
      </c>
      <c r="G2278" s="68">
        <f>★仕訳帳!E2242</f>
        <v>0</v>
      </c>
      <c r="H2278" s="68">
        <f>★仕訳帳!F2242</f>
        <v>0</v>
      </c>
      <c r="I2278" s="67">
        <f>IF($E2278&lt;&gt;"",IF(OR(AND($E2278&gt;=200,$E2278&lt;300),AND($E2278&gt;=400,$E2278&lt;600)),-SUBTOTAL(9,K$4:K2278),SUBTOTAL(9,K$4:K2278)),0)</f>
        <v>0</v>
      </c>
      <c r="J2278" s="32"/>
      <c r="K2278" s="33">
        <f t="shared" si="73"/>
        <v>0</v>
      </c>
    </row>
    <row r="2279" spans="1:11" x14ac:dyDescent="0.4">
      <c r="A2279" s="17" t="str">
        <f>IF(E2279&lt;&gt;"",VLOOKUP(E2279,科目一覧!$A$4:$G$76,7,FALSE),"")</f>
        <v/>
      </c>
      <c r="B2279" s="18">
        <f>★仕訳帳!A2243</f>
        <v>2240</v>
      </c>
      <c r="C2279" s="64" t="str">
        <f>IF(★仕訳帳!B2243&lt;&gt;"",★仕訳帳!B2243,"")</f>
        <v/>
      </c>
      <c r="D2279" s="65" t="str">
        <f>IF(★仕訳帳!C2243&lt;&gt;"",★仕訳帳!C2243,"")</f>
        <v/>
      </c>
      <c r="E2279" s="66" t="str">
        <f>IF(★仕訳帳!D2243&lt;&gt;"",★仕訳帳!D2243,"")</f>
        <v/>
      </c>
      <c r="F2279" s="30" t="str">
        <f t="shared" si="74"/>
        <v/>
      </c>
      <c r="G2279" s="68">
        <f>★仕訳帳!E2243</f>
        <v>0</v>
      </c>
      <c r="H2279" s="68">
        <f>★仕訳帳!F2243</f>
        <v>0</v>
      </c>
      <c r="I2279" s="67">
        <f>IF($E2279&lt;&gt;"",IF(OR(AND($E2279&gt;=200,$E2279&lt;300),AND($E2279&gt;=400,$E2279&lt;600)),-SUBTOTAL(9,K$4:K2279),SUBTOTAL(9,K$4:K2279)),0)</f>
        <v>0</v>
      </c>
      <c r="J2279" s="32"/>
      <c r="K2279" s="33">
        <f t="shared" si="73"/>
        <v>0</v>
      </c>
    </row>
    <row r="2280" spans="1:11" x14ac:dyDescent="0.4">
      <c r="A2280" s="17" t="str">
        <f>IF(E2280&lt;&gt;"",VLOOKUP(E2280,科目一覧!$A$4:$G$76,7,FALSE),"")</f>
        <v/>
      </c>
      <c r="B2280" s="18">
        <f>★仕訳帳!A2244</f>
        <v>2241</v>
      </c>
      <c r="C2280" s="64" t="str">
        <f>IF(★仕訳帳!B2244&lt;&gt;"",★仕訳帳!B2244,"")</f>
        <v/>
      </c>
      <c r="D2280" s="65" t="str">
        <f>IF(★仕訳帳!C2244&lt;&gt;"",★仕訳帳!C2244,"")</f>
        <v/>
      </c>
      <c r="E2280" s="66" t="str">
        <f>IF(★仕訳帳!D2244&lt;&gt;"",★仕訳帳!D2244,"")</f>
        <v/>
      </c>
      <c r="F2280" s="30" t="str">
        <f t="shared" si="74"/>
        <v/>
      </c>
      <c r="G2280" s="68">
        <f>★仕訳帳!E2244</f>
        <v>0</v>
      </c>
      <c r="H2280" s="68">
        <f>★仕訳帳!F2244</f>
        <v>0</v>
      </c>
      <c r="I2280" s="67">
        <f>IF($E2280&lt;&gt;"",IF(OR(AND($E2280&gt;=200,$E2280&lt;300),AND($E2280&gt;=400,$E2280&lt;600)),-SUBTOTAL(9,K$4:K2280),SUBTOTAL(9,K$4:K2280)),0)</f>
        <v>0</v>
      </c>
      <c r="J2280" s="32"/>
      <c r="K2280" s="33">
        <f t="shared" si="73"/>
        <v>0</v>
      </c>
    </row>
    <row r="2281" spans="1:11" x14ac:dyDescent="0.4">
      <c r="A2281" s="17" t="str">
        <f>IF(E2281&lt;&gt;"",VLOOKUP(E2281,科目一覧!$A$4:$G$76,7,FALSE),"")</f>
        <v/>
      </c>
      <c r="B2281" s="18">
        <f>★仕訳帳!A2245</f>
        <v>2242</v>
      </c>
      <c r="C2281" s="64" t="str">
        <f>IF(★仕訳帳!B2245&lt;&gt;"",★仕訳帳!B2245,"")</f>
        <v/>
      </c>
      <c r="D2281" s="65" t="str">
        <f>IF(★仕訳帳!C2245&lt;&gt;"",★仕訳帳!C2245,"")</f>
        <v/>
      </c>
      <c r="E2281" s="66" t="str">
        <f>IF(★仕訳帳!D2245&lt;&gt;"",★仕訳帳!D2245,"")</f>
        <v/>
      </c>
      <c r="F2281" s="30" t="str">
        <f t="shared" si="74"/>
        <v/>
      </c>
      <c r="G2281" s="68">
        <f>★仕訳帳!E2245</f>
        <v>0</v>
      </c>
      <c r="H2281" s="68">
        <f>★仕訳帳!F2245</f>
        <v>0</v>
      </c>
      <c r="I2281" s="67">
        <f>IF($E2281&lt;&gt;"",IF(OR(AND($E2281&gt;=200,$E2281&lt;300),AND($E2281&gt;=400,$E2281&lt;600)),-SUBTOTAL(9,K$4:K2281),SUBTOTAL(9,K$4:K2281)),0)</f>
        <v>0</v>
      </c>
      <c r="J2281" s="32"/>
      <c r="K2281" s="33">
        <f t="shared" si="73"/>
        <v>0</v>
      </c>
    </row>
    <row r="2282" spans="1:11" x14ac:dyDescent="0.4">
      <c r="A2282" s="17" t="str">
        <f>IF(E2282&lt;&gt;"",VLOOKUP(E2282,科目一覧!$A$4:$G$76,7,FALSE),"")</f>
        <v/>
      </c>
      <c r="B2282" s="18">
        <f>★仕訳帳!A2246</f>
        <v>2243</v>
      </c>
      <c r="C2282" s="64" t="str">
        <f>IF(★仕訳帳!B2246&lt;&gt;"",★仕訳帳!B2246,"")</f>
        <v/>
      </c>
      <c r="D2282" s="65" t="str">
        <f>IF(★仕訳帳!C2246&lt;&gt;"",★仕訳帳!C2246,"")</f>
        <v/>
      </c>
      <c r="E2282" s="66" t="str">
        <f>IF(★仕訳帳!D2246&lt;&gt;"",★仕訳帳!D2246,"")</f>
        <v/>
      </c>
      <c r="F2282" s="30" t="str">
        <f t="shared" si="74"/>
        <v/>
      </c>
      <c r="G2282" s="68">
        <f>★仕訳帳!E2246</f>
        <v>0</v>
      </c>
      <c r="H2282" s="68">
        <f>★仕訳帳!F2246</f>
        <v>0</v>
      </c>
      <c r="I2282" s="67">
        <f>IF($E2282&lt;&gt;"",IF(OR(AND($E2282&gt;=200,$E2282&lt;300),AND($E2282&gt;=400,$E2282&lt;600)),-SUBTOTAL(9,K$4:K2282),SUBTOTAL(9,K$4:K2282)),0)</f>
        <v>0</v>
      </c>
      <c r="J2282" s="32"/>
      <c r="K2282" s="33">
        <f t="shared" si="73"/>
        <v>0</v>
      </c>
    </row>
    <row r="2283" spans="1:11" x14ac:dyDescent="0.4">
      <c r="A2283" s="17" t="str">
        <f>IF(E2283&lt;&gt;"",VLOOKUP(E2283,科目一覧!$A$4:$G$76,7,FALSE),"")</f>
        <v/>
      </c>
      <c r="B2283" s="18">
        <f>★仕訳帳!A2247</f>
        <v>2244</v>
      </c>
      <c r="C2283" s="64" t="str">
        <f>IF(★仕訳帳!B2247&lt;&gt;"",★仕訳帳!B2247,"")</f>
        <v/>
      </c>
      <c r="D2283" s="65" t="str">
        <f>IF(★仕訳帳!C2247&lt;&gt;"",★仕訳帳!C2247,"")</f>
        <v/>
      </c>
      <c r="E2283" s="66" t="str">
        <f>IF(★仕訳帳!D2247&lt;&gt;"",★仕訳帳!D2247,"")</f>
        <v/>
      </c>
      <c r="F2283" s="30" t="str">
        <f t="shared" si="74"/>
        <v/>
      </c>
      <c r="G2283" s="68">
        <f>★仕訳帳!E2247</f>
        <v>0</v>
      </c>
      <c r="H2283" s="68">
        <f>★仕訳帳!F2247</f>
        <v>0</v>
      </c>
      <c r="I2283" s="67">
        <f>IF($E2283&lt;&gt;"",IF(OR(AND($E2283&gt;=200,$E2283&lt;300),AND($E2283&gt;=400,$E2283&lt;600)),-SUBTOTAL(9,K$4:K2283),SUBTOTAL(9,K$4:K2283)),0)</f>
        <v>0</v>
      </c>
      <c r="J2283" s="32"/>
      <c r="K2283" s="33">
        <f t="shared" si="73"/>
        <v>0</v>
      </c>
    </row>
    <row r="2284" spans="1:11" x14ac:dyDescent="0.4">
      <c r="A2284" s="17" t="str">
        <f>IF(E2284&lt;&gt;"",VLOOKUP(E2284,科目一覧!$A$4:$G$76,7,FALSE),"")</f>
        <v/>
      </c>
      <c r="B2284" s="18">
        <f>★仕訳帳!A2248</f>
        <v>2245</v>
      </c>
      <c r="C2284" s="64" t="str">
        <f>IF(★仕訳帳!B2248&lt;&gt;"",★仕訳帳!B2248,"")</f>
        <v/>
      </c>
      <c r="D2284" s="65" t="str">
        <f>IF(★仕訳帳!C2248&lt;&gt;"",★仕訳帳!C2248,"")</f>
        <v/>
      </c>
      <c r="E2284" s="66" t="str">
        <f>IF(★仕訳帳!D2248&lt;&gt;"",★仕訳帳!D2248,"")</f>
        <v/>
      </c>
      <c r="F2284" s="30" t="str">
        <f t="shared" si="74"/>
        <v/>
      </c>
      <c r="G2284" s="68">
        <f>★仕訳帳!E2248</f>
        <v>0</v>
      </c>
      <c r="H2284" s="68">
        <f>★仕訳帳!F2248</f>
        <v>0</v>
      </c>
      <c r="I2284" s="67">
        <f>IF($E2284&lt;&gt;"",IF(OR(AND($E2284&gt;=200,$E2284&lt;300),AND($E2284&gt;=400,$E2284&lt;600)),-SUBTOTAL(9,K$4:K2284),SUBTOTAL(9,K$4:K2284)),0)</f>
        <v>0</v>
      </c>
      <c r="J2284" s="32"/>
      <c r="K2284" s="33">
        <f t="shared" si="73"/>
        <v>0</v>
      </c>
    </row>
    <row r="2285" spans="1:11" x14ac:dyDescent="0.4">
      <c r="A2285" s="17" t="str">
        <f>IF(E2285&lt;&gt;"",VLOOKUP(E2285,科目一覧!$A$4:$G$76,7,FALSE),"")</f>
        <v/>
      </c>
      <c r="B2285" s="18">
        <f>★仕訳帳!A2249</f>
        <v>2246</v>
      </c>
      <c r="C2285" s="64" t="str">
        <f>IF(★仕訳帳!B2249&lt;&gt;"",★仕訳帳!B2249,"")</f>
        <v/>
      </c>
      <c r="D2285" s="65" t="str">
        <f>IF(★仕訳帳!C2249&lt;&gt;"",★仕訳帳!C2249,"")</f>
        <v/>
      </c>
      <c r="E2285" s="66" t="str">
        <f>IF(★仕訳帳!D2249&lt;&gt;"",★仕訳帳!D2249,"")</f>
        <v/>
      </c>
      <c r="F2285" s="30" t="str">
        <f t="shared" si="74"/>
        <v/>
      </c>
      <c r="G2285" s="68">
        <f>★仕訳帳!E2249</f>
        <v>0</v>
      </c>
      <c r="H2285" s="68">
        <f>★仕訳帳!F2249</f>
        <v>0</v>
      </c>
      <c r="I2285" s="67">
        <f>IF($E2285&lt;&gt;"",IF(OR(AND($E2285&gt;=200,$E2285&lt;300),AND($E2285&gt;=400,$E2285&lt;600)),-SUBTOTAL(9,K$4:K2285),SUBTOTAL(9,K$4:K2285)),0)</f>
        <v>0</v>
      </c>
      <c r="J2285" s="32"/>
      <c r="K2285" s="33">
        <f t="shared" si="73"/>
        <v>0</v>
      </c>
    </row>
    <row r="2286" spans="1:11" x14ac:dyDescent="0.4">
      <c r="A2286" s="17" t="str">
        <f>IF(E2286&lt;&gt;"",VLOOKUP(E2286,科目一覧!$A$4:$G$76,7,FALSE),"")</f>
        <v/>
      </c>
      <c r="B2286" s="18">
        <f>★仕訳帳!A2250</f>
        <v>2247</v>
      </c>
      <c r="C2286" s="64" t="str">
        <f>IF(★仕訳帳!B2250&lt;&gt;"",★仕訳帳!B2250,"")</f>
        <v/>
      </c>
      <c r="D2286" s="65" t="str">
        <f>IF(★仕訳帳!C2250&lt;&gt;"",★仕訳帳!C2250,"")</f>
        <v/>
      </c>
      <c r="E2286" s="66" t="str">
        <f>IF(★仕訳帳!D2250&lt;&gt;"",★仕訳帳!D2250,"")</f>
        <v/>
      </c>
      <c r="F2286" s="30" t="str">
        <f t="shared" si="74"/>
        <v/>
      </c>
      <c r="G2286" s="68">
        <f>★仕訳帳!E2250</f>
        <v>0</v>
      </c>
      <c r="H2286" s="68">
        <f>★仕訳帳!F2250</f>
        <v>0</v>
      </c>
      <c r="I2286" s="67">
        <f>IF($E2286&lt;&gt;"",IF(OR(AND($E2286&gt;=200,$E2286&lt;300),AND($E2286&gt;=400,$E2286&lt;600)),-SUBTOTAL(9,K$4:K2286),SUBTOTAL(9,K$4:K2286)),0)</f>
        <v>0</v>
      </c>
      <c r="J2286" s="32"/>
      <c r="K2286" s="33">
        <f t="shared" si="73"/>
        <v>0</v>
      </c>
    </row>
    <row r="2287" spans="1:11" x14ac:dyDescent="0.4">
      <c r="A2287" s="17" t="str">
        <f>IF(E2287&lt;&gt;"",VLOOKUP(E2287,科目一覧!$A$4:$G$76,7,FALSE),"")</f>
        <v/>
      </c>
      <c r="B2287" s="18">
        <f>★仕訳帳!A2251</f>
        <v>2248</v>
      </c>
      <c r="C2287" s="64" t="str">
        <f>IF(★仕訳帳!B2251&lt;&gt;"",★仕訳帳!B2251,"")</f>
        <v/>
      </c>
      <c r="D2287" s="65" t="str">
        <f>IF(★仕訳帳!C2251&lt;&gt;"",★仕訳帳!C2251,"")</f>
        <v/>
      </c>
      <c r="E2287" s="66" t="str">
        <f>IF(★仕訳帳!D2251&lt;&gt;"",★仕訳帳!D2251,"")</f>
        <v/>
      </c>
      <c r="F2287" s="30" t="str">
        <f t="shared" si="74"/>
        <v/>
      </c>
      <c r="G2287" s="68">
        <f>★仕訳帳!E2251</f>
        <v>0</v>
      </c>
      <c r="H2287" s="68">
        <f>★仕訳帳!F2251</f>
        <v>0</v>
      </c>
      <c r="I2287" s="67">
        <f>IF($E2287&lt;&gt;"",IF(OR(AND($E2287&gt;=200,$E2287&lt;300),AND($E2287&gt;=400,$E2287&lt;600)),-SUBTOTAL(9,K$4:K2287),SUBTOTAL(9,K$4:K2287)),0)</f>
        <v>0</v>
      </c>
      <c r="J2287" s="32"/>
      <c r="K2287" s="33">
        <f t="shared" ref="K2287:K2350" si="75">IF(OR(E2287=301,E2287=401),0,G2287-H2287)</f>
        <v>0</v>
      </c>
    </row>
    <row r="2288" spans="1:11" x14ac:dyDescent="0.4">
      <c r="A2288" s="17" t="str">
        <f>IF(E2288&lt;&gt;"",VLOOKUP(E2288,科目一覧!$A$4:$G$76,7,FALSE),"")</f>
        <v/>
      </c>
      <c r="B2288" s="18">
        <f>★仕訳帳!A2252</f>
        <v>2249</v>
      </c>
      <c r="C2288" s="64" t="str">
        <f>IF(★仕訳帳!B2252&lt;&gt;"",★仕訳帳!B2252,"")</f>
        <v/>
      </c>
      <c r="D2288" s="65" t="str">
        <f>IF(★仕訳帳!C2252&lt;&gt;"",★仕訳帳!C2252,"")</f>
        <v/>
      </c>
      <c r="E2288" s="66" t="str">
        <f>IF(★仕訳帳!D2252&lt;&gt;"",★仕訳帳!D2252,"")</f>
        <v/>
      </c>
      <c r="F2288" s="30" t="str">
        <f t="shared" si="74"/>
        <v/>
      </c>
      <c r="G2288" s="68">
        <f>★仕訳帳!E2252</f>
        <v>0</v>
      </c>
      <c r="H2288" s="68">
        <f>★仕訳帳!F2252</f>
        <v>0</v>
      </c>
      <c r="I2288" s="67">
        <f>IF($E2288&lt;&gt;"",IF(OR(AND($E2288&gt;=200,$E2288&lt;300),AND($E2288&gt;=400,$E2288&lt;600)),-SUBTOTAL(9,K$4:K2288),SUBTOTAL(9,K$4:K2288)),0)</f>
        <v>0</v>
      </c>
      <c r="J2288" s="32"/>
      <c r="K2288" s="33">
        <f t="shared" si="75"/>
        <v>0</v>
      </c>
    </row>
    <row r="2289" spans="1:11" x14ac:dyDescent="0.4">
      <c r="A2289" s="17" t="str">
        <f>IF(E2289&lt;&gt;"",VLOOKUP(E2289,科目一覧!$A$4:$G$76,7,FALSE),"")</f>
        <v/>
      </c>
      <c r="B2289" s="18">
        <f>★仕訳帳!A2253</f>
        <v>2250</v>
      </c>
      <c r="C2289" s="64" t="str">
        <f>IF(★仕訳帳!B2253&lt;&gt;"",★仕訳帳!B2253,"")</f>
        <v/>
      </c>
      <c r="D2289" s="65" t="str">
        <f>IF(★仕訳帳!C2253&lt;&gt;"",★仕訳帳!C2253,"")</f>
        <v/>
      </c>
      <c r="E2289" s="66" t="str">
        <f>IF(★仕訳帳!D2253&lt;&gt;"",★仕訳帳!D2253,"")</f>
        <v/>
      </c>
      <c r="F2289" s="30" t="str">
        <f t="shared" si="74"/>
        <v/>
      </c>
      <c r="G2289" s="68">
        <f>★仕訳帳!E2253</f>
        <v>0</v>
      </c>
      <c r="H2289" s="68">
        <f>★仕訳帳!F2253</f>
        <v>0</v>
      </c>
      <c r="I2289" s="67">
        <f>IF($E2289&lt;&gt;"",IF(OR(AND($E2289&gt;=200,$E2289&lt;300),AND($E2289&gt;=400,$E2289&lt;600)),-SUBTOTAL(9,K$4:K2289),SUBTOTAL(9,K$4:K2289)),0)</f>
        <v>0</v>
      </c>
      <c r="J2289" s="32"/>
      <c r="K2289" s="33">
        <f t="shared" si="75"/>
        <v>0</v>
      </c>
    </row>
    <row r="2290" spans="1:11" x14ac:dyDescent="0.4">
      <c r="A2290" s="17" t="str">
        <f>IF(E2290&lt;&gt;"",VLOOKUP(E2290,科目一覧!$A$4:$G$76,7,FALSE),"")</f>
        <v/>
      </c>
      <c r="B2290" s="18">
        <f>★仕訳帳!A2254</f>
        <v>2251</v>
      </c>
      <c r="C2290" s="64" t="str">
        <f>IF(★仕訳帳!B2254&lt;&gt;"",★仕訳帳!B2254,"")</f>
        <v/>
      </c>
      <c r="D2290" s="65" t="str">
        <f>IF(★仕訳帳!C2254&lt;&gt;"",★仕訳帳!C2254,"")</f>
        <v/>
      </c>
      <c r="E2290" s="66" t="str">
        <f>IF(★仕訳帳!D2254&lt;&gt;"",★仕訳帳!D2254,"")</f>
        <v/>
      </c>
      <c r="F2290" s="30" t="str">
        <f t="shared" si="74"/>
        <v/>
      </c>
      <c r="G2290" s="68">
        <f>★仕訳帳!E2254</f>
        <v>0</v>
      </c>
      <c r="H2290" s="68">
        <f>★仕訳帳!F2254</f>
        <v>0</v>
      </c>
      <c r="I2290" s="67">
        <f>IF($E2290&lt;&gt;"",IF(OR(AND($E2290&gt;=200,$E2290&lt;300),AND($E2290&gt;=400,$E2290&lt;600)),-SUBTOTAL(9,K$4:K2290),SUBTOTAL(9,K$4:K2290)),0)</f>
        <v>0</v>
      </c>
      <c r="J2290" s="32"/>
      <c r="K2290" s="33">
        <f t="shared" si="75"/>
        <v>0</v>
      </c>
    </row>
    <row r="2291" spans="1:11" x14ac:dyDescent="0.4">
      <c r="A2291" s="17" t="str">
        <f>IF(E2291&lt;&gt;"",VLOOKUP(E2291,科目一覧!$A$4:$G$76,7,FALSE),"")</f>
        <v/>
      </c>
      <c r="B2291" s="18">
        <f>★仕訳帳!A2255</f>
        <v>2252</v>
      </c>
      <c r="C2291" s="64" t="str">
        <f>IF(★仕訳帳!B2255&lt;&gt;"",★仕訳帳!B2255,"")</f>
        <v/>
      </c>
      <c r="D2291" s="65" t="str">
        <f>IF(★仕訳帳!C2255&lt;&gt;"",★仕訳帳!C2255,"")</f>
        <v/>
      </c>
      <c r="E2291" s="66" t="str">
        <f>IF(★仕訳帳!D2255&lt;&gt;"",★仕訳帳!D2255,"")</f>
        <v/>
      </c>
      <c r="F2291" s="30" t="str">
        <f t="shared" si="74"/>
        <v/>
      </c>
      <c r="G2291" s="68">
        <f>★仕訳帳!E2255</f>
        <v>0</v>
      </c>
      <c r="H2291" s="68">
        <f>★仕訳帳!F2255</f>
        <v>0</v>
      </c>
      <c r="I2291" s="67">
        <f>IF($E2291&lt;&gt;"",IF(OR(AND($E2291&gt;=200,$E2291&lt;300),AND($E2291&gt;=400,$E2291&lt;600)),-SUBTOTAL(9,K$4:K2291),SUBTOTAL(9,K$4:K2291)),0)</f>
        <v>0</v>
      </c>
      <c r="J2291" s="32"/>
      <c r="K2291" s="33">
        <f t="shared" si="75"/>
        <v>0</v>
      </c>
    </row>
    <row r="2292" spans="1:11" x14ac:dyDescent="0.4">
      <c r="A2292" s="17" t="str">
        <f>IF(E2292&lt;&gt;"",VLOOKUP(E2292,科目一覧!$A$4:$G$76,7,FALSE),"")</f>
        <v/>
      </c>
      <c r="B2292" s="18">
        <f>★仕訳帳!A2256</f>
        <v>2253</v>
      </c>
      <c r="C2292" s="64" t="str">
        <f>IF(★仕訳帳!B2256&lt;&gt;"",★仕訳帳!B2256,"")</f>
        <v/>
      </c>
      <c r="D2292" s="65" t="str">
        <f>IF(★仕訳帳!C2256&lt;&gt;"",★仕訳帳!C2256,"")</f>
        <v/>
      </c>
      <c r="E2292" s="66" t="str">
        <f>IF(★仕訳帳!D2256&lt;&gt;"",★仕訳帳!D2256,"")</f>
        <v/>
      </c>
      <c r="F2292" s="30" t="str">
        <f t="shared" si="74"/>
        <v/>
      </c>
      <c r="G2292" s="68">
        <f>★仕訳帳!E2256</f>
        <v>0</v>
      </c>
      <c r="H2292" s="68">
        <f>★仕訳帳!F2256</f>
        <v>0</v>
      </c>
      <c r="I2292" s="67">
        <f>IF($E2292&lt;&gt;"",IF(OR(AND($E2292&gt;=200,$E2292&lt;300),AND($E2292&gt;=400,$E2292&lt;600)),-SUBTOTAL(9,K$4:K2292),SUBTOTAL(9,K$4:K2292)),0)</f>
        <v>0</v>
      </c>
      <c r="J2292" s="32"/>
      <c r="K2292" s="33">
        <f t="shared" si="75"/>
        <v>0</v>
      </c>
    </row>
    <row r="2293" spans="1:11" x14ac:dyDescent="0.4">
      <c r="A2293" s="17" t="str">
        <f>IF(E2293&lt;&gt;"",VLOOKUP(E2293,科目一覧!$A$4:$G$76,7,FALSE),"")</f>
        <v/>
      </c>
      <c r="B2293" s="18">
        <f>★仕訳帳!A2257</f>
        <v>2254</v>
      </c>
      <c r="C2293" s="64" t="str">
        <f>IF(★仕訳帳!B2257&lt;&gt;"",★仕訳帳!B2257,"")</f>
        <v/>
      </c>
      <c r="D2293" s="65" t="str">
        <f>IF(★仕訳帳!C2257&lt;&gt;"",★仕訳帳!C2257,"")</f>
        <v/>
      </c>
      <c r="E2293" s="66" t="str">
        <f>IF(★仕訳帳!D2257&lt;&gt;"",★仕訳帳!D2257,"")</f>
        <v/>
      </c>
      <c r="F2293" s="30" t="str">
        <f t="shared" si="74"/>
        <v/>
      </c>
      <c r="G2293" s="68">
        <f>★仕訳帳!E2257</f>
        <v>0</v>
      </c>
      <c r="H2293" s="68">
        <f>★仕訳帳!F2257</f>
        <v>0</v>
      </c>
      <c r="I2293" s="67">
        <f>IF($E2293&lt;&gt;"",IF(OR(AND($E2293&gt;=200,$E2293&lt;300),AND($E2293&gt;=400,$E2293&lt;600)),-SUBTOTAL(9,K$4:K2293),SUBTOTAL(9,K$4:K2293)),0)</f>
        <v>0</v>
      </c>
      <c r="J2293" s="32"/>
      <c r="K2293" s="33">
        <f t="shared" si="75"/>
        <v>0</v>
      </c>
    </row>
    <row r="2294" spans="1:11" x14ac:dyDescent="0.4">
      <c r="A2294" s="17" t="str">
        <f>IF(E2294&lt;&gt;"",VLOOKUP(E2294,科目一覧!$A$4:$G$76,7,FALSE),"")</f>
        <v/>
      </c>
      <c r="B2294" s="18">
        <f>★仕訳帳!A2258</f>
        <v>2255</v>
      </c>
      <c r="C2294" s="64" t="str">
        <f>IF(★仕訳帳!B2258&lt;&gt;"",★仕訳帳!B2258,"")</f>
        <v/>
      </c>
      <c r="D2294" s="65" t="str">
        <f>IF(★仕訳帳!C2258&lt;&gt;"",★仕訳帳!C2258,"")</f>
        <v/>
      </c>
      <c r="E2294" s="66" t="str">
        <f>IF(★仕訳帳!D2258&lt;&gt;"",★仕訳帳!D2258,"")</f>
        <v/>
      </c>
      <c r="F2294" s="30" t="str">
        <f t="shared" si="74"/>
        <v/>
      </c>
      <c r="G2294" s="68">
        <f>★仕訳帳!E2258</f>
        <v>0</v>
      </c>
      <c r="H2294" s="68">
        <f>★仕訳帳!F2258</f>
        <v>0</v>
      </c>
      <c r="I2294" s="67">
        <f>IF($E2294&lt;&gt;"",IF(OR(AND($E2294&gt;=200,$E2294&lt;300),AND($E2294&gt;=400,$E2294&lt;600)),-SUBTOTAL(9,K$4:K2294),SUBTOTAL(9,K$4:K2294)),0)</f>
        <v>0</v>
      </c>
      <c r="J2294" s="32"/>
      <c r="K2294" s="33">
        <f t="shared" si="75"/>
        <v>0</v>
      </c>
    </row>
    <row r="2295" spans="1:11" x14ac:dyDescent="0.4">
      <c r="A2295" s="17" t="str">
        <f>IF(E2295&lt;&gt;"",VLOOKUP(E2295,科目一覧!$A$4:$G$76,7,FALSE),"")</f>
        <v/>
      </c>
      <c r="B2295" s="18">
        <f>★仕訳帳!A2259</f>
        <v>2256</v>
      </c>
      <c r="C2295" s="64" t="str">
        <f>IF(★仕訳帳!B2259&lt;&gt;"",★仕訳帳!B2259,"")</f>
        <v/>
      </c>
      <c r="D2295" s="65" t="str">
        <f>IF(★仕訳帳!C2259&lt;&gt;"",★仕訳帳!C2259,"")</f>
        <v/>
      </c>
      <c r="E2295" s="66" t="str">
        <f>IF(★仕訳帳!D2259&lt;&gt;"",★仕訳帳!D2259,"")</f>
        <v/>
      </c>
      <c r="F2295" s="30" t="str">
        <f t="shared" si="74"/>
        <v/>
      </c>
      <c r="G2295" s="68">
        <f>★仕訳帳!E2259</f>
        <v>0</v>
      </c>
      <c r="H2295" s="68">
        <f>★仕訳帳!F2259</f>
        <v>0</v>
      </c>
      <c r="I2295" s="67">
        <f>IF($E2295&lt;&gt;"",IF(OR(AND($E2295&gt;=200,$E2295&lt;300),AND($E2295&gt;=400,$E2295&lt;600)),-SUBTOTAL(9,K$4:K2295),SUBTOTAL(9,K$4:K2295)),0)</f>
        <v>0</v>
      </c>
      <c r="J2295" s="32"/>
      <c r="K2295" s="33">
        <f t="shared" si="75"/>
        <v>0</v>
      </c>
    </row>
    <row r="2296" spans="1:11" x14ac:dyDescent="0.4">
      <c r="A2296" s="17" t="str">
        <f>IF(E2296&lt;&gt;"",VLOOKUP(E2296,科目一覧!$A$4:$G$76,7,FALSE),"")</f>
        <v/>
      </c>
      <c r="B2296" s="18">
        <f>★仕訳帳!A2260</f>
        <v>2257</v>
      </c>
      <c r="C2296" s="64" t="str">
        <f>IF(★仕訳帳!B2260&lt;&gt;"",★仕訳帳!B2260,"")</f>
        <v/>
      </c>
      <c r="D2296" s="65" t="str">
        <f>IF(★仕訳帳!C2260&lt;&gt;"",★仕訳帳!C2260,"")</f>
        <v/>
      </c>
      <c r="E2296" s="66" t="str">
        <f>IF(★仕訳帳!D2260&lt;&gt;"",★仕訳帳!D2260,"")</f>
        <v/>
      </c>
      <c r="F2296" s="30" t="str">
        <f t="shared" si="74"/>
        <v/>
      </c>
      <c r="G2296" s="68">
        <f>★仕訳帳!E2260</f>
        <v>0</v>
      </c>
      <c r="H2296" s="68">
        <f>★仕訳帳!F2260</f>
        <v>0</v>
      </c>
      <c r="I2296" s="67">
        <f>IF($E2296&lt;&gt;"",IF(OR(AND($E2296&gt;=200,$E2296&lt;300),AND($E2296&gt;=400,$E2296&lt;600)),-SUBTOTAL(9,K$4:K2296),SUBTOTAL(9,K$4:K2296)),0)</f>
        <v>0</v>
      </c>
      <c r="J2296" s="32"/>
      <c r="K2296" s="33">
        <f t="shared" si="75"/>
        <v>0</v>
      </c>
    </row>
    <row r="2297" spans="1:11" x14ac:dyDescent="0.4">
      <c r="A2297" s="17" t="str">
        <f>IF(E2297&lt;&gt;"",VLOOKUP(E2297,科目一覧!$A$4:$G$76,7,FALSE),"")</f>
        <v/>
      </c>
      <c r="B2297" s="18">
        <f>★仕訳帳!A2261</f>
        <v>2258</v>
      </c>
      <c r="C2297" s="64" t="str">
        <f>IF(★仕訳帳!B2261&lt;&gt;"",★仕訳帳!B2261,"")</f>
        <v/>
      </c>
      <c r="D2297" s="65" t="str">
        <f>IF(★仕訳帳!C2261&lt;&gt;"",★仕訳帳!C2261,"")</f>
        <v/>
      </c>
      <c r="E2297" s="66" t="str">
        <f>IF(★仕訳帳!D2261&lt;&gt;"",★仕訳帳!D2261,"")</f>
        <v/>
      </c>
      <c r="F2297" s="30" t="str">
        <f t="shared" si="74"/>
        <v/>
      </c>
      <c r="G2297" s="68">
        <f>★仕訳帳!E2261</f>
        <v>0</v>
      </c>
      <c r="H2297" s="68">
        <f>★仕訳帳!F2261</f>
        <v>0</v>
      </c>
      <c r="I2297" s="67">
        <f>IF($E2297&lt;&gt;"",IF(OR(AND($E2297&gt;=200,$E2297&lt;300),AND($E2297&gt;=400,$E2297&lt;600)),-SUBTOTAL(9,K$4:K2297),SUBTOTAL(9,K$4:K2297)),0)</f>
        <v>0</v>
      </c>
      <c r="J2297" s="32"/>
      <c r="K2297" s="33">
        <f t="shared" si="75"/>
        <v>0</v>
      </c>
    </row>
    <row r="2298" spans="1:11" x14ac:dyDescent="0.4">
      <c r="A2298" s="17" t="str">
        <f>IF(E2298&lt;&gt;"",VLOOKUP(E2298,科目一覧!$A$4:$G$76,7,FALSE),"")</f>
        <v/>
      </c>
      <c r="B2298" s="18">
        <f>★仕訳帳!A2262</f>
        <v>2259</v>
      </c>
      <c r="C2298" s="64" t="str">
        <f>IF(★仕訳帳!B2262&lt;&gt;"",★仕訳帳!B2262,"")</f>
        <v/>
      </c>
      <c r="D2298" s="65" t="str">
        <f>IF(★仕訳帳!C2262&lt;&gt;"",★仕訳帳!C2262,"")</f>
        <v/>
      </c>
      <c r="E2298" s="66" t="str">
        <f>IF(★仕訳帳!D2262&lt;&gt;"",★仕訳帳!D2262,"")</f>
        <v/>
      </c>
      <c r="F2298" s="30" t="str">
        <f t="shared" si="74"/>
        <v/>
      </c>
      <c r="G2298" s="68">
        <f>★仕訳帳!E2262</f>
        <v>0</v>
      </c>
      <c r="H2298" s="68">
        <f>★仕訳帳!F2262</f>
        <v>0</v>
      </c>
      <c r="I2298" s="67">
        <f>IF($E2298&lt;&gt;"",IF(OR(AND($E2298&gt;=200,$E2298&lt;300),AND($E2298&gt;=400,$E2298&lt;600)),-SUBTOTAL(9,K$4:K2298),SUBTOTAL(9,K$4:K2298)),0)</f>
        <v>0</v>
      </c>
      <c r="J2298" s="32"/>
      <c r="K2298" s="33">
        <f t="shared" si="75"/>
        <v>0</v>
      </c>
    </row>
    <row r="2299" spans="1:11" x14ac:dyDescent="0.4">
      <c r="A2299" s="17" t="str">
        <f>IF(E2299&lt;&gt;"",VLOOKUP(E2299,科目一覧!$A$4:$G$76,7,FALSE),"")</f>
        <v/>
      </c>
      <c r="B2299" s="18">
        <f>★仕訳帳!A2263</f>
        <v>2260</v>
      </c>
      <c r="C2299" s="64" t="str">
        <f>IF(★仕訳帳!B2263&lt;&gt;"",★仕訳帳!B2263,"")</f>
        <v/>
      </c>
      <c r="D2299" s="65" t="str">
        <f>IF(★仕訳帳!C2263&lt;&gt;"",★仕訳帳!C2263,"")</f>
        <v/>
      </c>
      <c r="E2299" s="66" t="str">
        <f>IF(★仕訳帳!D2263&lt;&gt;"",★仕訳帳!D2263,"")</f>
        <v/>
      </c>
      <c r="F2299" s="30" t="str">
        <f t="shared" si="74"/>
        <v/>
      </c>
      <c r="G2299" s="68">
        <f>★仕訳帳!E2263</f>
        <v>0</v>
      </c>
      <c r="H2299" s="68">
        <f>★仕訳帳!F2263</f>
        <v>0</v>
      </c>
      <c r="I2299" s="67">
        <f>IF($E2299&lt;&gt;"",IF(OR(AND($E2299&gt;=200,$E2299&lt;300),AND($E2299&gt;=400,$E2299&lt;600)),-SUBTOTAL(9,K$4:K2299),SUBTOTAL(9,K$4:K2299)),0)</f>
        <v>0</v>
      </c>
      <c r="J2299" s="32"/>
      <c r="K2299" s="33">
        <f t="shared" si="75"/>
        <v>0</v>
      </c>
    </row>
    <row r="2300" spans="1:11" x14ac:dyDescent="0.4">
      <c r="A2300" s="17" t="str">
        <f>IF(E2300&lt;&gt;"",VLOOKUP(E2300,科目一覧!$A$4:$G$76,7,FALSE),"")</f>
        <v/>
      </c>
      <c r="B2300" s="18">
        <f>★仕訳帳!A2264</f>
        <v>2261</v>
      </c>
      <c r="C2300" s="64" t="str">
        <f>IF(★仕訳帳!B2264&lt;&gt;"",★仕訳帳!B2264,"")</f>
        <v/>
      </c>
      <c r="D2300" s="65" t="str">
        <f>IF(★仕訳帳!C2264&lt;&gt;"",★仕訳帳!C2264,"")</f>
        <v/>
      </c>
      <c r="E2300" s="66" t="str">
        <f>IF(★仕訳帳!D2264&lt;&gt;"",★仕訳帳!D2264,"")</f>
        <v/>
      </c>
      <c r="F2300" s="30" t="str">
        <f t="shared" si="74"/>
        <v/>
      </c>
      <c r="G2300" s="68">
        <f>★仕訳帳!E2264</f>
        <v>0</v>
      </c>
      <c r="H2300" s="68">
        <f>★仕訳帳!F2264</f>
        <v>0</v>
      </c>
      <c r="I2300" s="67">
        <f>IF($E2300&lt;&gt;"",IF(OR(AND($E2300&gt;=200,$E2300&lt;300),AND($E2300&gt;=400,$E2300&lt;600)),-SUBTOTAL(9,K$4:K2300),SUBTOTAL(9,K$4:K2300)),0)</f>
        <v>0</v>
      </c>
      <c r="J2300" s="32"/>
      <c r="K2300" s="33">
        <f t="shared" si="75"/>
        <v>0</v>
      </c>
    </row>
    <row r="2301" spans="1:11" x14ac:dyDescent="0.4">
      <c r="A2301" s="17" t="str">
        <f>IF(E2301&lt;&gt;"",VLOOKUP(E2301,科目一覧!$A$4:$G$76,7,FALSE),"")</f>
        <v/>
      </c>
      <c r="B2301" s="18">
        <f>★仕訳帳!A2265</f>
        <v>2262</v>
      </c>
      <c r="C2301" s="64" t="str">
        <f>IF(★仕訳帳!B2265&lt;&gt;"",★仕訳帳!B2265,"")</f>
        <v/>
      </c>
      <c r="D2301" s="65" t="str">
        <f>IF(★仕訳帳!C2265&lt;&gt;"",★仕訳帳!C2265,"")</f>
        <v/>
      </c>
      <c r="E2301" s="66" t="str">
        <f>IF(★仕訳帳!D2265&lt;&gt;"",★仕訳帳!D2265,"")</f>
        <v/>
      </c>
      <c r="F2301" s="30" t="str">
        <f t="shared" si="74"/>
        <v/>
      </c>
      <c r="G2301" s="68">
        <f>★仕訳帳!E2265</f>
        <v>0</v>
      </c>
      <c r="H2301" s="68">
        <f>★仕訳帳!F2265</f>
        <v>0</v>
      </c>
      <c r="I2301" s="67">
        <f>IF($E2301&lt;&gt;"",IF(OR(AND($E2301&gt;=200,$E2301&lt;300),AND($E2301&gt;=400,$E2301&lt;600)),-SUBTOTAL(9,K$4:K2301),SUBTOTAL(9,K$4:K2301)),0)</f>
        <v>0</v>
      </c>
      <c r="J2301" s="32"/>
      <c r="K2301" s="33">
        <f t="shared" si="75"/>
        <v>0</v>
      </c>
    </row>
    <row r="2302" spans="1:11" x14ac:dyDescent="0.4">
      <c r="A2302" s="17" t="str">
        <f>IF(E2302&lt;&gt;"",VLOOKUP(E2302,科目一覧!$A$4:$G$76,7,FALSE),"")</f>
        <v/>
      </c>
      <c r="B2302" s="18">
        <f>★仕訳帳!A2266</f>
        <v>2263</v>
      </c>
      <c r="C2302" s="64" t="str">
        <f>IF(★仕訳帳!B2266&lt;&gt;"",★仕訳帳!B2266,"")</f>
        <v/>
      </c>
      <c r="D2302" s="65" t="str">
        <f>IF(★仕訳帳!C2266&lt;&gt;"",★仕訳帳!C2266,"")</f>
        <v/>
      </c>
      <c r="E2302" s="66" t="str">
        <f>IF(★仕訳帳!D2266&lt;&gt;"",★仕訳帳!D2266,"")</f>
        <v/>
      </c>
      <c r="F2302" s="30" t="str">
        <f t="shared" si="74"/>
        <v/>
      </c>
      <c r="G2302" s="68">
        <f>★仕訳帳!E2266</f>
        <v>0</v>
      </c>
      <c r="H2302" s="68">
        <f>★仕訳帳!F2266</f>
        <v>0</v>
      </c>
      <c r="I2302" s="67">
        <f>IF($E2302&lt;&gt;"",IF(OR(AND($E2302&gt;=200,$E2302&lt;300),AND($E2302&gt;=400,$E2302&lt;600)),-SUBTOTAL(9,K$4:K2302),SUBTOTAL(9,K$4:K2302)),0)</f>
        <v>0</v>
      </c>
      <c r="J2302" s="32"/>
      <c r="K2302" s="33">
        <f t="shared" si="75"/>
        <v>0</v>
      </c>
    </row>
    <row r="2303" spans="1:11" x14ac:dyDescent="0.4">
      <c r="A2303" s="17" t="str">
        <f>IF(E2303&lt;&gt;"",VLOOKUP(E2303,科目一覧!$A$4:$G$76,7,FALSE),"")</f>
        <v/>
      </c>
      <c r="B2303" s="18">
        <f>★仕訳帳!A2267</f>
        <v>2264</v>
      </c>
      <c r="C2303" s="64" t="str">
        <f>IF(★仕訳帳!B2267&lt;&gt;"",★仕訳帳!B2267,"")</f>
        <v/>
      </c>
      <c r="D2303" s="65" t="str">
        <f>IF(★仕訳帳!C2267&lt;&gt;"",★仕訳帳!C2267,"")</f>
        <v/>
      </c>
      <c r="E2303" s="66" t="str">
        <f>IF(★仕訳帳!D2267&lt;&gt;"",★仕訳帳!D2267,"")</f>
        <v/>
      </c>
      <c r="F2303" s="30" t="str">
        <f t="shared" si="74"/>
        <v/>
      </c>
      <c r="G2303" s="68">
        <f>★仕訳帳!E2267</f>
        <v>0</v>
      </c>
      <c r="H2303" s="68">
        <f>★仕訳帳!F2267</f>
        <v>0</v>
      </c>
      <c r="I2303" s="67">
        <f>IF($E2303&lt;&gt;"",IF(OR(AND($E2303&gt;=200,$E2303&lt;300),AND($E2303&gt;=400,$E2303&lt;600)),-SUBTOTAL(9,K$4:K2303),SUBTOTAL(9,K$4:K2303)),0)</f>
        <v>0</v>
      </c>
      <c r="J2303" s="32"/>
      <c r="K2303" s="33">
        <f t="shared" si="75"/>
        <v>0</v>
      </c>
    </row>
    <row r="2304" spans="1:11" x14ac:dyDescent="0.4">
      <c r="A2304" s="17" t="str">
        <f>IF(E2304&lt;&gt;"",VLOOKUP(E2304,科目一覧!$A$4:$G$76,7,FALSE),"")</f>
        <v/>
      </c>
      <c r="B2304" s="18">
        <f>★仕訳帳!A2268</f>
        <v>2265</v>
      </c>
      <c r="C2304" s="64" t="str">
        <f>IF(★仕訳帳!B2268&lt;&gt;"",★仕訳帳!B2268,"")</f>
        <v/>
      </c>
      <c r="D2304" s="65" t="str">
        <f>IF(★仕訳帳!C2268&lt;&gt;"",★仕訳帳!C2268,"")</f>
        <v/>
      </c>
      <c r="E2304" s="66" t="str">
        <f>IF(★仕訳帳!D2268&lt;&gt;"",★仕訳帳!D2268,"")</f>
        <v/>
      </c>
      <c r="F2304" s="30" t="str">
        <f t="shared" si="74"/>
        <v/>
      </c>
      <c r="G2304" s="68">
        <f>★仕訳帳!E2268</f>
        <v>0</v>
      </c>
      <c r="H2304" s="68">
        <f>★仕訳帳!F2268</f>
        <v>0</v>
      </c>
      <c r="I2304" s="67">
        <f>IF($E2304&lt;&gt;"",IF(OR(AND($E2304&gt;=200,$E2304&lt;300),AND($E2304&gt;=400,$E2304&lt;600)),-SUBTOTAL(9,K$4:K2304),SUBTOTAL(9,K$4:K2304)),0)</f>
        <v>0</v>
      </c>
      <c r="J2304" s="32"/>
      <c r="K2304" s="33">
        <f t="shared" si="75"/>
        <v>0</v>
      </c>
    </row>
    <row r="2305" spans="1:11" x14ac:dyDescent="0.4">
      <c r="A2305" s="17" t="str">
        <f>IF(E2305&lt;&gt;"",VLOOKUP(E2305,科目一覧!$A$4:$G$76,7,FALSE),"")</f>
        <v/>
      </c>
      <c r="B2305" s="18">
        <f>★仕訳帳!A2269</f>
        <v>2266</v>
      </c>
      <c r="C2305" s="64" t="str">
        <f>IF(★仕訳帳!B2269&lt;&gt;"",★仕訳帳!B2269,"")</f>
        <v/>
      </c>
      <c r="D2305" s="65" t="str">
        <f>IF(★仕訳帳!C2269&lt;&gt;"",★仕訳帳!C2269,"")</f>
        <v/>
      </c>
      <c r="E2305" s="66" t="str">
        <f>IF(★仕訳帳!D2269&lt;&gt;"",★仕訳帳!D2269,"")</f>
        <v/>
      </c>
      <c r="F2305" s="30" t="str">
        <f t="shared" si="74"/>
        <v/>
      </c>
      <c r="G2305" s="68">
        <f>★仕訳帳!E2269</f>
        <v>0</v>
      </c>
      <c r="H2305" s="68">
        <f>★仕訳帳!F2269</f>
        <v>0</v>
      </c>
      <c r="I2305" s="67">
        <f>IF($E2305&lt;&gt;"",IF(OR(AND($E2305&gt;=200,$E2305&lt;300),AND($E2305&gt;=400,$E2305&lt;600)),-SUBTOTAL(9,K$4:K2305),SUBTOTAL(9,K$4:K2305)),0)</f>
        <v>0</v>
      </c>
      <c r="J2305" s="32"/>
      <c r="K2305" s="33">
        <f t="shared" si="75"/>
        <v>0</v>
      </c>
    </row>
    <row r="2306" spans="1:11" x14ac:dyDescent="0.4">
      <c r="A2306" s="17" t="str">
        <f>IF(E2306&lt;&gt;"",VLOOKUP(E2306,科目一覧!$A$4:$G$76,7,FALSE),"")</f>
        <v/>
      </c>
      <c r="B2306" s="18">
        <f>★仕訳帳!A2270</f>
        <v>2267</v>
      </c>
      <c r="C2306" s="64" t="str">
        <f>IF(★仕訳帳!B2270&lt;&gt;"",★仕訳帳!B2270,"")</f>
        <v/>
      </c>
      <c r="D2306" s="65" t="str">
        <f>IF(★仕訳帳!C2270&lt;&gt;"",★仕訳帳!C2270,"")</f>
        <v/>
      </c>
      <c r="E2306" s="66" t="str">
        <f>IF(★仕訳帳!D2270&lt;&gt;"",★仕訳帳!D2270,"")</f>
        <v/>
      </c>
      <c r="F2306" s="30" t="str">
        <f t="shared" si="74"/>
        <v/>
      </c>
      <c r="G2306" s="68">
        <f>★仕訳帳!E2270</f>
        <v>0</v>
      </c>
      <c r="H2306" s="68">
        <f>★仕訳帳!F2270</f>
        <v>0</v>
      </c>
      <c r="I2306" s="67">
        <f>IF($E2306&lt;&gt;"",IF(OR(AND($E2306&gt;=200,$E2306&lt;300),AND($E2306&gt;=400,$E2306&lt;600)),-SUBTOTAL(9,K$4:K2306),SUBTOTAL(9,K$4:K2306)),0)</f>
        <v>0</v>
      </c>
      <c r="J2306" s="32"/>
      <c r="K2306" s="33">
        <f t="shared" si="75"/>
        <v>0</v>
      </c>
    </row>
    <row r="2307" spans="1:11" x14ac:dyDescent="0.4">
      <c r="A2307" s="17" t="str">
        <f>IF(E2307&lt;&gt;"",VLOOKUP(E2307,科目一覧!$A$4:$G$76,7,FALSE),"")</f>
        <v/>
      </c>
      <c r="B2307" s="18">
        <f>★仕訳帳!A2271</f>
        <v>2268</v>
      </c>
      <c r="C2307" s="64" t="str">
        <f>IF(★仕訳帳!B2271&lt;&gt;"",★仕訳帳!B2271,"")</f>
        <v/>
      </c>
      <c r="D2307" s="65" t="str">
        <f>IF(★仕訳帳!C2271&lt;&gt;"",★仕訳帳!C2271,"")</f>
        <v/>
      </c>
      <c r="E2307" s="66" t="str">
        <f>IF(★仕訳帳!D2271&lt;&gt;"",★仕訳帳!D2271,"")</f>
        <v/>
      </c>
      <c r="F2307" s="30" t="str">
        <f t="shared" si="74"/>
        <v/>
      </c>
      <c r="G2307" s="68">
        <f>★仕訳帳!E2271</f>
        <v>0</v>
      </c>
      <c r="H2307" s="68">
        <f>★仕訳帳!F2271</f>
        <v>0</v>
      </c>
      <c r="I2307" s="67">
        <f>IF($E2307&lt;&gt;"",IF(OR(AND($E2307&gt;=200,$E2307&lt;300),AND($E2307&gt;=400,$E2307&lt;600)),-SUBTOTAL(9,K$4:K2307),SUBTOTAL(9,K$4:K2307)),0)</f>
        <v>0</v>
      </c>
      <c r="J2307" s="32"/>
      <c r="K2307" s="33">
        <f t="shared" si="75"/>
        <v>0</v>
      </c>
    </row>
    <row r="2308" spans="1:11" x14ac:dyDescent="0.4">
      <c r="A2308" s="17" t="str">
        <f>IF(E2308&lt;&gt;"",VLOOKUP(E2308,科目一覧!$A$4:$G$76,7,FALSE),"")</f>
        <v/>
      </c>
      <c r="B2308" s="18">
        <f>★仕訳帳!A2272</f>
        <v>2269</v>
      </c>
      <c r="C2308" s="64" t="str">
        <f>IF(★仕訳帳!B2272&lt;&gt;"",★仕訳帳!B2272,"")</f>
        <v/>
      </c>
      <c r="D2308" s="65" t="str">
        <f>IF(★仕訳帳!C2272&lt;&gt;"",★仕訳帳!C2272,"")</f>
        <v/>
      </c>
      <c r="E2308" s="66" t="str">
        <f>IF(★仕訳帳!D2272&lt;&gt;"",★仕訳帳!D2272,"")</f>
        <v/>
      </c>
      <c r="F2308" s="30" t="str">
        <f t="shared" si="74"/>
        <v/>
      </c>
      <c r="G2308" s="68">
        <f>★仕訳帳!E2272</f>
        <v>0</v>
      </c>
      <c r="H2308" s="68">
        <f>★仕訳帳!F2272</f>
        <v>0</v>
      </c>
      <c r="I2308" s="67">
        <f>IF($E2308&lt;&gt;"",IF(OR(AND($E2308&gt;=200,$E2308&lt;300),AND($E2308&gt;=400,$E2308&lt;600)),-SUBTOTAL(9,K$4:K2308),SUBTOTAL(9,K$4:K2308)),0)</f>
        <v>0</v>
      </c>
      <c r="J2308" s="32"/>
      <c r="K2308" s="33">
        <f t="shared" si="75"/>
        <v>0</v>
      </c>
    </row>
    <row r="2309" spans="1:11" x14ac:dyDescent="0.4">
      <c r="A2309" s="17" t="str">
        <f>IF(E2309&lt;&gt;"",VLOOKUP(E2309,科目一覧!$A$4:$G$76,7,FALSE),"")</f>
        <v/>
      </c>
      <c r="B2309" s="18">
        <f>★仕訳帳!A2273</f>
        <v>2270</v>
      </c>
      <c r="C2309" s="64" t="str">
        <f>IF(★仕訳帳!B2273&lt;&gt;"",★仕訳帳!B2273,"")</f>
        <v/>
      </c>
      <c r="D2309" s="65" t="str">
        <f>IF(★仕訳帳!C2273&lt;&gt;"",★仕訳帳!C2273,"")</f>
        <v/>
      </c>
      <c r="E2309" s="66" t="str">
        <f>IF(★仕訳帳!D2273&lt;&gt;"",★仕訳帳!D2273,"")</f>
        <v/>
      </c>
      <c r="F2309" s="30" t="str">
        <f t="shared" ref="F2309:F2372" si="76">IF(C2309&lt;&gt;"",MONTH(C2309)&amp;"_"&amp;E2309,"")</f>
        <v/>
      </c>
      <c r="G2309" s="68">
        <f>★仕訳帳!E2273</f>
        <v>0</v>
      </c>
      <c r="H2309" s="68">
        <f>★仕訳帳!F2273</f>
        <v>0</v>
      </c>
      <c r="I2309" s="67">
        <f>IF($E2309&lt;&gt;"",IF(OR(AND($E2309&gt;=200,$E2309&lt;300),AND($E2309&gt;=400,$E2309&lt;600)),-SUBTOTAL(9,K$4:K2309),SUBTOTAL(9,K$4:K2309)),0)</f>
        <v>0</v>
      </c>
      <c r="J2309" s="32"/>
      <c r="K2309" s="33">
        <f t="shared" si="75"/>
        <v>0</v>
      </c>
    </row>
    <row r="2310" spans="1:11" x14ac:dyDescent="0.4">
      <c r="A2310" s="17" t="str">
        <f>IF(E2310&lt;&gt;"",VLOOKUP(E2310,科目一覧!$A$4:$G$76,7,FALSE),"")</f>
        <v/>
      </c>
      <c r="B2310" s="18">
        <f>★仕訳帳!A2274</f>
        <v>2271</v>
      </c>
      <c r="C2310" s="64" t="str">
        <f>IF(★仕訳帳!B2274&lt;&gt;"",★仕訳帳!B2274,"")</f>
        <v/>
      </c>
      <c r="D2310" s="65" t="str">
        <f>IF(★仕訳帳!C2274&lt;&gt;"",★仕訳帳!C2274,"")</f>
        <v/>
      </c>
      <c r="E2310" s="66" t="str">
        <f>IF(★仕訳帳!D2274&lt;&gt;"",★仕訳帳!D2274,"")</f>
        <v/>
      </c>
      <c r="F2310" s="30" t="str">
        <f t="shared" si="76"/>
        <v/>
      </c>
      <c r="G2310" s="68">
        <f>★仕訳帳!E2274</f>
        <v>0</v>
      </c>
      <c r="H2310" s="68">
        <f>★仕訳帳!F2274</f>
        <v>0</v>
      </c>
      <c r="I2310" s="67">
        <f>IF($E2310&lt;&gt;"",IF(OR(AND($E2310&gt;=200,$E2310&lt;300),AND($E2310&gt;=400,$E2310&lt;600)),-SUBTOTAL(9,K$4:K2310),SUBTOTAL(9,K$4:K2310)),0)</f>
        <v>0</v>
      </c>
      <c r="J2310" s="32"/>
      <c r="K2310" s="33">
        <f t="shared" si="75"/>
        <v>0</v>
      </c>
    </row>
    <row r="2311" spans="1:11" x14ac:dyDescent="0.4">
      <c r="A2311" s="17" t="str">
        <f>IF(E2311&lt;&gt;"",VLOOKUP(E2311,科目一覧!$A$4:$G$76,7,FALSE),"")</f>
        <v/>
      </c>
      <c r="B2311" s="18">
        <f>★仕訳帳!A2275</f>
        <v>2272</v>
      </c>
      <c r="C2311" s="64" t="str">
        <f>IF(★仕訳帳!B2275&lt;&gt;"",★仕訳帳!B2275,"")</f>
        <v/>
      </c>
      <c r="D2311" s="65" t="str">
        <f>IF(★仕訳帳!C2275&lt;&gt;"",★仕訳帳!C2275,"")</f>
        <v/>
      </c>
      <c r="E2311" s="66" t="str">
        <f>IF(★仕訳帳!D2275&lt;&gt;"",★仕訳帳!D2275,"")</f>
        <v/>
      </c>
      <c r="F2311" s="30" t="str">
        <f t="shared" si="76"/>
        <v/>
      </c>
      <c r="G2311" s="68">
        <f>★仕訳帳!E2275</f>
        <v>0</v>
      </c>
      <c r="H2311" s="68">
        <f>★仕訳帳!F2275</f>
        <v>0</v>
      </c>
      <c r="I2311" s="67">
        <f>IF($E2311&lt;&gt;"",IF(OR(AND($E2311&gt;=200,$E2311&lt;300),AND($E2311&gt;=400,$E2311&lt;600)),-SUBTOTAL(9,K$4:K2311),SUBTOTAL(9,K$4:K2311)),0)</f>
        <v>0</v>
      </c>
      <c r="J2311" s="32"/>
      <c r="K2311" s="33">
        <f t="shared" si="75"/>
        <v>0</v>
      </c>
    </row>
    <row r="2312" spans="1:11" x14ac:dyDescent="0.4">
      <c r="A2312" s="17" t="str">
        <f>IF(E2312&lt;&gt;"",VLOOKUP(E2312,科目一覧!$A$4:$G$76,7,FALSE),"")</f>
        <v/>
      </c>
      <c r="B2312" s="18">
        <f>★仕訳帳!A2276</f>
        <v>2273</v>
      </c>
      <c r="C2312" s="64" t="str">
        <f>IF(★仕訳帳!B2276&lt;&gt;"",★仕訳帳!B2276,"")</f>
        <v/>
      </c>
      <c r="D2312" s="65" t="str">
        <f>IF(★仕訳帳!C2276&lt;&gt;"",★仕訳帳!C2276,"")</f>
        <v/>
      </c>
      <c r="E2312" s="66" t="str">
        <f>IF(★仕訳帳!D2276&lt;&gt;"",★仕訳帳!D2276,"")</f>
        <v/>
      </c>
      <c r="F2312" s="30" t="str">
        <f t="shared" si="76"/>
        <v/>
      </c>
      <c r="G2312" s="68">
        <f>★仕訳帳!E2276</f>
        <v>0</v>
      </c>
      <c r="H2312" s="68">
        <f>★仕訳帳!F2276</f>
        <v>0</v>
      </c>
      <c r="I2312" s="67">
        <f>IF($E2312&lt;&gt;"",IF(OR(AND($E2312&gt;=200,$E2312&lt;300),AND($E2312&gt;=400,$E2312&lt;600)),-SUBTOTAL(9,K$4:K2312),SUBTOTAL(9,K$4:K2312)),0)</f>
        <v>0</v>
      </c>
      <c r="J2312" s="32"/>
      <c r="K2312" s="33">
        <f t="shared" si="75"/>
        <v>0</v>
      </c>
    </row>
    <row r="2313" spans="1:11" x14ac:dyDescent="0.4">
      <c r="A2313" s="17" t="str">
        <f>IF(E2313&lt;&gt;"",VLOOKUP(E2313,科目一覧!$A$4:$G$76,7,FALSE),"")</f>
        <v/>
      </c>
      <c r="B2313" s="18">
        <f>★仕訳帳!A2277</f>
        <v>2274</v>
      </c>
      <c r="C2313" s="64" t="str">
        <f>IF(★仕訳帳!B2277&lt;&gt;"",★仕訳帳!B2277,"")</f>
        <v/>
      </c>
      <c r="D2313" s="65" t="str">
        <f>IF(★仕訳帳!C2277&lt;&gt;"",★仕訳帳!C2277,"")</f>
        <v/>
      </c>
      <c r="E2313" s="66" t="str">
        <f>IF(★仕訳帳!D2277&lt;&gt;"",★仕訳帳!D2277,"")</f>
        <v/>
      </c>
      <c r="F2313" s="30" t="str">
        <f t="shared" si="76"/>
        <v/>
      </c>
      <c r="G2313" s="68">
        <f>★仕訳帳!E2277</f>
        <v>0</v>
      </c>
      <c r="H2313" s="68">
        <f>★仕訳帳!F2277</f>
        <v>0</v>
      </c>
      <c r="I2313" s="67">
        <f>IF($E2313&lt;&gt;"",IF(OR(AND($E2313&gt;=200,$E2313&lt;300),AND($E2313&gt;=400,$E2313&lt;600)),-SUBTOTAL(9,K$4:K2313),SUBTOTAL(9,K$4:K2313)),0)</f>
        <v>0</v>
      </c>
      <c r="J2313" s="32"/>
      <c r="K2313" s="33">
        <f t="shared" si="75"/>
        <v>0</v>
      </c>
    </row>
    <row r="2314" spans="1:11" x14ac:dyDescent="0.4">
      <c r="A2314" s="17" t="str">
        <f>IF(E2314&lt;&gt;"",VLOOKUP(E2314,科目一覧!$A$4:$G$76,7,FALSE),"")</f>
        <v/>
      </c>
      <c r="B2314" s="18">
        <f>★仕訳帳!A2278</f>
        <v>2275</v>
      </c>
      <c r="C2314" s="64" t="str">
        <f>IF(★仕訳帳!B2278&lt;&gt;"",★仕訳帳!B2278,"")</f>
        <v/>
      </c>
      <c r="D2314" s="65" t="str">
        <f>IF(★仕訳帳!C2278&lt;&gt;"",★仕訳帳!C2278,"")</f>
        <v/>
      </c>
      <c r="E2314" s="66" t="str">
        <f>IF(★仕訳帳!D2278&lt;&gt;"",★仕訳帳!D2278,"")</f>
        <v/>
      </c>
      <c r="F2314" s="30" t="str">
        <f t="shared" si="76"/>
        <v/>
      </c>
      <c r="G2314" s="68">
        <f>★仕訳帳!E2278</f>
        <v>0</v>
      </c>
      <c r="H2314" s="68">
        <f>★仕訳帳!F2278</f>
        <v>0</v>
      </c>
      <c r="I2314" s="67">
        <f>IF($E2314&lt;&gt;"",IF(OR(AND($E2314&gt;=200,$E2314&lt;300),AND($E2314&gt;=400,$E2314&lt;600)),-SUBTOTAL(9,K$4:K2314),SUBTOTAL(9,K$4:K2314)),0)</f>
        <v>0</v>
      </c>
      <c r="J2314" s="32"/>
      <c r="K2314" s="33">
        <f t="shared" si="75"/>
        <v>0</v>
      </c>
    </row>
    <row r="2315" spans="1:11" x14ac:dyDescent="0.4">
      <c r="A2315" s="17" t="str">
        <f>IF(E2315&lt;&gt;"",VLOOKUP(E2315,科目一覧!$A$4:$G$76,7,FALSE),"")</f>
        <v/>
      </c>
      <c r="B2315" s="18">
        <f>★仕訳帳!A2279</f>
        <v>2276</v>
      </c>
      <c r="C2315" s="64" t="str">
        <f>IF(★仕訳帳!B2279&lt;&gt;"",★仕訳帳!B2279,"")</f>
        <v/>
      </c>
      <c r="D2315" s="65" t="str">
        <f>IF(★仕訳帳!C2279&lt;&gt;"",★仕訳帳!C2279,"")</f>
        <v/>
      </c>
      <c r="E2315" s="66" t="str">
        <f>IF(★仕訳帳!D2279&lt;&gt;"",★仕訳帳!D2279,"")</f>
        <v/>
      </c>
      <c r="F2315" s="30" t="str">
        <f t="shared" si="76"/>
        <v/>
      </c>
      <c r="G2315" s="68">
        <f>★仕訳帳!E2279</f>
        <v>0</v>
      </c>
      <c r="H2315" s="68">
        <f>★仕訳帳!F2279</f>
        <v>0</v>
      </c>
      <c r="I2315" s="67">
        <f>IF($E2315&lt;&gt;"",IF(OR(AND($E2315&gt;=200,$E2315&lt;300),AND($E2315&gt;=400,$E2315&lt;600)),-SUBTOTAL(9,K$4:K2315),SUBTOTAL(9,K$4:K2315)),0)</f>
        <v>0</v>
      </c>
      <c r="J2315" s="32"/>
      <c r="K2315" s="33">
        <f t="shared" si="75"/>
        <v>0</v>
      </c>
    </row>
    <row r="2316" spans="1:11" x14ac:dyDescent="0.4">
      <c r="A2316" s="17" t="str">
        <f>IF(E2316&lt;&gt;"",VLOOKUP(E2316,科目一覧!$A$4:$G$76,7,FALSE),"")</f>
        <v/>
      </c>
      <c r="B2316" s="18">
        <f>★仕訳帳!A2280</f>
        <v>2277</v>
      </c>
      <c r="C2316" s="64" t="str">
        <f>IF(★仕訳帳!B2280&lt;&gt;"",★仕訳帳!B2280,"")</f>
        <v/>
      </c>
      <c r="D2316" s="65" t="str">
        <f>IF(★仕訳帳!C2280&lt;&gt;"",★仕訳帳!C2280,"")</f>
        <v/>
      </c>
      <c r="E2316" s="66" t="str">
        <f>IF(★仕訳帳!D2280&lt;&gt;"",★仕訳帳!D2280,"")</f>
        <v/>
      </c>
      <c r="F2316" s="30" t="str">
        <f t="shared" si="76"/>
        <v/>
      </c>
      <c r="G2316" s="68">
        <f>★仕訳帳!E2280</f>
        <v>0</v>
      </c>
      <c r="H2316" s="68">
        <f>★仕訳帳!F2280</f>
        <v>0</v>
      </c>
      <c r="I2316" s="67">
        <f>IF($E2316&lt;&gt;"",IF(OR(AND($E2316&gt;=200,$E2316&lt;300),AND($E2316&gt;=400,$E2316&lt;600)),-SUBTOTAL(9,K$4:K2316),SUBTOTAL(9,K$4:K2316)),0)</f>
        <v>0</v>
      </c>
      <c r="J2316" s="32"/>
      <c r="K2316" s="33">
        <f t="shared" si="75"/>
        <v>0</v>
      </c>
    </row>
    <row r="2317" spans="1:11" x14ac:dyDescent="0.4">
      <c r="A2317" s="17" t="str">
        <f>IF(E2317&lt;&gt;"",VLOOKUP(E2317,科目一覧!$A$4:$G$76,7,FALSE),"")</f>
        <v/>
      </c>
      <c r="B2317" s="18">
        <f>★仕訳帳!A2281</f>
        <v>2278</v>
      </c>
      <c r="C2317" s="64" t="str">
        <f>IF(★仕訳帳!B2281&lt;&gt;"",★仕訳帳!B2281,"")</f>
        <v/>
      </c>
      <c r="D2317" s="65" t="str">
        <f>IF(★仕訳帳!C2281&lt;&gt;"",★仕訳帳!C2281,"")</f>
        <v/>
      </c>
      <c r="E2317" s="66" t="str">
        <f>IF(★仕訳帳!D2281&lt;&gt;"",★仕訳帳!D2281,"")</f>
        <v/>
      </c>
      <c r="F2317" s="30" t="str">
        <f t="shared" si="76"/>
        <v/>
      </c>
      <c r="G2317" s="68">
        <f>★仕訳帳!E2281</f>
        <v>0</v>
      </c>
      <c r="H2317" s="68">
        <f>★仕訳帳!F2281</f>
        <v>0</v>
      </c>
      <c r="I2317" s="67">
        <f>IF($E2317&lt;&gt;"",IF(OR(AND($E2317&gt;=200,$E2317&lt;300),AND($E2317&gt;=400,$E2317&lt;600)),-SUBTOTAL(9,K$4:K2317),SUBTOTAL(9,K$4:K2317)),0)</f>
        <v>0</v>
      </c>
      <c r="J2317" s="32"/>
      <c r="K2317" s="33">
        <f t="shared" si="75"/>
        <v>0</v>
      </c>
    </row>
    <row r="2318" spans="1:11" x14ac:dyDescent="0.4">
      <c r="A2318" s="17" t="str">
        <f>IF(E2318&lt;&gt;"",VLOOKUP(E2318,科目一覧!$A$4:$G$76,7,FALSE),"")</f>
        <v/>
      </c>
      <c r="B2318" s="18">
        <f>★仕訳帳!A2282</f>
        <v>2279</v>
      </c>
      <c r="C2318" s="64" t="str">
        <f>IF(★仕訳帳!B2282&lt;&gt;"",★仕訳帳!B2282,"")</f>
        <v/>
      </c>
      <c r="D2318" s="65" t="str">
        <f>IF(★仕訳帳!C2282&lt;&gt;"",★仕訳帳!C2282,"")</f>
        <v/>
      </c>
      <c r="E2318" s="66" t="str">
        <f>IF(★仕訳帳!D2282&lt;&gt;"",★仕訳帳!D2282,"")</f>
        <v/>
      </c>
      <c r="F2318" s="30" t="str">
        <f t="shared" si="76"/>
        <v/>
      </c>
      <c r="G2318" s="68">
        <f>★仕訳帳!E2282</f>
        <v>0</v>
      </c>
      <c r="H2318" s="68">
        <f>★仕訳帳!F2282</f>
        <v>0</v>
      </c>
      <c r="I2318" s="67">
        <f>IF($E2318&lt;&gt;"",IF(OR(AND($E2318&gt;=200,$E2318&lt;300),AND($E2318&gt;=400,$E2318&lt;600)),-SUBTOTAL(9,K$4:K2318),SUBTOTAL(9,K$4:K2318)),0)</f>
        <v>0</v>
      </c>
      <c r="J2318" s="32"/>
      <c r="K2318" s="33">
        <f t="shared" si="75"/>
        <v>0</v>
      </c>
    </row>
    <row r="2319" spans="1:11" x14ac:dyDescent="0.4">
      <c r="A2319" s="17" t="str">
        <f>IF(E2319&lt;&gt;"",VLOOKUP(E2319,科目一覧!$A$4:$G$76,7,FALSE),"")</f>
        <v/>
      </c>
      <c r="B2319" s="18">
        <f>★仕訳帳!A2283</f>
        <v>2280</v>
      </c>
      <c r="C2319" s="64" t="str">
        <f>IF(★仕訳帳!B2283&lt;&gt;"",★仕訳帳!B2283,"")</f>
        <v/>
      </c>
      <c r="D2319" s="65" t="str">
        <f>IF(★仕訳帳!C2283&lt;&gt;"",★仕訳帳!C2283,"")</f>
        <v/>
      </c>
      <c r="E2319" s="66" t="str">
        <f>IF(★仕訳帳!D2283&lt;&gt;"",★仕訳帳!D2283,"")</f>
        <v/>
      </c>
      <c r="F2319" s="30" t="str">
        <f t="shared" si="76"/>
        <v/>
      </c>
      <c r="G2319" s="68">
        <f>★仕訳帳!E2283</f>
        <v>0</v>
      </c>
      <c r="H2319" s="68">
        <f>★仕訳帳!F2283</f>
        <v>0</v>
      </c>
      <c r="I2319" s="67">
        <f>IF($E2319&lt;&gt;"",IF(OR(AND($E2319&gt;=200,$E2319&lt;300),AND($E2319&gt;=400,$E2319&lt;600)),-SUBTOTAL(9,K$4:K2319),SUBTOTAL(9,K$4:K2319)),0)</f>
        <v>0</v>
      </c>
      <c r="J2319" s="32"/>
      <c r="K2319" s="33">
        <f t="shared" si="75"/>
        <v>0</v>
      </c>
    </row>
    <row r="2320" spans="1:11" x14ac:dyDescent="0.4">
      <c r="A2320" s="17" t="str">
        <f>IF(E2320&lt;&gt;"",VLOOKUP(E2320,科目一覧!$A$4:$G$76,7,FALSE),"")</f>
        <v/>
      </c>
      <c r="B2320" s="18">
        <f>★仕訳帳!A2284</f>
        <v>2281</v>
      </c>
      <c r="C2320" s="64" t="str">
        <f>IF(★仕訳帳!B2284&lt;&gt;"",★仕訳帳!B2284,"")</f>
        <v/>
      </c>
      <c r="D2320" s="65" t="str">
        <f>IF(★仕訳帳!C2284&lt;&gt;"",★仕訳帳!C2284,"")</f>
        <v/>
      </c>
      <c r="E2320" s="66" t="str">
        <f>IF(★仕訳帳!D2284&lt;&gt;"",★仕訳帳!D2284,"")</f>
        <v/>
      </c>
      <c r="F2320" s="30" t="str">
        <f t="shared" si="76"/>
        <v/>
      </c>
      <c r="G2320" s="68">
        <f>★仕訳帳!E2284</f>
        <v>0</v>
      </c>
      <c r="H2320" s="68">
        <f>★仕訳帳!F2284</f>
        <v>0</v>
      </c>
      <c r="I2320" s="67">
        <f>IF($E2320&lt;&gt;"",IF(OR(AND($E2320&gt;=200,$E2320&lt;300),AND($E2320&gt;=400,$E2320&lt;600)),-SUBTOTAL(9,K$4:K2320),SUBTOTAL(9,K$4:K2320)),0)</f>
        <v>0</v>
      </c>
      <c r="J2320" s="32"/>
      <c r="K2320" s="33">
        <f t="shared" si="75"/>
        <v>0</v>
      </c>
    </row>
    <row r="2321" spans="1:11" x14ac:dyDescent="0.4">
      <c r="A2321" s="17" t="str">
        <f>IF(E2321&lt;&gt;"",VLOOKUP(E2321,科目一覧!$A$4:$G$76,7,FALSE),"")</f>
        <v/>
      </c>
      <c r="B2321" s="18">
        <f>★仕訳帳!A2285</f>
        <v>2282</v>
      </c>
      <c r="C2321" s="64" t="str">
        <f>IF(★仕訳帳!B2285&lt;&gt;"",★仕訳帳!B2285,"")</f>
        <v/>
      </c>
      <c r="D2321" s="65" t="str">
        <f>IF(★仕訳帳!C2285&lt;&gt;"",★仕訳帳!C2285,"")</f>
        <v/>
      </c>
      <c r="E2321" s="66" t="str">
        <f>IF(★仕訳帳!D2285&lt;&gt;"",★仕訳帳!D2285,"")</f>
        <v/>
      </c>
      <c r="F2321" s="30" t="str">
        <f t="shared" si="76"/>
        <v/>
      </c>
      <c r="G2321" s="68">
        <f>★仕訳帳!E2285</f>
        <v>0</v>
      </c>
      <c r="H2321" s="68">
        <f>★仕訳帳!F2285</f>
        <v>0</v>
      </c>
      <c r="I2321" s="67">
        <f>IF($E2321&lt;&gt;"",IF(OR(AND($E2321&gt;=200,$E2321&lt;300),AND($E2321&gt;=400,$E2321&lt;600)),-SUBTOTAL(9,K$4:K2321),SUBTOTAL(9,K$4:K2321)),0)</f>
        <v>0</v>
      </c>
      <c r="J2321" s="32"/>
      <c r="K2321" s="33">
        <f t="shared" si="75"/>
        <v>0</v>
      </c>
    </row>
    <row r="2322" spans="1:11" x14ac:dyDescent="0.4">
      <c r="A2322" s="17" t="str">
        <f>IF(E2322&lt;&gt;"",VLOOKUP(E2322,科目一覧!$A$4:$G$76,7,FALSE),"")</f>
        <v/>
      </c>
      <c r="B2322" s="18">
        <f>★仕訳帳!A2286</f>
        <v>2283</v>
      </c>
      <c r="C2322" s="64" t="str">
        <f>IF(★仕訳帳!B2286&lt;&gt;"",★仕訳帳!B2286,"")</f>
        <v/>
      </c>
      <c r="D2322" s="65" t="str">
        <f>IF(★仕訳帳!C2286&lt;&gt;"",★仕訳帳!C2286,"")</f>
        <v/>
      </c>
      <c r="E2322" s="66" t="str">
        <f>IF(★仕訳帳!D2286&lt;&gt;"",★仕訳帳!D2286,"")</f>
        <v/>
      </c>
      <c r="F2322" s="30" t="str">
        <f t="shared" si="76"/>
        <v/>
      </c>
      <c r="G2322" s="68">
        <f>★仕訳帳!E2286</f>
        <v>0</v>
      </c>
      <c r="H2322" s="68">
        <f>★仕訳帳!F2286</f>
        <v>0</v>
      </c>
      <c r="I2322" s="67">
        <f>IF($E2322&lt;&gt;"",IF(OR(AND($E2322&gt;=200,$E2322&lt;300),AND($E2322&gt;=400,$E2322&lt;600)),-SUBTOTAL(9,K$4:K2322),SUBTOTAL(9,K$4:K2322)),0)</f>
        <v>0</v>
      </c>
      <c r="J2322" s="32"/>
      <c r="K2322" s="33">
        <f t="shared" si="75"/>
        <v>0</v>
      </c>
    </row>
    <row r="2323" spans="1:11" x14ac:dyDescent="0.4">
      <c r="A2323" s="17" t="str">
        <f>IF(E2323&lt;&gt;"",VLOOKUP(E2323,科目一覧!$A$4:$G$76,7,FALSE),"")</f>
        <v/>
      </c>
      <c r="B2323" s="18">
        <f>★仕訳帳!A2287</f>
        <v>2284</v>
      </c>
      <c r="C2323" s="64" t="str">
        <f>IF(★仕訳帳!B2287&lt;&gt;"",★仕訳帳!B2287,"")</f>
        <v/>
      </c>
      <c r="D2323" s="65" t="str">
        <f>IF(★仕訳帳!C2287&lt;&gt;"",★仕訳帳!C2287,"")</f>
        <v/>
      </c>
      <c r="E2323" s="66" t="str">
        <f>IF(★仕訳帳!D2287&lt;&gt;"",★仕訳帳!D2287,"")</f>
        <v/>
      </c>
      <c r="F2323" s="30" t="str">
        <f t="shared" si="76"/>
        <v/>
      </c>
      <c r="G2323" s="68">
        <f>★仕訳帳!E2287</f>
        <v>0</v>
      </c>
      <c r="H2323" s="68">
        <f>★仕訳帳!F2287</f>
        <v>0</v>
      </c>
      <c r="I2323" s="67">
        <f>IF($E2323&lt;&gt;"",IF(OR(AND($E2323&gt;=200,$E2323&lt;300),AND($E2323&gt;=400,$E2323&lt;600)),-SUBTOTAL(9,K$4:K2323),SUBTOTAL(9,K$4:K2323)),0)</f>
        <v>0</v>
      </c>
      <c r="J2323" s="32"/>
      <c r="K2323" s="33">
        <f t="shared" si="75"/>
        <v>0</v>
      </c>
    </row>
    <row r="2324" spans="1:11" x14ac:dyDescent="0.4">
      <c r="A2324" s="17" t="str">
        <f>IF(E2324&lt;&gt;"",VLOOKUP(E2324,科目一覧!$A$4:$G$76,7,FALSE),"")</f>
        <v/>
      </c>
      <c r="B2324" s="18">
        <f>★仕訳帳!A2288</f>
        <v>2285</v>
      </c>
      <c r="C2324" s="64" t="str">
        <f>IF(★仕訳帳!B2288&lt;&gt;"",★仕訳帳!B2288,"")</f>
        <v/>
      </c>
      <c r="D2324" s="65" t="str">
        <f>IF(★仕訳帳!C2288&lt;&gt;"",★仕訳帳!C2288,"")</f>
        <v/>
      </c>
      <c r="E2324" s="66" t="str">
        <f>IF(★仕訳帳!D2288&lt;&gt;"",★仕訳帳!D2288,"")</f>
        <v/>
      </c>
      <c r="F2324" s="30" t="str">
        <f t="shared" si="76"/>
        <v/>
      </c>
      <c r="G2324" s="68">
        <f>★仕訳帳!E2288</f>
        <v>0</v>
      </c>
      <c r="H2324" s="68">
        <f>★仕訳帳!F2288</f>
        <v>0</v>
      </c>
      <c r="I2324" s="67">
        <f>IF($E2324&lt;&gt;"",IF(OR(AND($E2324&gt;=200,$E2324&lt;300),AND($E2324&gt;=400,$E2324&lt;600)),-SUBTOTAL(9,K$4:K2324),SUBTOTAL(9,K$4:K2324)),0)</f>
        <v>0</v>
      </c>
      <c r="J2324" s="32"/>
      <c r="K2324" s="33">
        <f t="shared" si="75"/>
        <v>0</v>
      </c>
    </row>
    <row r="2325" spans="1:11" x14ac:dyDescent="0.4">
      <c r="A2325" s="17" t="str">
        <f>IF(E2325&lt;&gt;"",VLOOKUP(E2325,科目一覧!$A$4:$G$76,7,FALSE),"")</f>
        <v/>
      </c>
      <c r="B2325" s="18">
        <f>★仕訳帳!A2289</f>
        <v>2286</v>
      </c>
      <c r="C2325" s="64" t="str">
        <f>IF(★仕訳帳!B2289&lt;&gt;"",★仕訳帳!B2289,"")</f>
        <v/>
      </c>
      <c r="D2325" s="65" t="str">
        <f>IF(★仕訳帳!C2289&lt;&gt;"",★仕訳帳!C2289,"")</f>
        <v/>
      </c>
      <c r="E2325" s="66" t="str">
        <f>IF(★仕訳帳!D2289&lt;&gt;"",★仕訳帳!D2289,"")</f>
        <v/>
      </c>
      <c r="F2325" s="30" t="str">
        <f t="shared" si="76"/>
        <v/>
      </c>
      <c r="G2325" s="68">
        <f>★仕訳帳!E2289</f>
        <v>0</v>
      </c>
      <c r="H2325" s="68">
        <f>★仕訳帳!F2289</f>
        <v>0</v>
      </c>
      <c r="I2325" s="67">
        <f>IF($E2325&lt;&gt;"",IF(OR(AND($E2325&gt;=200,$E2325&lt;300),AND($E2325&gt;=400,$E2325&lt;600)),-SUBTOTAL(9,K$4:K2325),SUBTOTAL(9,K$4:K2325)),0)</f>
        <v>0</v>
      </c>
      <c r="J2325" s="32"/>
      <c r="K2325" s="33">
        <f t="shared" si="75"/>
        <v>0</v>
      </c>
    </row>
    <row r="2326" spans="1:11" x14ac:dyDescent="0.4">
      <c r="A2326" s="17" t="str">
        <f>IF(E2326&lt;&gt;"",VLOOKUP(E2326,科目一覧!$A$4:$G$76,7,FALSE),"")</f>
        <v/>
      </c>
      <c r="B2326" s="18">
        <f>★仕訳帳!A2290</f>
        <v>2287</v>
      </c>
      <c r="C2326" s="64" t="str">
        <f>IF(★仕訳帳!B2290&lt;&gt;"",★仕訳帳!B2290,"")</f>
        <v/>
      </c>
      <c r="D2326" s="65" t="str">
        <f>IF(★仕訳帳!C2290&lt;&gt;"",★仕訳帳!C2290,"")</f>
        <v/>
      </c>
      <c r="E2326" s="66" t="str">
        <f>IF(★仕訳帳!D2290&lt;&gt;"",★仕訳帳!D2290,"")</f>
        <v/>
      </c>
      <c r="F2326" s="30" t="str">
        <f t="shared" si="76"/>
        <v/>
      </c>
      <c r="G2326" s="68">
        <f>★仕訳帳!E2290</f>
        <v>0</v>
      </c>
      <c r="H2326" s="68">
        <f>★仕訳帳!F2290</f>
        <v>0</v>
      </c>
      <c r="I2326" s="67">
        <f>IF($E2326&lt;&gt;"",IF(OR(AND($E2326&gt;=200,$E2326&lt;300),AND($E2326&gt;=400,$E2326&lt;600)),-SUBTOTAL(9,K$4:K2326),SUBTOTAL(9,K$4:K2326)),0)</f>
        <v>0</v>
      </c>
      <c r="J2326" s="32"/>
      <c r="K2326" s="33">
        <f t="shared" si="75"/>
        <v>0</v>
      </c>
    </row>
    <row r="2327" spans="1:11" x14ac:dyDescent="0.4">
      <c r="A2327" s="17" t="str">
        <f>IF(E2327&lt;&gt;"",VLOOKUP(E2327,科目一覧!$A$4:$G$76,7,FALSE),"")</f>
        <v/>
      </c>
      <c r="B2327" s="18">
        <f>★仕訳帳!A2291</f>
        <v>2288</v>
      </c>
      <c r="C2327" s="64" t="str">
        <f>IF(★仕訳帳!B2291&lt;&gt;"",★仕訳帳!B2291,"")</f>
        <v/>
      </c>
      <c r="D2327" s="65" t="str">
        <f>IF(★仕訳帳!C2291&lt;&gt;"",★仕訳帳!C2291,"")</f>
        <v/>
      </c>
      <c r="E2327" s="66" t="str">
        <f>IF(★仕訳帳!D2291&lt;&gt;"",★仕訳帳!D2291,"")</f>
        <v/>
      </c>
      <c r="F2327" s="30" t="str">
        <f t="shared" si="76"/>
        <v/>
      </c>
      <c r="G2327" s="68">
        <f>★仕訳帳!E2291</f>
        <v>0</v>
      </c>
      <c r="H2327" s="68">
        <f>★仕訳帳!F2291</f>
        <v>0</v>
      </c>
      <c r="I2327" s="67">
        <f>IF($E2327&lt;&gt;"",IF(OR(AND($E2327&gt;=200,$E2327&lt;300),AND($E2327&gt;=400,$E2327&lt;600)),-SUBTOTAL(9,K$4:K2327),SUBTOTAL(9,K$4:K2327)),0)</f>
        <v>0</v>
      </c>
      <c r="J2327" s="32"/>
      <c r="K2327" s="33">
        <f t="shared" si="75"/>
        <v>0</v>
      </c>
    </row>
    <row r="2328" spans="1:11" x14ac:dyDescent="0.4">
      <c r="A2328" s="17" t="str">
        <f>IF(E2328&lt;&gt;"",VLOOKUP(E2328,科目一覧!$A$4:$G$76,7,FALSE),"")</f>
        <v/>
      </c>
      <c r="B2328" s="18">
        <f>★仕訳帳!A2292</f>
        <v>2289</v>
      </c>
      <c r="C2328" s="64" t="str">
        <f>IF(★仕訳帳!B2292&lt;&gt;"",★仕訳帳!B2292,"")</f>
        <v/>
      </c>
      <c r="D2328" s="65" t="str">
        <f>IF(★仕訳帳!C2292&lt;&gt;"",★仕訳帳!C2292,"")</f>
        <v/>
      </c>
      <c r="E2328" s="66" t="str">
        <f>IF(★仕訳帳!D2292&lt;&gt;"",★仕訳帳!D2292,"")</f>
        <v/>
      </c>
      <c r="F2328" s="30" t="str">
        <f t="shared" si="76"/>
        <v/>
      </c>
      <c r="G2328" s="68">
        <f>★仕訳帳!E2292</f>
        <v>0</v>
      </c>
      <c r="H2328" s="68">
        <f>★仕訳帳!F2292</f>
        <v>0</v>
      </c>
      <c r="I2328" s="67">
        <f>IF($E2328&lt;&gt;"",IF(OR(AND($E2328&gt;=200,$E2328&lt;300),AND($E2328&gt;=400,$E2328&lt;600)),-SUBTOTAL(9,K$4:K2328),SUBTOTAL(9,K$4:K2328)),0)</f>
        <v>0</v>
      </c>
      <c r="J2328" s="32"/>
      <c r="K2328" s="33">
        <f t="shared" si="75"/>
        <v>0</v>
      </c>
    </row>
    <row r="2329" spans="1:11" x14ac:dyDescent="0.4">
      <c r="A2329" s="17" t="str">
        <f>IF(E2329&lt;&gt;"",VLOOKUP(E2329,科目一覧!$A$4:$G$76,7,FALSE),"")</f>
        <v/>
      </c>
      <c r="B2329" s="18">
        <f>★仕訳帳!A2293</f>
        <v>2290</v>
      </c>
      <c r="C2329" s="64" t="str">
        <f>IF(★仕訳帳!B2293&lt;&gt;"",★仕訳帳!B2293,"")</f>
        <v/>
      </c>
      <c r="D2329" s="65" t="str">
        <f>IF(★仕訳帳!C2293&lt;&gt;"",★仕訳帳!C2293,"")</f>
        <v/>
      </c>
      <c r="E2329" s="66" t="str">
        <f>IF(★仕訳帳!D2293&lt;&gt;"",★仕訳帳!D2293,"")</f>
        <v/>
      </c>
      <c r="F2329" s="30" t="str">
        <f t="shared" si="76"/>
        <v/>
      </c>
      <c r="G2329" s="68">
        <f>★仕訳帳!E2293</f>
        <v>0</v>
      </c>
      <c r="H2329" s="68">
        <f>★仕訳帳!F2293</f>
        <v>0</v>
      </c>
      <c r="I2329" s="67">
        <f>IF($E2329&lt;&gt;"",IF(OR(AND($E2329&gt;=200,$E2329&lt;300),AND($E2329&gt;=400,$E2329&lt;600)),-SUBTOTAL(9,K$4:K2329),SUBTOTAL(9,K$4:K2329)),0)</f>
        <v>0</v>
      </c>
      <c r="J2329" s="32"/>
      <c r="K2329" s="33">
        <f t="shared" si="75"/>
        <v>0</v>
      </c>
    </row>
    <row r="2330" spans="1:11" x14ac:dyDescent="0.4">
      <c r="A2330" s="17" t="str">
        <f>IF(E2330&lt;&gt;"",VLOOKUP(E2330,科目一覧!$A$4:$G$76,7,FALSE),"")</f>
        <v/>
      </c>
      <c r="B2330" s="18">
        <f>★仕訳帳!A2294</f>
        <v>2291</v>
      </c>
      <c r="C2330" s="64" t="str">
        <f>IF(★仕訳帳!B2294&lt;&gt;"",★仕訳帳!B2294,"")</f>
        <v/>
      </c>
      <c r="D2330" s="65" t="str">
        <f>IF(★仕訳帳!C2294&lt;&gt;"",★仕訳帳!C2294,"")</f>
        <v/>
      </c>
      <c r="E2330" s="66" t="str">
        <f>IF(★仕訳帳!D2294&lt;&gt;"",★仕訳帳!D2294,"")</f>
        <v/>
      </c>
      <c r="F2330" s="30" t="str">
        <f t="shared" si="76"/>
        <v/>
      </c>
      <c r="G2330" s="68">
        <f>★仕訳帳!E2294</f>
        <v>0</v>
      </c>
      <c r="H2330" s="68">
        <f>★仕訳帳!F2294</f>
        <v>0</v>
      </c>
      <c r="I2330" s="67">
        <f>IF($E2330&lt;&gt;"",IF(OR(AND($E2330&gt;=200,$E2330&lt;300),AND($E2330&gt;=400,$E2330&lt;600)),-SUBTOTAL(9,K$4:K2330),SUBTOTAL(9,K$4:K2330)),0)</f>
        <v>0</v>
      </c>
      <c r="J2330" s="32"/>
      <c r="K2330" s="33">
        <f t="shared" si="75"/>
        <v>0</v>
      </c>
    </row>
    <row r="2331" spans="1:11" x14ac:dyDescent="0.4">
      <c r="A2331" s="17" t="str">
        <f>IF(E2331&lt;&gt;"",VLOOKUP(E2331,科目一覧!$A$4:$G$76,7,FALSE),"")</f>
        <v/>
      </c>
      <c r="B2331" s="18">
        <f>★仕訳帳!A2295</f>
        <v>2292</v>
      </c>
      <c r="C2331" s="64" t="str">
        <f>IF(★仕訳帳!B2295&lt;&gt;"",★仕訳帳!B2295,"")</f>
        <v/>
      </c>
      <c r="D2331" s="65" t="str">
        <f>IF(★仕訳帳!C2295&lt;&gt;"",★仕訳帳!C2295,"")</f>
        <v/>
      </c>
      <c r="E2331" s="66" t="str">
        <f>IF(★仕訳帳!D2295&lt;&gt;"",★仕訳帳!D2295,"")</f>
        <v/>
      </c>
      <c r="F2331" s="30" t="str">
        <f t="shared" si="76"/>
        <v/>
      </c>
      <c r="G2331" s="68">
        <f>★仕訳帳!E2295</f>
        <v>0</v>
      </c>
      <c r="H2331" s="68">
        <f>★仕訳帳!F2295</f>
        <v>0</v>
      </c>
      <c r="I2331" s="67">
        <f>IF($E2331&lt;&gt;"",IF(OR(AND($E2331&gt;=200,$E2331&lt;300),AND($E2331&gt;=400,$E2331&lt;600)),-SUBTOTAL(9,K$4:K2331),SUBTOTAL(9,K$4:K2331)),0)</f>
        <v>0</v>
      </c>
      <c r="J2331" s="32"/>
      <c r="K2331" s="33">
        <f t="shared" si="75"/>
        <v>0</v>
      </c>
    </row>
    <row r="2332" spans="1:11" x14ac:dyDescent="0.4">
      <c r="A2332" s="17" t="str">
        <f>IF(E2332&lt;&gt;"",VLOOKUP(E2332,科目一覧!$A$4:$G$76,7,FALSE),"")</f>
        <v/>
      </c>
      <c r="B2332" s="18">
        <f>★仕訳帳!A2296</f>
        <v>2293</v>
      </c>
      <c r="C2332" s="64" t="str">
        <f>IF(★仕訳帳!B2296&lt;&gt;"",★仕訳帳!B2296,"")</f>
        <v/>
      </c>
      <c r="D2332" s="65" t="str">
        <f>IF(★仕訳帳!C2296&lt;&gt;"",★仕訳帳!C2296,"")</f>
        <v/>
      </c>
      <c r="E2332" s="66" t="str">
        <f>IF(★仕訳帳!D2296&lt;&gt;"",★仕訳帳!D2296,"")</f>
        <v/>
      </c>
      <c r="F2332" s="30" t="str">
        <f t="shared" si="76"/>
        <v/>
      </c>
      <c r="G2332" s="68">
        <f>★仕訳帳!E2296</f>
        <v>0</v>
      </c>
      <c r="H2332" s="68">
        <f>★仕訳帳!F2296</f>
        <v>0</v>
      </c>
      <c r="I2332" s="67">
        <f>IF($E2332&lt;&gt;"",IF(OR(AND($E2332&gt;=200,$E2332&lt;300),AND($E2332&gt;=400,$E2332&lt;600)),-SUBTOTAL(9,K$4:K2332),SUBTOTAL(9,K$4:K2332)),0)</f>
        <v>0</v>
      </c>
      <c r="J2332" s="32"/>
      <c r="K2332" s="33">
        <f t="shared" si="75"/>
        <v>0</v>
      </c>
    </row>
    <row r="2333" spans="1:11" x14ac:dyDescent="0.4">
      <c r="A2333" s="17" t="str">
        <f>IF(E2333&lt;&gt;"",VLOOKUP(E2333,科目一覧!$A$4:$G$76,7,FALSE),"")</f>
        <v/>
      </c>
      <c r="B2333" s="18">
        <f>★仕訳帳!A2297</f>
        <v>2294</v>
      </c>
      <c r="C2333" s="64" t="str">
        <f>IF(★仕訳帳!B2297&lt;&gt;"",★仕訳帳!B2297,"")</f>
        <v/>
      </c>
      <c r="D2333" s="65" t="str">
        <f>IF(★仕訳帳!C2297&lt;&gt;"",★仕訳帳!C2297,"")</f>
        <v/>
      </c>
      <c r="E2333" s="66" t="str">
        <f>IF(★仕訳帳!D2297&lt;&gt;"",★仕訳帳!D2297,"")</f>
        <v/>
      </c>
      <c r="F2333" s="30" t="str">
        <f t="shared" si="76"/>
        <v/>
      </c>
      <c r="G2333" s="68">
        <f>★仕訳帳!E2297</f>
        <v>0</v>
      </c>
      <c r="H2333" s="68">
        <f>★仕訳帳!F2297</f>
        <v>0</v>
      </c>
      <c r="I2333" s="67">
        <f>IF($E2333&lt;&gt;"",IF(OR(AND($E2333&gt;=200,$E2333&lt;300),AND($E2333&gt;=400,$E2333&lt;600)),-SUBTOTAL(9,K$4:K2333),SUBTOTAL(9,K$4:K2333)),0)</f>
        <v>0</v>
      </c>
      <c r="J2333" s="32"/>
      <c r="K2333" s="33">
        <f t="shared" si="75"/>
        <v>0</v>
      </c>
    </row>
    <row r="2334" spans="1:11" x14ac:dyDescent="0.4">
      <c r="A2334" s="17" t="str">
        <f>IF(E2334&lt;&gt;"",VLOOKUP(E2334,科目一覧!$A$4:$G$76,7,FALSE),"")</f>
        <v/>
      </c>
      <c r="B2334" s="18">
        <f>★仕訳帳!A2298</f>
        <v>2295</v>
      </c>
      <c r="C2334" s="64" t="str">
        <f>IF(★仕訳帳!B2298&lt;&gt;"",★仕訳帳!B2298,"")</f>
        <v/>
      </c>
      <c r="D2334" s="65" t="str">
        <f>IF(★仕訳帳!C2298&lt;&gt;"",★仕訳帳!C2298,"")</f>
        <v/>
      </c>
      <c r="E2334" s="66" t="str">
        <f>IF(★仕訳帳!D2298&lt;&gt;"",★仕訳帳!D2298,"")</f>
        <v/>
      </c>
      <c r="F2334" s="30" t="str">
        <f t="shared" si="76"/>
        <v/>
      </c>
      <c r="G2334" s="68">
        <f>★仕訳帳!E2298</f>
        <v>0</v>
      </c>
      <c r="H2334" s="68">
        <f>★仕訳帳!F2298</f>
        <v>0</v>
      </c>
      <c r="I2334" s="67">
        <f>IF($E2334&lt;&gt;"",IF(OR(AND($E2334&gt;=200,$E2334&lt;300),AND($E2334&gt;=400,$E2334&lt;600)),-SUBTOTAL(9,K$4:K2334),SUBTOTAL(9,K$4:K2334)),0)</f>
        <v>0</v>
      </c>
      <c r="J2334" s="32"/>
      <c r="K2334" s="33">
        <f t="shared" si="75"/>
        <v>0</v>
      </c>
    </row>
    <row r="2335" spans="1:11" x14ac:dyDescent="0.4">
      <c r="A2335" s="17" t="str">
        <f>IF(E2335&lt;&gt;"",VLOOKUP(E2335,科目一覧!$A$4:$G$76,7,FALSE),"")</f>
        <v/>
      </c>
      <c r="B2335" s="18">
        <f>★仕訳帳!A2299</f>
        <v>2296</v>
      </c>
      <c r="C2335" s="64" t="str">
        <f>IF(★仕訳帳!B2299&lt;&gt;"",★仕訳帳!B2299,"")</f>
        <v/>
      </c>
      <c r="D2335" s="65" t="str">
        <f>IF(★仕訳帳!C2299&lt;&gt;"",★仕訳帳!C2299,"")</f>
        <v/>
      </c>
      <c r="E2335" s="66" t="str">
        <f>IF(★仕訳帳!D2299&lt;&gt;"",★仕訳帳!D2299,"")</f>
        <v/>
      </c>
      <c r="F2335" s="30" t="str">
        <f t="shared" si="76"/>
        <v/>
      </c>
      <c r="G2335" s="68">
        <f>★仕訳帳!E2299</f>
        <v>0</v>
      </c>
      <c r="H2335" s="68">
        <f>★仕訳帳!F2299</f>
        <v>0</v>
      </c>
      <c r="I2335" s="67">
        <f>IF($E2335&lt;&gt;"",IF(OR(AND($E2335&gt;=200,$E2335&lt;300),AND($E2335&gt;=400,$E2335&lt;600)),-SUBTOTAL(9,K$4:K2335),SUBTOTAL(9,K$4:K2335)),0)</f>
        <v>0</v>
      </c>
      <c r="J2335" s="32"/>
      <c r="K2335" s="33">
        <f t="shared" si="75"/>
        <v>0</v>
      </c>
    </row>
    <row r="2336" spans="1:11" x14ac:dyDescent="0.4">
      <c r="A2336" s="17" t="str">
        <f>IF(E2336&lt;&gt;"",VLOOKUP(E2336,科目一覧!$A$4:$G$76,7,FALSE),"")</f>
        <v/>
      </c>
      <c r="B2336" s="18">
        <f>★仕訳帳!A2300</f>
        <v>2297</v>
      </c>
      <c r="C2336" s="64" t="str">
        <f>IF(★仕訳帳!B2300&lt;&gt;"",★仕訳帳!B2300,"")</f>
        <v/>
      </c>
      <c r="D2336" s="65" t="str">
        <f>IF(★仕訳帳!C2300&lt;&gt;"",★仕訳帳!C2300,"")</f>
        <v/>
      </c>
      <c r="E2336" s="66" t="str">
        <f>IF(★仕訳帳!D2300&lt;&gt;"",★仕訳帳!D2300,"")</f>
        <v/>
      </c>
      <c r="F2336" s="30" t="str">
        <f t="shared" si="76"/>
        <v/>
      </c>
      <c r="G2336" s="68">
        <f>★仕訳帳!E2300</f>
        <v>0</v>
      </c>
      <c r="H2336" s="68">
        <f>★仕訳帳!F2300</f>
        <v>0</v>
      </c>
      <c r="I2336" s="67">
        <f>IF($E2336&lt;&gt;"",IF(OR(AND($E2336&gt;=200,$E2336&lt;300),AND($E2336&gt;=400,$E2336&lt;600)),-SUBTOTAL(9,K$4:K2336),SUBTOTAL(9,K$4:K2336)),0)</f>
        <v>0</v>
      </c>
      <c r="J2336" s="32"/>
      <c r="K2336" s="33">
        <f t="shared" si="75"/>
        <v>0</v>
      </c>
    </row>
    <row r="2337" spans="1:11" x14ac:dyDescent="0.4">
      <c r="A2337" s="17" t="str">
        <f>IF(E2337&lt;&gt;"",VLOOKUP(E2337,科目一覧!$A$4:$G$76,7,FALSE),"")</f>
        <v/>
      </c>
      <c r="B2337" s="18">
        <f>★仕訳帳!A2301</f>
        <v>2298</v>
      </c>
      <c r="C2337" s="64" t="str">
        <f>IF(★仕訳帳!B2301&lt;&gt;"",★仕訳帳!B2301,"")</f>
        <v/>
      </c>
      <c r="D2337" s="65" t="str">
        <f>IF(★仕訳帳!C2301&lt;&gt;"",★仕訳帳!C2301,"")</f>
        <v/>
      </c>
      <c r="E2337" s="66" t="str">
        <f>IF(★仕訳帳!D2301&lt;&gt;"",★仕訳帳!D2301,"")</f>
        <v/>
      </c>
      <c r="F2337" s="30" t="str">
        <f t="shared" si="76"/>
        <v/>
      </c>
      <c r="G2337" s="68">
        <f>★仕訳帳!E2301</f>
        <v>0</v>
      </c>
      <c r="H2337" s="68">
        <f>★仕訳帳!F2301</f>
        <v>0</v>
      </c>
      <c r="I2337" s="67">
        <f>IF($E2337&lt;&gt;"",IF(OR(AND($E2337&gt;=200,$E2337&lt;300),AND($E2337&gt;=400,$E2337&lt;600)),-SUBTOTAL(9,K$4:K2337),SUBTOTAL(9,K$4:K2337)),0)</f>
        <v>0</v>
      </c>
      <c r="J2337" s="32"/>
      <c r="K2337" s="33">
        <f t="shared" si="75"/>
        <v>0</v>
      </c>
    </row>
    <row r="2338" spans="1:11" x14ac:dyDescent="0.4">
      <c r="A2338" s="17" t="str">
        <f>IF(E2338&lt;&gt;"",VLOOKUP(E2338,科目一覧!$A$4:$G$76,7,FALSE),"")</f>
        <v/>
      </c>
      <c r="B2338" s="18">
        <f>★仕訳帳!A2302</f>
        <v>2299</v>
      </c>
      <c r="C2338" s="64" t="str">
        <f>IF(★仕訳帳!B2302&lt;&gt;"",★仕訳帳!B2302,"")</f>
        <v/>
      </c>
      <c r="D2338" s="65" t="str">
        <f>IF(★仕訳帳!C2302&lt;&gt;"",★仕訳帳!C2302,"")</f>
        <v/>
      </c>
      <c r="E2338" s="66" t="str">
        <f>IF(★仕訳帳!D2302&lt;&gt;"",★仕訳帳!D2302,"")</f>
        <v/>
      </c>
      <c r="F2338" s="30" t="str">
        <f t="shared" si="76"/>
        <v/>
      </c>
      <c r="G2338" s="68">
        <f>★仕訳帳!E2302</f>
        <v>0</v>
      </c>
      <c r="H2338" s="68">
        <f>★仕訳帳!F2302</f>
        <v>0</v>
      </c>
      <c r="I2338" s="67">
        <f>IF($E2338&lt;&gt;"",IF(OR(AND($E2338&gt;=200,$E2338&lt;300),AND($E2338&gt;=400,$E2338&lt;600)),-SUBTOTAL(9,K$4:K2338),SUBTOTAL(9,K$4:K2338)),0)</f>
        <v>0</v>
      </c>
      <c r="J2338" s="32"/>
      <c r="K2338" s="33">
        <f t="shared" si="75"/>
        <v>0</v>
      </c>
    </row>
    <row r="2339" spans="1:11" x14ac:dyDescent="0.4">
      <c r="A2339" s="17" t="str">
        <f>IF(E2339&lt;&gt;"",VLOOKUP(E2339,科目一覧!$A$4:$G$76,7,FALSE),"")</f>
        <v/>
      </c>
      <c r="B2339" s="18">
        <f>★仕訳帳!A2303</f>
        <v>2300</v>
      </c>
      <c r="C2339" s="64" t="str">
        <f>IF(★仕訳帳!B2303&lt;&gt;"",★仕訳帳!B2303,"")</f>
        <v/>
      </c>
      <c r="D2339" s="65" t="str">
        <f>IF(★仕訳帳!C2303&lt;&gt;"",★仕訳帳!C2303,"")</f>
        <v/>
      </c>
      <c r="E2339" s="66" t="str">
        <f>IF(★仕訳帳!D2303&lt;&gt;"",★仕訳帳!D2303,"")</f>
        <v/>
      </c>
      <c r="F2339" s="30" t="str">
        <f t="shared" si="76"/>
        <v/>
      </c>
      <c r="G2339" s="68">
        <f>★仕訳帳!E2303</f>
        <v>0</v>
      </c>
      <c r="H2339" s="68">
        <f>★仕訳帳!F2303</f>
        <v>0</v>
      </c>
      <c r="I2339" s="67">
        <f>IF($E2339&lt;&gt;"",IF(OR(AND($E2339&gt;=200,$E2339&lt;300),AND($E2339&gt;=400,$E2339&lt;600)),-SUBTOTAL(9,K$4:K2339),SUBTOTAL(9,K$4:K2339)),0)</f>
        <v>0</v>
      </c>
      <c r="J2339" s="32"/>
      <c r="K2339" s="33">
        <f t="shared" si="75"/>
        <v>0</v>
      </c>
    </row>
    <row r="2340" spans="1:11" x14ac:dyDescent="0.4">
      <c r="A2340" s="17" t="str">
        <f>IF(E2340&lt;&gt;"",VLOOKUP(E2340,科目一覧!$A$4:$G$76,7,FALSE),"")</f>
        <v/>
      </c>
      <c r="B2340" s="18">
        <f>★仕訳帳!A2304</f>
        <v>2301</v>
      </c>
      <c r="C2340" s="64" t="str">
        <f>IF(★仕訳帳!B2304&lt;&gt;"",★仕訳帳!B2304,"")</f>
        <v/>
      </c>
      <c r="D2340" s="65" t="str">
        <f>IF(★仕訳帳!C2304&lt;&gt;"",★仕訳帳!C2304,"")</f>
        <v/>
      </c>
      <c r="E2340" s="66" t="str">
        <f>IF(★仕訳帳!D2304&lt;&gt;"",★仕訳帳!D2304,"")</f>
        <v/>
      </c>
      <c r="F2340" s="30" t="str">
        <f t="shared" si="76"/>
        <v/>
      </c>
      <c r="G2340" s="68">
        <f>★仕訳帳!E2304</f>
        <v>0</v>
      </c>
      <c r="H2340" s="68">
        <f>★仕訳帳!F2304</f>
        <v>0</v>
      </c>
      <c r="I2340" s="67">
        <f>IF($E2340&lt;&gt;"",IF(OR(AND($E2340&gt;=200,$E2340&lt;300),AND($E2340&gt;=400,$E2340&lt;600)),-SUBTOTAL(9,K$4:K2340),SUBTOTAL(9,K$4:K2340)),0)</f>
        <v>0</v>
      </c>
      <c r="J2340" s="32"/>
      <c r="K2340" s="33">
        <f t="shared" si="75"/>
        <v>0</v>
      </c>
    </row>
    <row r="2341" spans="1:11" x14ac:dyDescent="0.4">
      <c r="A2341" s="17" t="str">
        <f>IF(E2341&lt;&gt;"",VLOOKUP(E2341,科目一覧!$A$4:$G$76,7,FALSE),"")</f>
        <v/>
      </c>
      <c r="B2341" s="18">
        <f>★仕訳帳!A2305</f>
        <v>2302</v>
      </c>
      <c r="C2341" s="64" t="str">
        <f>IF(★仕訳帳!B2305&lt;&gt;"",★仕訳帳!B2305,"")</f>
        <v/>
      </c>
      <c r="D2341" s="65" t="str">
        <f>IF(★仕訳帳!C2305&lt;&gt;"",★仕訳帳!C2305,"")</f>
        <v/>
      </c>
      <c r="E2341" s="66" t="str">
        <f>IF(★仕訳帳!D2305&lt;&gt;"",★仕訳帳!D2305,"")</f>
        <v/>
      </c>
      <c r="F2341" s="30" t="str">
        <f t="shared" si="76"/>
        <v/>
      </c>
      <c r="G2341" s="68">
        <f>★仕訳帳!E2305</f>
        <v>0</v>
      </c>
      <c r="H2341" s="68">
        <f>★仕訳帳!F2305</f>
        <v>0</v>
      </c>
      <c r="I2341" s="67">
        <f>IF($E2341&lt;&gt;"",IF(OR(AND($E2341&gt;=200,$E2341&lt;300),AND($E2341&gt;=400,$E2341&lt;600)),-SUBTOTAL(9,K$4:K2341),SUBTOTAL(9,K$4:K2341)),0)</f>
        <v>0</v>
      </c>
      <c r="J2341" s="32"/>
      <c r="K2341" s="33">
        <f t="shared" si="75"/>
        <v>0</v>
      </c>
    </row>
    <row r="2342" spans="1:11" x14ac:dyDescent="0.4">
      <c r="A2342" s="17" t="str">
        <f>IF(E2342&lt;&gt;"",VLOOKUP(E2342,科目一覧!$A$4:$G$76,7,FALSE),"")</f>
        <v/>
      </c>
      <c r="B2342" s="18">
        <f>★仕訳帳!A2306</f>
        <v>2303</v>
      </c>
      <c r="C2342" s="64" t="str">
        <f>IF(★仕訳帳!B2306&lt;&gt;"",★仕訳帳!B2306,"")</f>
        <v/>
      </c>
      <c r="D2342" s="65" t="str">
        <f>IF(★仕訳帳!C2306&lt;&gt;"",★仕訳帳!C2306,"")</f>
        <v/>
      </c>
      <c r="E2342" s="66" t="str">
        <f>IF(★仕訳帳!D2306&lt;&gt;"",★仕訳帳!D2306,"")</f>
        <v/>
      </c>
      <c r="F2342" s="30" t="str">
        <f t="shared" si="76"/>
        <v/>
      </c>
      <c r="G2342" s="68">
        <f>★仕訳帳!E2306</f>
        <v>0</v>
      </c>
      <c r="H2342" s="68">
        <f>★仕訳帳!F2306</f>
        <v>0</v>
      </c>
      <c r="I2342" s="67">
        <f>IF($E2342&lt;&gt;"",IF(OR(AND($E2342&gt;=200,$E2342&lt;300),AND($E2342&gt;=400,$E2342&lt;600)),-SUBTOTAL(9,K$4:K2342),SUBTOTAL(9,K$4:K2342)),0)</f>
        <v>0</v>
      </c>
      <c r="J2342" s="32"/>
      <c r="K2342" s="33">
        <f t="shared" si="75"/>
        <v>0</v>
      </c>
    </row>
    <row r="2343" spans="1:11" x14ac:dyDescent="0.4">
      <c r="A2343" s="17" t="str">
        <f>IF(E2343&lt;&gt;"",VLOOKUP(E2343,科目一覧!$A$4:$G$76,7,FALSE),"")</f>
        <v/>
      </c>
      <c r="B2343" s="18">
        <f>★仕訳帳!A2307</f>
        <v>2304</v>
      </c>
      <c r="C2343" s="64" t="str">
        <f>IF(★仕訳帳!B2307&lt;&gt;"",★仕訳帳!B2307,"")</f>
        <v/>
      </c>
      <c r="D2343" s="65" t="str">
        <f>IF(★仕訳帳!C2307&lt;&gt;"",★仕訳帳!C2307,"")</f>
        <v/>
      </c>
      <c r="E2343" s="66" t="str">
        <f>IF(★仕訳帳!D2307&lt;&gt;"",★仕訳帳!D2307,"")</f>
        <v/>
      </c>
      <c r="F2343" s="30" t="str">
        <f t="shared" si="76"/>
        <v/>
      </c>
      <c r="G2343" s="68">
        <f>★仕訳帳!E2307</f>
        <v>0</v>
      </c>
      <c r="H2343" s="68">
        <f>★仕訳帳!F2307</f>
        <v>0</v>
      </c>
      <c r="I2343" s="67">
        <f>IF($E2343&lt;&gt;"",IF(OR(AND($E2343&gt;=200,$E2343&lt;300),AND($E2343&gt;=400,$E2343&lt;600)),-SUBTOTAL(9,K$4:K2343),SUBTOTAL(9,K$4:K2343)),0)</f>
        <v>0</v>
      </c>
      <c r="J2343" s="32"/>
      <c r="K2343" s="33">
        <f t="shared" si="75"/>
        <v>0</v>
      </c>
    </row>
    <row r="2344" spans="1:11" x14ac:dyDescent="0.4">
      <c r="A2344" s="17" t="str">
        <f>IF(E2344&lt;&gt;"",VLOOKUP(E2344,科目一覧!$A$4:$G$76,7,FALSE),"")</f>
        <v/>
      </c>
      <c r="B2344" s="18">
        <f>★仕訳帳!A2308</f>
        <v>2305</v>
      </c>
      <c r="C2344" s="64" t="str">
        <f>IF(★仕訳帳!B2308&lt;&gt;"",★仕訳帳!B2308,"")</f>
        <v/>
      </c>
      <c r="D2344" s="65" t="str">
        <f>IF(★仕訳帳!C2308&lt;&gt;"",★仕訳帳!C2308,"")</f>
        <v/>
      </c>
      <c r="E2344" s="66" t="str">
        <f>IF(★仕訳帳!D2308&lt;&gt;"",★仕訳帳!D2308,"")</f>
        <v/>
      </c>
      <c r="F2344" s="30" t="str">
        <f t="shared" si="76"/>
        <v/>
      </c>
      <c r="G2344" s="68">
        <f>★仕訳帳!E2308</f>
        <v>0</v>
      </c>
      <c r="H2344" s="68">
        <f>★仕訳帳!F2308</f>
        <v>0</v>
      </c>
      <c r="I2344" s="67">
        <f>IF($E2344&lt;&gt;"",IF(OR(AND($E2344&gt;=200,$E2344&lt;300),AND($E2344&gt;=400,$E2344&lt;600)),-SUBTOTAL(9,K$4:K2344),SUBTOTAL(9,K$4:K2344)),0)</f>
        <v>0</v>
      </c>
      <c r="J2344" s="32"/>
      <c r="K2344" s="33">
        <f t="shared" si="75"/>
        <v>0</v>
      </c>
    </row>
    <row r="2345" spans="1:11" x14ac:dyDescent="0.4">
      <c r="A2345" s="17" t="str">
        <f>IF(E2345&lt;&gt;"",VLOOKUP(E2345,科目一覧!$A$4:$G$76,7,FALSE),"")</f>
        <v/>
      </c>
      <c r="B2345" s="18">
        <f>★仕訳帳!A2309</f>
        <v>2306</v>
      </c>
      <c r="C2345" s="64" t="str">
        <f>IF(★仕訳帳!B2309&lt;&gt;"",★仕訳帳!B2309,"")</f>
        <v/>
      </c>
      <c r="D2345" s="65" t="str">
        <f>IF(★仕訳帳!C2309&lt;&gt;"",★仕訳帳!C2309,"")</f>
        <v/>
      </c>
      <c r="E2345" s="66" t="str">
        <f>IF(★仕訳帳!D2309&lt;&gt;"",★仕訳帳!D2309,"")</f>
        <v/>
      </c>
      <c r="F2345" s="30" t="str">
        <f t="shared" si="76"/>
        <v/>
      </c>
      <c r="G2345" s="68">
        <f>★仕訳帳!E2309</f>
        <v>0</v>
      </c>
      <c r="H2345" s="68">
        <f>★仕訳帳!F2309</f>
        <v>0</v>
      </c>
      <c r="I2345" s="67">
        <f>IF($E2345&lt;&gt;"",IF(OR(AND($E2345&gt;=200,$E2345&lt;300),AND($E2345&gt;=400,$E2345&lt;600)),-SUBTOTAL(9,K$4:K2345),SUBTOTAL(9,K$4:K2345)),0)</f>
        <v>0</v>
      </c>
      <c r="J2345" s="32"/>
      <c r="K2345" s="33">
        <f t="shared" si="75"/>
        <v>0</v>
      </c>
    </row>
    <row r="2346" spans="1:11" x14ac:dyDescent="0.4">
      <c r="A2346" s="17" t="str">
        <f>IF(E2346&lt;&gt;"",VLOOKUP(E2346,科目一覧!$A$4:$G$76,7,FALSE),"")</f>
        <v/>
      </c>
      <c r="B2346" s="18">
        <f>★仕訳帳!A2310</f>
        <v>2307</v>
      </c>
      <c r="C2346" s="64" t="str">
        <f>IF(★仕訳帳!B2310&lt;&gt;"",★仕訳帳!B2310,"")</f>
        <v/>
      </c>
      <c r="D2346" s="65" t="str">
        <f>IF(★仕訳帳!C2310&lt;&gt;"",★仕訳帳!C2310,"")</f>
        <v/>
      </c>
      <c r="E2346" s="66" t="str">
        <f>IF(★仕訳帳!D2310&lt;&gt;"",★仕訳帳!D2310,"")</f>
        <v/>
      </c>
      <c r="F2346" s="30" t="str">
        <f t="shared" si="76"/>
        <v/>
      </c>
      <c r="G2346" s="68">
        <f>★仕訳帳!E2310</f>
        <v>0</v>
      </c>
      <c r="H2346" s="68">
        <f>★仕訳帳!F2310</f>
        <v>0</v>
      </c>
      <c r="I2346" s="67">
        <f>IF($E2346&lt;&gt;"",IF(OR(AND($E2346&gt;=200,$E2346&lt;300),AND($E2346&gt;=400,$E2346&lt;600)),-SUBTOTAL(9,K$4:K2346),SUBTOTAL(9,K$4:K2346)),0)</f>
        <v>0</v>
      </c>
      <c r="J2346" s="32"/>
      <c r="K2346" s="33">
        <f t="shared" si="75"/>
        <v>0</v>
      </c>
    </row>
    <row r="2347" spans="1:11" x14ac:dyDescent="0.4">
      <c r="A2347" s="17" t="str">
        <f>IF(E2347&lt;&gt;"",VLOOKUP(E2347,科目一覧!$A$4:$G$76,7,FALSE),"")</f>
        <v/>
      </c>
      <c r="B2347" s="18">
        <f>★仕訳帳!A2311</f>
        <v>2308</v>
      </c>
      <c r="C2347" s="64" t="str">
        <f>IF(★仕訳帳!B2311&lt;&gt;"",★仕訳帳!B2311,"")</f>
        <v/>
      </c>
      <c r="D2347" s="65" t="str">
        <f>IF(★仕訳帳!C2311&lt;&gt;"",★仕訳帳!C2311,"")</f>
        <v/>
      </c>
      <c r="E2347" s="66" t="str">
        <f>IF(★仕訳帳!D2311&lt;&gt;"",★仕訳帳!D2311,"")</f>
        <v/>
      </c>
      <c r="F2347" s="30" t="str">
        <f t="shared" si="76"/>
        <v/>
      </c>
      <c r="G2347" s="68">
        <f>★仕訳帳!E2311</f>
        <v>0</v>
      </c>
      <c r="H2347" s="68">
        <f>★仕訳帳!F2311</f>
        <v>0</v>
      </c>
      <c r="I2347" s="67">
        <f>IF($E2347&lt;&gt;"",IF(OR(AND($E2347&gt;=200,$E2347&lt;300),AND($E2347&gt;=400,$E2347&lt;600)),-SUBTOTAL(9,K$4:K2347),SUBTOTAL(9,K$4:K2347)),0)</f>
        <v>0</v>
      </c>
      <c r="J2347" s="32"/>
      <c r="K2347" s="33">
        <f t="shared" si="75"/>
        <v>0</v>
      </c>
    </row>
    <row r="2348" spans="1:11" x14ac:dyDescent="0.4">
      <c r="A2348" s="17" t="str">
        <f>IF(E2348&lt;&gt;"",VLOOKUP(E2348,科目一覧!$A$4:$G$76,7,FALSE),"")</f>
        <v/>
      </c>
      <c r="B2348" s="18">
        <f>★仕訳帳!A2312</f>
        <v>2309</v>
      </c>
      <c r="C2348" s="64" t="str">
        <f>IF(★仕訳帳!B2312&lt;&gt;"",★仕訳帳!B2312,"")</f>
        <v/>
      </c>
      <c r="D2348" s="65" t="str">
        <f>IF(★仕訳帳!C2312&lt;&gt;"",★仕訳帳!C2312,"")</f>
        <v/>
      </c>
      <c r="E2348" s="66" t="str">
        <f>IF(★仕訳帳!D2312&lt;&gt;"",★仕訳帳!D2312,"")</f>
        <v/>
      </c>
      <c r="F2348" s="30" t="str">
        <f t="shared" si="76"/>
        <v/>
      </c>
      <c r="G2348" s="68">
        <f>★仕訳帳!E2312</f>
        <v>0</v>
      </c>
      <c r="H2348" s="68">
        <f>★仕訳帳!F2312</f>
        <v>0</v>
      </c>
      <c r="I2348" s="67">
        <f>IF($E2348&lt;&gt;"",IF(OR(AND($E2348&gt;=200,$E2348&lt;300),AND($E2348&gt;=400,$E2348&lt;600)),-SUBTOTAL(9,K$4:K2348),SUBTOTAL(9,K$4:K2348)),0)</f>
        <v>0</v>
      </c>
      <c r="J2348" s="32"/>
      <c r="K2348" s="33">
        <f t="shared" si="75"/>
        <v>0</v>
      </c>
    </row>
    <row r="2349" spans="1:11" x14ac:dyDescent="0.4">
      <c r="A2349" s="17" t="str">
        <f>IF(E2349&lt;&gt;"",VLOOKUP(E2349,科目一覧!$A$4:$G$76,7,FALSE),"")</f>
        <v/>
      </c>
      <c r="B2349" s="18">
        <f>★仕訳帳!A2313</f>
        <v>2310</v>
      </c>
      <c r="C2349" s="64" t="str">
        <f>IF(★仕訳帳!B2313&lt;&gt;"",★仕訳帳!B2313,"")</f>
        <v/>
      </c>
      <c r="D2349" s="65" t="str">
        <f>IF(★仕訳帳!C2313&lt;&gt;"",★仕訳帳!C2313,"")</f>
        <v/>
      </c>
      <c r="E2349" s="66" t="str">
        <f>IF(★仕訳帳!D2313&lt;&gt;"",★仕訳帳!D2313,"")</f>
        <v/>
      </c>
      <c r="F2349" s="30" t="str">
        <f t="shared" si="76"/>
        <v/>
      </c>
      <c r="G2349" s="68">
        <f>★仕訳帳!E2313</f>
        <v>0</v>
      </c>
      <c r="H2349" s="68">
        <f>★仕訳帳!F2313</f>
        <v>0</v>
      </c>
      <c r="I2349" s="67">
        <f>IF($E2349&lt;&gt;"",IF(OR(AND($E2349&gt;=200,$E2349&lt;300),AND($E2349&gt;=400,$E2349&lt;600)),-SUBTOTAL(9,K$4:K2349),SUBTOTAL(9,K$4:K2349)),0)</f>
        <v>0</v>
      </c>
      <c r="J2349" s="32"/>
      <c r="K2349" s="33">
        <f t="shared" si="75"/>
        <v>0</v>
      </c>
    </row>
    <row r="2350" spans="1:11" x14ac:dyDescent="0.4">
      <c r="A2350" s="17" t="str">
        <f>IF(E2350&lt;&gt;"",VLOOKUP(E2350,科目一覧!$A$4:$G$76,7,FALSE),"")</f>
        <v/>
      </c>
      <c r="B2350" s="18">
        <f>★仕訳帳!A2314</f>
        <v>2311</v>
      </c>
      <c r="C2350" s="64" t="str">
        <f>IF(★仕訳帳!B2314&lt;&gt;"",★仕訳帳!B2314,"")</f>
        <v/>
      </c>
      <c r="D2350" s="65" t="str">
        <f>IF(★仕訳帳!C2314&lt;&gt;"",★仕訳帳!C2314,"")</f>
        <v/>
      </c>
      <c r="E2350" s="66" t="str">
        <f>IF(★仕訳帳!D2314&lt;&gt;"",★仕訳帳!D2314,"")</f>
        <v/>
      </c>
      <c r="F2350" s="30" t="str">
        <f t="shared" si="76"/>
        <v/>
      </c>
      <c r="G2350" s="68">
        <f>★仕訳帳!E2314</f>
        <v>0</v>
      </c>
      <c r="H2350" s="68">
        <f>★仕訳帳!F2314</f>
        <v>0</v>
      </c>
      <c r="I2350" s="67">
        <f>IF($E2350&lt;&gt;"",IF(OR(AND($E2350&gt;=200,$E2350&lt;300),AND($E2350&gt;=400,$E2350&lt;600)),-SUBTOTAL(9,K$4:K2350),SUBTOTAL(9,K$4:K2350)),0)</f>
        <v>0</v>
      </c>
      <c r="J2350" s="32"/>
      <c r="K2350" s="33">
        <f t="shared" si="75"/>
        <v>0</v>
      </c>
    </row>
    <row r="2351" spans="1:11" x14ac:dyDescent="0.4">
      <c r="A2351" s="17" t="str">
        <f>IF(E2351&lt;&gt;"",VLOOKUP(E2351,科目一覧!$A$4:$G$76,7,FALSE),"")</f>
        <v/>
      </c>
      <c r="B2351" s="18">
        <f>★仕訳帳!A2315</f>
        <v>2312</v>
      </c>
      <c r="C2351" s="64" t="str">
        <f>IF(★仕訳帳!B2315&lt;&gt;"",★仕訳帳!B2315,"")</f>
        <v/>
      </c>
      <c r="D2351" s="65" t="str">
        <f>IF(★仕訳帳!C2315&lt;&gt;"",★仕訳帳!C2315,"")</f>
        <v/>
      </c>
      <c r="E2351" s="66" t="str">
        <f>IF(★仕訳帳!D2315&lt;&gt;"",★仕訳帳!D2315,"")</f>
        <v/>
      </c>
      <c r="F2351" s="30" t="str">
        <f t="shared" si="76"/>
        <v/>
      </c>
      <c r="G2351" s="68">
        <f>★仕訳帳!E2315</f>
        <v>0</v>
      </c>
      <c r="H2351" s="68">
        <f>★仕訳帳!F2315</f>
        <v>0</v>
      </c>
      <c r="I2351" s="67">
        <f>IF($E2351&lt;&gt;"",IF(OR(AND($E2351&gt;=200,$E2351&lt;300),AND($E2351&gt;=400,$E2351&lt;600)),-SUBTOTAL(9,K$4:K2351),SUBTOTAL(9,K$4:K2351)),0)</f>
        <v>0</v>
      </c>
      <c r="J2351" s="32"/>
      <c r="K2351" s="33">
        <f t="shared" ref="K2351:K2414" si="77">IF(OR(E2351=301,E2351=401),0,G2351-H2351)</f>
        <v>0</v>
      </c>
    </row>
    <row r="2352" spans="1:11" x14ac:dyDescent="0.4">
      <c r="A2352" s="17" t="str">
        <f>IF(E2352&lt;&gt;"",VLOOKUP(E2352,科目一覧!$A$4:$G$76,7,FALSE),"")</f>
        <v/>
      </c>
      <c r="B2352" s="18">
        <f>★仕訳帳!A2316</f>
        <v>2313</v>
      </c>
      <c r="C2352" s="64" t="str">
        <f>IF(★仕訳帳!B2316&lt;&gt;"",★仕訳帳!B2316,"")</f>
        <v/>
      </c>
      <c r="D2352" s="65" t="str">
        <f>IF(★仕訳帳!C2316&lt;&gt;"",★仕訳帳!C2316,"")</f>
        <v/>
      </c>
      <c r="E2352" s="66" t="str">
        <f>IF(★仕訳帳!D2316&lt;&gt;"",★仕訳帳!D2316,"")</f>
        <v/>
      </c>
      <c r="F2352" s="30" t="str">
        <f t="shared" si="76"/>
        <v/>
      </c>
      <c r="G2352" s="68">
        <f>★仕訳帳!E2316</f>
        <v>0</v>
      </c>
      <c r="H2352" s="68">
        <f>★仕訳帳!F2316</f>
        <v>0</v>
      </c>
      <c r="I2352" s="67">
        <f>IF($E2352&lt;&gt;"",IF(OR(AND($E2352&gt;=200,$E2352&lt;300),AND($E2352&gt;=400,$E2352&lt;600)),-SUBTOTAL(9,K$4:K2352),SUBTOTAL(9,K$4:K2352)),0)</f>
        <v>0</v>
      </c>
      <c r="J2352" s="32"/>
      <c r="K2352" s="33">
        <f t="shared" si="77"/>
        <v>0</v>
      </c>
    </row>
    <row r="2353" spans="1:11" x14ac:dyDescent="0.4">
      <c r="A2353" s="17" t="str">
        <f>IF(E2353&lt;&gt;"",VLOOKUP(E2353,科目一覧!$A$4:$G$76,7,FALSE),"")</f>
        <v/>
      </c>
      <c r="B2353" s="18">
        <f>★仕訳帳!A2317</f>
        <v>2314</v>
      </c>
      <c r="C2353" s="64" t="str">
        <f>IF(★仕訳帳!B2317&lt;&gt;"",★仕訳帳!B2317,"")</f>
        <v/>
      </c>
      <c r="D2353" s="65" t="str">
        <f>IF(★仕訳帳!C2317&lt;&gt;"",★仕訳帳!C2317,"")</f>
        <v/>
      </c>
      <c r="E2353" s="66" t="str">
        <f>IF(★仕訳帳!D2317&lt;&gt;"",★仕訳帳!D2317,"")</f>
        <v/>
      </c>
      <c r="F2353" s="30" t="str">
        <f t="shared" si="76"/>
        <v/>
      </c>
      <c r="G2353" s="68">
        <f>★仕訳帳!E2317</f>
        <v>0</v>
      </c>
      <c r="H2353" s="68">
        <f>★仕訳帳!F2317</f>
        <v>0</v>
      </c>
      <c r="I2353" s="67">
        <f>IF($E2353&lt;&gt;"",IF(OR(AND($E2353&gt;=200,$E2353&lt;300),AND($E2353&gt;=400,$E2353&lt;600)),-SUBTOTAL(9,K$4:K2353),SUBTOTAL(9,K$4:K2353)),0)</f>
        <v>0</v>
      </c>
      <c r="J2353" s="32"/>
      <c r="K2353" s="33">
        <f t="shared" si="77"/>
        <v>0</v>
      </c>
    </row>
    <row r="2354" spans="1:11" x14ac:dyDescent="0.4">
      <c r="A2354" s="17" t="str">
        <f>IF(E2354&lt;&gt;"",VLOOKUP(E2354,科目一覧!$A$4:$G$76,7,FALSE),"")</f>
        <v/>
      </c>
      <c r="B2354" s="18">
        <f>★仕訳帳!A2318</f>
        <v>2315</v>
      </c>
      <c r="C2354" s="64" t="str">
        <f>IF(★仕訳帳!B2318&lt;&gt;"",★仕訳帳!B2318,"")</f>
        <v/>
      </c>
      <c r="D2354" s="65" t="str">
        <f>IF(★仕訳帳!C2318&lt;&gt;"",★仕訳帳!C2318,"")</f>
        <v/>
      </c>
      <c r="E2354" s="66" t="str">
        <f>IF(★仕訳帳!D2318&lt;&gt;"",★仕訳帳!D2318,"")</f>
        <v/>
      </c>
      <c r="F2354" s="30" t="str">
        <f t="shared" si="76"/>
        <v/>
      </c>
      <c r="G2354" s="68">
        <f>★仕訳帳!E2318</f>
        <v>0</v>
      </c>
      <c r="H2354" s="68">
        <f>★仕訳帳!F2318</f>
        <v>0</v>
      </c>
      <c r="I2354" s="67">
        <f>IF($E2354&lt;&gt;"",IF(OR(AND($E2354&gt;=200,$E2354&lt;300),AND($E2354&gt;=400,$E2354&lt;600)),-SUBTOTAL(9,K$4:K2354),SUBTOTAL(9,K$4:K2354)),0)</f>
        <v>0</v>
      </c>
      <c r="J2354" s="32"/>
      <c r="K2354" s="33">
        <f t="shared" si="77"/>
        <v>0</v>
      </c>
    </row>
    <row r="2355" spans="1:11" x14ac:dyDescent="0.4">
      <c r="A2355" s="17" t="str">
        <f>IF(E2355&lt;&gt;"",VLOOKUP(E2355,科目一覧!$A$4:$G$76,7,FALSE),"")</f>
        <v/>
      </c>
      <c r="B2355" s="18">
        <f>★仕訳帳!A2319</f>
        <v>2316</v>
      </c>
      <c r="C2355" s="64" t="str">
        <f>IF(★仕訳帳!B2319&lt;&gt;"",★仕訳帳!B2319,"")</f>
        <v/>
      </c>
      <c r="D2355" s="65" t="str">
        <f>IF(★仕訳帳!C2319&lt;&gt;"",★仕訳帳!C2319,"")</f>
        <v/>
      </c>
      <c r="E2355" s="66" t="str">
        <f>IF(★仕訳帳!D2319&lt;&gt;"",★仕訳帳!D2319,"")</f>
        <v/>
      </c>
      <c r="F2355" s="30" t="str">
        <f t="shared" si="76"/>
        <v/>
      </c>
      <c r="G2355" s="68">
        <f>★仕訳帳!E2319</f>
        <v>0</v>
      </c>
      <c r="H2355" s="68">
        <f>★仕訳帳!F2319</f>
        <v>0</v>
      </c>
      <c r="I2355" s="67">
        <f>IF($E2355&lt;&gt;"",IF(OR(AND($E2355&gt;=200,$E2355&lt;300),AND($E2355&gt;=400,$E2355&lt;600)),-SUBTOTAL(9,K$4:K2355),SUBTOTAL(9,K$4:K2355)),0)</f>
        <v>0</v>
      </c>
      <c r="J2355" s="32"/>
      <c r="K2355" s="33">
        <f t="shared" si="77"/>
        <v>0</v>
      </c>
    </row>
    <row r="2356" spans="1:11" x14ac:dyDescent="0.4">
      <c r="A2356" s="17" t="str">
        <f>IF(E2356&lt;&gt;"",VLOOKUP(E2356,科目一覧!$A$4:$G$76,7,FALSE),"")</f>
        <v/>
      </c>
      <c r="B2356" s="18">
        <f>★仕訳帳!A2320</f>
        <v>2317</v>
      </c>
      <c r="C2356" s="64" t="str">
        <f>IF(★仕訳帳!B2320&lt;&gt;"",★仕訳帳!B2320,"")</f>
        <v/>
      </c>
      <c r="D2356" s="65" t="str">
        <f>IF(★仕訳帳!C2320&lt;&gt;"",★仕訳帳!C2320,"")</f>
        <v/>
      </c>
      <c r="E2356" s="66" t="str">
        <f>IF(★仕訳帳!D2320&lt;&gt;"",★仕訳帳!D2320,"")</f>
        <v/>
      </c>
      <c r="F2356" s="30" t="str">
        <f t="shared" si="76"/>
        <v/>
      </c>
      <c r="G2356" s="68">
        <f>★仕訳帳!E2320</f>
        <v>0</v>
      </c>
      <c r="H2356" s="68">
        <f>★仕訳帳!F2320</f>
        <v>0</v>
      </c>
      <c r="I2356" s="67">
        <f>IF($E2356&lt;&gt;"",IF(OR(AND($E2356&gt;=200,$E2356&lt;300),AND($E2356&gt;=400,$E2356&lt;600)),-SUBTOTAL(9,K$4:K2356),SUBTOTAL(9,K$4:K2356)),0)</f>
        <v>0</v>
      </c>
      <c r="J2356" s="32"/>
      <c r="K2356" s="33">
        <f t="shared" si="77"/>
        <v>0</v>
      </c>
    </row>
    <row r="2357" spans="1:11" x14ac:dyDescent="0.4">
      <c r="A2357" s="17" t="str">
        <f>IF(E2357&lt;&gt;"",VLOOKUP(E2357,科目一覧!$A$4:$G$76,7,FALSE),"")</f>
        <v/>
      </c>
      <c r="B2357" s="18">
        <f>★仕訳帳!A2321</f>
        <v>2318</v>
      </c>
      <c r="C2357" s="64" t="str">
        <f>IF(★仕訳帳!B2321&lt;&gt;"",★仕訳帳!B2321,"")</f>
        <v/>
      </c>
      <c r="D2357" s="65" t="str">
        <f>IF(★仕訳帳!C2321&lt;&gt;"",★仕訳帳!C2321,"")</f>
        <v/>
      </c>
      <c r="E2357" s="66" t="str">
        <f>IF(★仕訳帳!D2321&lt;&gt;"",★仕訳帳!D2321,"")</f>
        <v/>
      </c>
      <c r="F2357" s="30" t="str">
        <f t="shared" si="76"/>
        <v/>
      </c>
      <c r="G2357" s="68">
        <f>★仕訳帳!E2321</f>
        <v>0</v>
      </c>
      <c r="H2357" s="68">
        <f>★仕訳帳!F2321</f>
        <v>0</v>
      </c>
      <c r="I2357" s="67">
        <f>IF($E2357&lt;&gt;"",IF(OR(AND($E2357&gt;=200,$E2357&lt;300),AND($E2357&gt;=400,$E2357&lt;600)),-SUBTOTAL(9,K$4:K2357),SUBTOTAL(9,K$4:K2357)),0)</f>
        <v>0</v>
      </c>
      <c r="J2357" s="32"/>
      <c r="K2357" s="33">
        <f t="shared" si="77"/>
        <v>0</v>
      </c>
    </row>
    <row r="2358" spans="1:11" x14ac:dyDescent="0.4">
      <c r="A2358" s="17" t="str">
        <f>IF(E2358&lt;&gt;"",VLOOKUP(E2358,科目一覧!$A$4:$G$76,7,FALSE),"")</f>
        <v/>
      </c>
      <c r="B2358" s="18">
        <f>★仕訳帳!A2322</f>
        <v>2319</v>
      </c>
      <c r="C2358" s="64" t="str">
        <f>IF(★仕訳帳!B2322&lt;&gt;"",★仕訳帳!B2322,"")</f>
        <v/>
      </c>
      <c r="D2358" s="65" t="str">
        <f>IF(★仕訳帳!C2322&lt;&gt;"",★仕訳帳!C2322,"")</f>
        <v/>
      </c>
      <c r="E2358" s="66" t="str">
        <f>IF(★仕訳帳!D2322&lt;&gt;"",★仕訳帳!D2322,"")</f>
        <v/>
      </c>
      <c r="F2358" s="30" t="str">
        <f t="shared" si="76"/>
        <v/>
      </c>
      <c r="G2358" s="68">
        <f>★仕訳帳!E2322</f>
        <v>0</v>
      </c>
      <c r="H2358" s="68">
        <f>★仕訳帳!F2322</f>
        <v>0</v>
      </c>
      <c r="I2358" s="67">
        <f>IF($E2358&lt;&gt;"",IF(OR(AND($E2358&gt;=200,$E2358&lt;300),AND($E2358&gt;=400,$E2358&lt;600)),-SUBTOTAL(9,K$4:K2358),SUBTOTAL(9,K$4:K2358)),0)</f>
        <v>0</v>
      </c>
      <c r="J2358" s="32"/>
      <c r="K2358" s="33">
        <f t="shared" si="77"/>
        <v>0</v>
      </c>
    </row>
    <row r="2359" spans="1:11" x14ac:dyDescent="0.4">
      <c r="A2359" s="17" t="str">
        <f>IF(E2359&lt;&gt;"",VLOOKUP(E2359,科目一覧!$A$4:$G$76,7,FALSE),"")</f>
        <v/>
      </c>
      <c r="B2359" s="18">
        <f>★仕訳帳!A2323</f>
        <v>2320</v>
      </c>
      <c r="C2359" s="64" t="str">
        <f>IF(★仕訳帳!B2323&lt;&gt;"",★仕訳帳!B2323,"")</f>
        <v/>
      </c>
      <c r="D2359" s="65" t="str">
        <f>IF(★仕訳帳!C2323&lt;&gt;"",★仕訳帳!C2323,"")</f>
        <v/>
      </c>
      <c r="E2359" s="66" t="str">
        <f>IF(★仕訳帳!D2323&lt;&gt;"",★仕訳帳!D2323,"")</f>
        <v/>
      </c>
      <c r="F2359" s="30" t="str">
        <f t="shared" si="76"/>
        <v/>
      </c>
      <c r="G2359" s="68">
        <f>★仕訳帳!E2323</f>
        <v>0</v>
      </c>
      <c r="H2359" s="68">
        <f>★仕訳帳!F2323</f>
        <v>0</v>
      </c>
      <c r="I2359" s="67">
        <f>IF($E2359&lt;&gt;"",IF(OR(AND($E2359&gt;=200,$E2359&lt;300),AND($E2359&gt;=400,$E2359&lt;600)),-SUBTOTAL(9,K$4:K2359),SUBTOTAL(9,K$4:K2359)),0)</f>
        <v>0</v>
      </c>
      <c r="J2359" s="32"/>
      <c r="K2359" s="33">
        <f t="shared" si="77"/>
        <v>0</v>
      </c>
    </row>
    <row r="2360" spans="1:11" x14ac:dyDescent="0.4">
      <c r="A2360" s="17" t="str">
        <f>IF(E2360&lt;&gt;"",VLOOKUP(E2360,科目一覧!$A$4:$G$76,7,FALSE),"")</f>
        <v/>
      </c>
      <c r="B2360" s="18">
        <f>★仕訳帳!A2324</f>
        <v>2321</v>
      </c>
      <c r="C2360" s="64" t="str">
        <f>IF(★仕訳帳!B2324&lt;&gt;"",★仕訳帳!B2324,"")</f>
        <v/>
      </c>
      <c r="D2360" s="65" t="str">
        <f>IF(★仕訳帳!C2324&lt;&gt;"",★仕訳帳!C2324,"")</f>
        <v/>
      </c>
      <c r="E2360" s="66" t="str">
        <f>IF(★仕訳帳!D2324&lt;&gt;"",★仕訳帳!D2324,"")</f>
        <v/>
      </c>
      <c r="F2360" s="30" t="str">
        <f t="shared" si="76"/>
        <v/>
      </c>
      <c r="G2360" s="68">
        <f>★仕訳帳!E2324</f>
        <v>0</v>
      </c>
      <c r="H2360" s="68">
        <f>★仕訳帳!F2324</f>
        <v>0</v>
      </c>
      <c r="I2360" s="67">
        <f>IF($E2360&lt;&gt;"",IF(OR(AND($E2360&gt;=200,$E2360&lt;300),AND($E2360&gt;=400,$E2360&lt;600)),-SUBTOTAL(9,K$4:K2360),SUBTOTAL(9,K$4:K2360)),0)</f>
        <v>0</v>
      </c>
      <c r="J2360" s="32"/>
      <c r="K2360" s="33">
        <f t="shared" si="77"/>
        <v>0</v>
      </c>
    </row>
    <row r="2361" spans="1:11" x14ac:dyDescent="0.4">
      <c r="A2361" s="17" t="str">
        <f>IF(E2361&lt;&gt;"",VLOOKUP(E2361,科目一覧!$A$4:$G$76,7,FALSE),"")</f>
        <v/>
      </c>
      <c r="B2361" s="18">
        <f>★仕訳帳!A2325</f>
        <v>2322</v>
      </c>
      <c r="C2361" s="64" t="str">
        <f>IF(★仕訳帳!B2325&lt;&gt;"",★仕訳帳!B2325,"")</f>
        <v/>
      </c>
      <c r="D2361" s="65" t="str">
        <f>IF(★仕訳帳!C2325&lt;&gt;"",★仕訳帳!C2325,"")</f>
        <v/>
      </c>
      <c r="E2361" s="66" t="str">
        <f>IF(★仕訳帳!D2325&lt;&gt;"",★仕訳帳!D2325,"")</f>
        <v/>
      </c>
      <c r="F2361" s="30" t="str">
        <f t="shared" si="76"/>
        <v/>
      </c>
      <c r="G2361" s="68">
        <f>★仕訳帳!E2325</f>
        <v>0</v>
      </c>
      <c r="H2361" s="68">
        <f>★仕訳帳!F2325</f>
        <v>0</v>
      </c>
      <c r="I2361" s="67">
        <f>IF($E2361&lt;&gt;"",IF(OR(AND($E2361&gt;=200,$E2361&lt;300),AND($E2361&gt;=400,$E2361&lt;600)),-SUBTOTAL(9,K$4:K2361),SUBTOTAL(9,K$4:K2361)),0)</f>
        <v>0</v>
      </c>
      <c r="J2361" s="32"/>
      <c r="K2361" s="33">
        <f t="shared" si="77"/>
        <v>0</v>
      </c>
    </row>
    <row r="2362" spans="1:11" x14ac:dyDescent="0.4">
      <c r="A2362" s="17" t="str">
        <f>IF(E2362&lt;&gt;"",VLOOKUP(E2362,科目一覧!$A$4:$G$76,7,FALSE),"")</f>
        <v/>
      </c>
      <c r="B2362" s="18">
        <f>★仕訳帳!A2326</f>
        <v>2323</v>
      </c>
      <c r="C2362" s="64" t="str">
        <f>IF(★仕訳帳!B2326&lt;&gt;"",★仕訳帳!B2326,"")</f>
        <v/>
      </c>
      <c r="D2362" s="65" t="str">
        <f>IF(★仕訳帳!C2326&lt;&gt;"",★仕訳帳!C2326,"")</f>
        <v/>
      </c>
      <c r="E2362" s="66" t="str">
        <f>IF(★仕訳帳!D2326&lt;&gt;"",★仕訳帳!D2326,"")</f>
        <v/>
      </c>
      <c r="F2362" s="30" t="str">
        <f t="shared" si="76"/>
        <v/>
      </c>
      <c r="G2362" s="68">
        <f>★仕訳帳!E2326</f>
        <v>0</v>
      </c>
      <c r="H2362" s="68">
        <f>★仕訳帳!F2326</f>
        <v>0</v>
      </c>
      <c r="I2362" s="67">
        <f>IF($E2362&lt;&gt;"",IF(OR(AND($E2362&gt;=200,$E2362&lt;300),AND($E2362&gt;=400,$E2362&lt;600)),-SUBTOTAL(9,K$4:K2362),SUBTOTAL(9,K$4:K2362)),0)</f>
        <v>0</v>
      </c>
      <c r="J2362" s="32"/>
      <c r="K2362" s="33">
        <f t="shared" si="77"/>
        <v>0</v>
      </c>
    </row>
    <row r="2363" spans="1:11" x14ac:dyDescent="0.4">
      <c r="A2363" s="17" t="str">
        <f>IF(E2363&lt;&gt;"",VLOOKUP(E2363,科目一覧!$A$4:$G$76,7,FALSE),"")</f>
        <v/>
      </c>
      <c r="B2363" s="18">
        <f>★仕訳帳!A2327</f>
        <v>2324</v>
      </c>
      <c r="C2363" s="64" t="str">
        <f>IF(★仕訳帳!B2327&lt;&gt;"",★仕訳帳!B2327,"")</f>
        <v/>
      </c>
      <c r="D2363" s="65" t="str">
        <f>IF(★仕訳帳!C2327&lt;&gt;"",★仕訳帳!C2327,"")</f>
        <v/>
      </c>
      <c r="E2363" s="66" t="str">
        <f>IF(★仕訳帳!D2327&lt;&gt;"",★仕訳帳!D2327,"")</f>
        <v/>
      </c>
      <c r="F2363" s="30" t="str">
        <f t="shared" si="76"/>
        <v/>
      </c>
      <c r="G2363" s="68">
        <f>★仕訳帳!E2327</f>
        <v>0</v>
      </c>
      <c r="H2363" s="68">
        <f>★仕訳帳!F2327</f>
        <v>0</v>
      </c>
      <c r="I2363" s="67">
        <f>IF($E2363&lt;&gt;"",IF(OR(AND($E2363&gt;=200,$E2363&lt;300),AND($E2363&gt;=400,$E2363&lt;600)),-SUBTOTAL(9,K$4:K2363),SUBTOTAL(9,K$4:K2363)),0)</f>
        <v>0</v>
      </c>
      <c r="J2363" s="32"/>
      <c r="K2363" s="33">
        <f t="shared" si="77"/>
        <v>0</v>
      </c>
    </row>
    <row r="2364" spans="1:11" x14ac:dyDescent="0.4">
      <c r="A2364" s="17" t="str">
        <f>IF(E2364&lt;&gt;"",VLOOKUP(E2364,科目一覧!$A$4:$G$76,7,FALSE),"")</f>
        <v/>
      </c>
      <c r="B2364" s="18">
        <f>★仕訳帳!A2328</f>
        <v>2325</v>
      </c>
      <c r="C2364" s="64" t="str">
        <f>IF(★仕訳帳!B2328&lt;&gt;"",★仕訳帳!B2328,"")</f>
        <v/>
      </c>
      <c r="D2364" s="65" t="str">
        <f>IF(★仕訳帳!C2328&lt;&gt;"",★仕訳帳!C2328,"")</f>
        <v/>
      </c>
      <c r="E2364" s="66" t="str">
        <f>IF(★仕訳帳!D2328&lt;&gt;"",★仕訳帳!D2328,"")</f>
        <v/>
      </c>
      <c r="F2364" s="30" t="str">
        <f t="shared" si="76"/>
        <v/>
      </c>
      <c r="G2364" s="68">
        <f>★仕訳帳!E2328</f>
        <v>0</v>
      </c>
      <c r="H2364" s="68">
        <f>★仕訳帳!F2328</f>
        <v>0</v>
      </c>
      <c r="I2364" s="67">
        <f>IF($E2364&lt;&gt;"",IF(OR(AND($E2364&gt;=200,$E2364&lt;300),AND($E2364&gt;=400,$E2364&lt;600)),-SUBTOTAL(9,K$4:K2364),SUBTOTAL(9,K$4:K2364)),0)</f>
        <v>0</v>
      </c>
      <c r="J2364" s="32"/>
      <c r="K2364" s="33">
        <f t="shared" si="77"/>
        <v>0</v>
      </c>
    </row>
    <row r="2365" spans="1:11" x14ac:dyDescent="0.4">
      <c r="A2365" s="17" t="str">
        <f>IF(E2365&lt;&gt;"",VLOOKUP(E2365,科目一覧!$A$4:$G$76,7,FALSE),"")</f>
        <v/>
      </c>
      <c r="B2365" s="18">
        <f>★仕訳帳!A2329</f>
        <v>2326</v>
      </c>
      <c r="C2365" s="64" t="str">
        <f>IF(★仕訳帳!B2329&lt;&gt;"",★仕訳帳!B2329,"")</f>
        <v/>
      </c>
      <c r="D2365" s="65" t="str">
        <f>IF(★仕訳帳!C2329&lt;&gt;"",★仕訳帳!C2329,"")</f>
        <v/>
      </c>
      <c r="E2365" s="66" t="str">
        <f>IF(★仕訳帳!D2329&lt;&gt;"",★仕訳帳!D2329,"")</f>
        <v/>
      </c>
      <c r="F2365" s="30" t="str">
        <f t="shared" si="76"/>
        <v/>
      </c>
      <c r="G2365" s="68">
        <f>★仕訳帳!E2329</f>
        <v>0</v>
      </c>
      <c r="H2365" s="68">
        <f>★仕訳帳!F2329</f>
        <v>0</v>
      </c>
      <c r="I2365" s="67">
        <f>IF($E2365&lt;&gt;"",IF(OR(AND($E2365&gt;=200,$E2365&lt;300),AND($E2365&gt;=400,$E2365&lt;600)),-SUBTOTAL(9,K$4:K2365),SUBTOTAL(9,K$4:K2365)),0)</f>
        <v>0</v>
      </c>
      <c r="J2365" s="32"/>
      <c r="K2365" s="33">
        <f t="shared" si="77"/>
        <v>0</v>
      </c>
    </row>
    <row r="2366" spans="1:11" x14ac:dyDescent="0.4">
      <c r="A2366" s="17" t="str">
        <f>IF(E2366&lt;&gt;"",VLOOKUP(E2366,科目一覧!$A$4:$G$76,7,FALSE),"")</f>
        <v/>
      </c>
      <c r="B2366" s="18">
        <f>★仕訳帳!A2330</f>
        <v>2327</v>
      </c>
      <c r="C2366" s="64" t="str">
        <f>IF(★仕訳帳!B2330&lt;&gt;"",★仕訳帳!B2330,"")</f>
        <v/>
      </c>
      <c r="D2366" s="65" t="str">
        <f>IF(★仕訳帳!C2330&lt;&gt;"",★仕訳帳!C2330,"")</f>
        <v/>
      </c>
      <c r="E2366" s="66" t="str">
        <f>IF(★仕訳帳!D2330&lt;&gt;"",★仕訳帳!D2330,"")</f>
        <v/>
      </c>
      <c r="F2366" s="30" t="str">
        <f t="shared" si="76"/>
        <v/>
      </c>
      <c r="G2366" s="68">
        <f>★仕訳帳!E2330</f>
        <v>0</v>
      </c>
      <c r="H2366" s="68">
        <f>★仕訳帳!F2330</f>
        <v>0</v>
      </c>
      <c r="I2366" s="67">
        <f>IF($E2366&lt;&gt;"",IF(OR(AND($E2366&gt;=200,$E2366&lt;300),AND($E2366&gt;=400,$E2366&lt;600)),-SUBTOTAL(9,K$4:K2366),SUBTOTAL(9,K$4:K2366)),0)</f>
        <v>0</v>
      </c>
      <c r="J2366" s="32"/>
      <c r="K2366" s="33">
        <f t="shared" si="77"/>
        <v>0</v>
      </c>
    </row>
    <row r="2367" spans="1:11" x14ac:dyDescent="0.4">
      <c r="A2367" s="17" t="str">
        <f>IF(E2367&lt;&gt;"",VLOOKUP(E2367,科目一覧!$A$4:$G$76,7,FALSE),"")</f>
        <v/>
      </c>
      <c r="B2367" s="18">
        <f>★仕訳帳!A2331</f>
        <v>2328</v>
      </c>
      <c r="C2367" s="64" t="str">
        <f>IF(★仕訳帳!B2331&lt;&gt;"",★仕訳帳!B2331,"")</f>
        <v/>
      </c>
      <c r="D2367" s="65" t="str">
        <f>IF(★仕訳帳!C2331&lt;&gt;"",★仕訳帳!C2331,"")</f>
        <v/>
      </c>
      <c r="E2367" s="66" t="str">
        <f>IF(★仕訳帳!D2331&lt;&gt;"",★仕訳帳!D2331,"")</f>
        <v/>
      </c>
      <c r="F2367" s="30" t="str">
        <f t="shared" si="76"/>
        <v/>
      </c>
      <c r="G2367" s="68">
        <f>★仕訳帳!E2331</f>
        <v>0</v>
      </c>
      <c r="H2367" s="68">
        <f>★仕訳帳!F2331</f>
        <v>0</v>
      </c>
      <c r="I2367" s="67">
        <f>IF($E2367&lt;&gt;"",IF(OR(AND($E2367&gt;=200,$E2367&lt;300),AND($E2367&gt;=400,$E2367&lt;600)),-SUBTOTAL(9,K$4:K2367),SUBTOTAL(9,K$4:K2367)),0)</f>
        <v>0</v>
      </c>
      <c r="J2367" s="32"/>
      <c r="K2367" s="33">
        <f t="shared" si="77"/>
        <v>0</v>
      </c>
    </row>
    <row r="2368" spans="1:11" x14ac:dyDescent="0.4">
      <c r="A2368" s="17" t="str">
        <f>IF(E2368&lt;&gt;"",VLOOKUP(E2368,科目一覧!$A$4:$G$76,7,FALSE),"")</f>
        <v/>
      </c>
      <c r="B2368" s="18">
        <f>★仕訳帳!A2332</f>
        <v>2329</v>
      </c>
      <c r="C2368" s="64" t="str">
        <f>IF(★仕訳帳!B2332&lt;&gt;"",★仕訳帳!B2332,"")</f>
        <v/>
      </c>
      <c r="D2368" s="65" t="str">
        <f>IF(★仕訳帳!C2332&lt;&gt;"",★仕訳帳!C2332,"")</f>
        <v/>
      </c>
      <c r="E2368" s="66" t="str">
        <f>IF(★仕訳帳!D2332&lt;&gt;"",★仕訳帳!D2332,"")</f>
        <v/>
      </c>
      <c r="F2368" s="30" t="str">
        <f t="shared" si="76"/>
        <v/>
      </c>
      <c r="G2368" s="68">
        <f>★仕訳帳!E2332</f>
        <v>0</v>
      </c>
      <c r="H2368" s="68">
        <f>★仕訳帳!F2332</f>
        <v>0</v>
      </c>
      <c r="I2368" s="67">
        <f>IF($E2368&lt;&gt;"",IF(OR(AND($E2368&gt;=200,$E2368&lt;300),AND($E2368&gt;=400,$E2368&lt;600)),-SUBTOTAL(9,K$4:K2368),SUBTOTAL(9,K$4:K2368)),0)</f>
        <v>0</v>
      </c>
      <c r="J2368" s="32"/>
      <c r="K2368" s="33">
        <f t="shared" si="77"/>
        <v>0</v>
      </c>
    </row>
    <row r="2369" spans="1:11" x14ac:dyDescent="0.4">
      <c r="A2369" s="17" t="str">
        <f>IF(E2369&lt;&gt;"",VLOOKUP(E2369,科目一覧!$A$4:$G$76,7,FALSE),"")</f>
        <v/>
      </c>
      <c r="B2369" s="18">
        <f>★仕訳帳!A2333</f>
        <v>2330</v>
      </c>
      <c r="C2369" s="64" t="str">
        <f>IF(★仕訳帳!B2333&lt;&gt;"",★仕訳帳!B2333,"")</f>
        <v/>
      </c>
      <c r="D2369" s="65" t="str">
        <f>IF(★仕訳帳!C2333&lt;&gt;"",★仕訳帳!C2333,"")</f>
        <v/>
      </c>
      <c r="E2369" s="66" t="str">
        <f>IF(★仕訳帳!D2333&lt;&gt;"",★仕訳帳!D2333,"")</f>
        <v/>
      </c>
      <c r="F2369" s="30" t="str">
        <f t="shared" si="76"/>
        <v/>
      </c>
      <c r="G2369" s="68">
        <f>★仕訳帳!E2333</f>
        <v>0</v>
      </c>
      <c r="H2369" s="68">
        <f>★仕訳帳!F2333</f>
        <v>0</v>
      </c>
      <c r="I2369" s="67">
        <f>IF($E2369&lt;&gt;"",IF(OR(AND($E2369&gt;=200,$E2369&lt;300),AND($E2369&gt;=400,$E2369&lt;600)),-SUBTOTAL(9,K$4:K2369),SUBTOTAL(9,K$4:K2369)),0)</f>
        <v>0</v>
      </c>
      <c r="J2369" s="32"/>
      <c r="K2369" s="33">
        <f t="shared" si="77"/>
        <v>0</v>
      </c>
    </row>
    <row r="2370" spans="1:11" x14ac:dyDescent="0.4">
      <c r="A2370" s="17" t="str">
        <f>IF(E2370&lt;&gt;"",VLOOKUP(E2370,科目一覧!$A$4:$G$76,7,FALSE),"")</f>
        <v/>
      </c>
      <c r="B2370" s="18">
        <f>★仕訳帳!A2334</f>
        <v>2331</v>
      </c>
      <c r="C2370" s="64" t="str">
        <f>IF(★仕訳帳!B2334&lt;&gt;"",★仕訳帳!B2334,"")</f>
        <v/>
      </c>
      <c r="D2370" s="65" t="str">
        <f>IF(★仕訳帳!C2334&lt;&gt;"",★仕訳帳!C2334,"")</f>
        <v/>
      </c>
      <c r="E2370" s="66" t="str">
        <f>IF(★仕訳帳!D2334&lt;&gt;"",★仕訳帳!D2334,"")</f>
        <v/>
      </c>
      <c r="F2370" s="30" t="str">
        <f t="shared" si="76"/>
        <v/>
      </c>
      <c r="G2370" s="68">
        <f>★仕訳帳!E2334</f>
        <v>0</v>
      </c>
      <c r="H2370" s="68">
        <f>★仕訳帳!F2334</f>
        <v>0</v>
      </c>
      <c r="I2370" s="67">
        <f>IF($E2370&lt;&gt;"",IF(OR(AND($E2370&gt;=200,$E2370&lt;300),AND($E2370&gt;=400,$E2370&lt;600)),-SUBTOTAL(9,K$4:K2370),SUBTOTAL(9,K$4:K2370)),0)</f>
        <v>0</v>
      </c>
      <c r="J2370" s="32"/>
      <c r="K2370" s="33">
        <f t="shared" si="77"/>
        <v>0</v>
      </c>
    </row>
    <row r="2371" spans="1:11" x14ac:dyDescent="0.4">
      <c r="A2371" s="17" t="str">
        <f>IF(E2371&lt;&gt;"",VLOOKUP(E2371,科目一覧!$A$4:$G$76,7,FALSE),"")</f>
        <v/>
      </c>
      <c r="B2371" s="18">
        <f>★仕訳帳!A2335</f>
        <v>2332</v>
      </c>
      <c r="C2371" s="64" t="str">
        <f>IF(★仕訳帳!B2335&lt;&gt;"",★仕訳帳!B2335,"")</f>
        <v/>
      </c>
      <c r="D2371" s="65" t="str">
        <f>IF(★仕訳帳!C2335&lt;&gt;"",★仕訳帳!C2335,"")</f>
        <v/>
      </c>
      <c r="E2371" s="66" t="str">
        <f>IF(★仕訳帳!D2335&lt;&gt;"",★仕訳帳!D2335,"")</f>
        <v/>
      </c>
      <c r="F2371" s="30" t="str">
        <f t="shared" si="76"/>
        <v/>
      </c>
      <c r="G2371" s="68">
        <f>★仕訳帳!E2335</f>
        <v>0</v>
      </c>
      <c r="H2371" s="68">
        <f>★仕訳帳!F2335</f>
        <v>0</v>
      </c>
      <c r="I2371" s="67">
        <f>IF($E2371&lt;&gt;"",IF(OR(AND($E2371&gt;=200,$E2371&lt;300),AND($E2371&gt;=400,$E2371&lt;600)),-SUBTOTAL(9,K$4:K2371),SUBTOTAL(9,K$4:K2371)),0)</f>
        <v>0</v>
      </c>
      <c r="J2371" s="32"/>
      <c r="K2371" s="33">
        <f t="shared" si="77"/>
        <v>0</v>
      </c>
    </row>
    <row r="2372" spans="1:11" x14ac:dyDescent="0.4">
      <c r="A2372" s="17" t="str">
        <f>IF(E2372&lt;&gt;"",VLOOKUP(E2372,科目一覧!$A$4:$G$76,7,FALSE),"")</f>
        <v/>
      </c>
      <c r="B2372" s="18">
        <f>★仕訳帳!A2336</f>
        <v>2333</v>
      </c>
      <c r="C2372" s="64" t="str">
        <f>IF(★仕訳帳!B2336&lt;&gt;"",★仕訳帳!B2336,"")</f>
        <v/>
      </c>
      <c r="D2372" s="65" t="str">
        <f>IF(★仕訳帳!C2336&lt;&gt;"",★仕訳帳!C2336,"")</f>
        <v/>
      </c>
      <c r="E2372" s="66" t="str">
        <f>IF(★仕訳帳!D2336&lt;&gt;"",★仕訳帳!D2336,"")</f>
        <v/>
      </c>
      <c r="F2372" s="30" t="str">
        <f t="shared" si="76"/>
        <v/>
      </c>
      <c r="G2372" s="68">
        <f>★仕訳帳!E2336</f>
        <v>0</v>
      </c>
      <c r="H2372" s="68">
        <f>★仕訳帳!F2336</f>
        <v>0</v>
      </c>
      <c r="I2372" s="67">
        <f>IF($E2372&lt;&gt;"",IF(OR(AND($E2372&gt;=200,$E2372&lt;300),AND($E2372&gt;=400,$E2372&lt;600)),-SUBTOTAL(9,K$4:K2372),SUBTOTAL(9,K$4:K2372)),0)</f>
        <v>0</v>
      </c>
      <c r="J2372" s="32"/>
      <c r="K2372" s="33">
        <f t="shared" si="77"/>
        <v>0</v>
      </c>
    </row>
    <row r="2373" spans="1:11" x14ac:dyDescent="0.4">
      <c r="A2373" s="17" t="str">
        <f>IF(E2373&lt;&gt;"",VLOOKUP(E2373,科目一覧!$A$4:$G$76,7,FALSE),"")</f>
        <v/>
      </c>
      <c r="B2373" s="18">
        <f>★仕訳帳!A2337</f>
        <v>2334</v>
      </c>
      <c r="C2373" s="64" t="str">
        <f>IF(★仕訳帳!B2337&lt;&gt;"",★仕訳帳!B2337,"")</f>
        <v/>
      </c>
      <c r="D2373" s="65" t="str">
        <f>IF(★仕訳帳!C2337&lt;&gt;"",★仕訳帳!C2337,"")</f>
        <v/>
      </c>
      <c r="E2373" s="66" t="str">
        <f>IF(★仕訳帳!D2337&lt;&gt;"",★仕訳帳!D2337,"")</f>
        <v/>
      </c>
      <c r="F2373" s="30" t="str">
        <f t="shared" ref="F2373:F2436" si="78">IF(C2373&lt;&gt;"",MONTH(C2373)&amp;"_"&amp;E2373,"")</f>
        <v/>
      </c>
      <c r="G2373" s="68">
        <f>★仕訳帳!E2337</f>
        <v>0</v>
      </c>
      <c r="H2373" s="68">
        <f>★仕訳帳!F2337</f>
        <v>0</v>
      </c>
      <c r="I2373" s="67">
        <f>IF($E2373&lt;&gt;"",IF(OR(AND($E2373&gt;=200,$E2373&lt;300),AND($E2373&gt;=400,$E2373&lt;600)),-SUBTOTAL(9,K$4:K2373),SUBTOTAL(9,K$4:K2373)),0)</f>
        <v>0</v>
      </c>
      <c r="J2373" s="32"/>
      <c r="K2373" s="33">
        <f t="shared" si="77"/>
        <v>0</v>
      </c>
    </row>
    <row r="2374" spans="1:11" x14ac:dyDescent="0.4">
      <c r="A2374" s="17" t="str">
        <f>IF(E2374&lt;&gt;"",VLOOKUP(E2374,科目一覧!$A$4:$G$76,7,FALSE),"")</f>
        <v/>
      </c>
      <c r="B2374" s="18">
        <f>★仕訳帳!A2338</f>
        <v>2335</v>
      </c>
      <c r="C2374" s="64" t="str">
        <f>IF(★仕訳帳!B2338&lt;&gt;"",★仕訳帳!B2338,"")</f>
        <v/>
      </c>
      <c r="D2374" s="65" t="str">
        <f>IF(★仕訳帳!C2338&lt;&gt;"",★仕訳帳!C2338,"")</f>
        <v/>
      </c>
      <c r="E2374" s="66" t="str">
        <f>IF(★仕訳帳!D2338&lt;&gt;"",★仕訳帳!D2338,"")</f>
        <v/>
      </c>
      <c r="F2374" s="30" t="str">
        <f t="shared" si="78"/>
        <v/>
      </c>
      <c r="G2374" s="68">
        <f>★仕訳帳!E2338</f>
        <v>0</v>
      </c>
      <c r="H2374" s="68">
        <f>★仕訳帳!F2338</f>
        <v>0</v>
      </c>
      <c r="I2374" s="67">
        <f>IF($E2374&lt;&gt;"",IF(OR(AND($E2374&gt;=200,$E2374&lt;300),AND($E2374&gt;=400,$E2374&lt;600)),-SUBTOTAL(9,K$4:K2374),SUBTOTAL(9,K$4:K2374)),0)</f>
        <v>0</v>
      </c>
      <c r="J2374" s="32"/>
      <c r="K2374" s="33">
        <f t="shared" si="77"/>
        <v>0</v>
      </c>
    </row>
    <row r="2375" spans="1:11" x14ac:dyDescent="0.4">
      <c r="A2375" s="17" t="str">
        <f>IF(E2375&lt;&gt;"",VLOOKUP(E2375,科目一覧!$A$4:$G$76,7,FALSE),"")</f>
        <v/>
      </c>
      <c r="B2375" s="18">
        <f>★仕訳帳!A2339</f>
        <v>2336</v>
      </c>
      <c r="C2375" s="64" t="str">
        <f>IF(★仕訳帳!B2339&lt;&gt;"",★仕訳帳!B2339,"")</f>
        <v/>
      </c>
      <c r="D2375" s="65" t="str">
        <f>IF(★仕訳帳!C2339&lt;&gt;"",★仕訳帳!C2339,"")</f>
        <v/>
      </c>
      <c r="E2375" s="66" t="str">
        <f>IF(★仕訳帳!D2339&lt;&gt;"",★仕訳帳!D2339,"")</f>
        <v/>
      </c>
      <c r="F2375" s="30" t="str">
        <f t="shared" si="78"/>
        <v/>
      </c>
      <c r="G2375" s="68">
        <f>★仕訳帳!E2339</f>
        <v>0</v>
      </c>
      <c r="H2375" s="68">
        <f>★仕訳帳!F2339</f>
        <v>0</v>
      </c>
      <c r="I2375" s="67">
        <f>IF($E2375&lt;&gt;"",IF(OR(AND($E2375&gt;=200,$E2375&lt;300),AND($E2375&gt;=400,$E2375&lt;600)),-SUBTOTAL(9,K$4:K2375),SUBTOTAL(9,K$4:K2375)),0)</f>
        <v>0</v>
      </c>
      <c r="J2375" s="32"/>
      <c r="K2375" s="33">
        <f t="shared" si="77"/>
        <v>0</v>
      </c>
    </row>
    <row r="2376" spans="1:11" x14ac:dyDescent="0.4">
      <c r="A2376" s="17" t="str">
        <f>IF(E2376&lt;&gt;"",VLOOKUP(E2376,科目一覧!$A$4:$G$76,7,FALSE),"")</f>
        <v/>
      </c>
      <c r="B2376" s="18">
        <f>★仕訳帳!A2340</f>
        <v>2337</v>
      </c>
      <c r="C2376" s="64" t="str">
        <f>IF(★仕訳帳!B2340&lt;&gt;"",★仕訳帳!B2340,"")</f>
        <v/>
      </c>
      <c r="D2376" s="65" t="str">
        <f>IF(★仕訳帳!C2340&lt;&gt;"",★仕訳帳!C2340,"")</f>
        <v/>
      </c>
      <c r="E2376" s="66" t="str">
        <f>IF(★仕訳帳!D2340&lt;&gt;"",★仕訳帳!D2340,"")</f>
        <v/>
      </c>
      <c r="F2376" s="30" t="str">
        <f t="shared" si="78"/>
        <v/>
      </c>
      <c r="G2376" s="68">
        <f>★仕訳帳!E2340</f>
        <v>0</v>
      </c>
      <c r="H2376" s="68">
        <f>★仕訳帳!F2340</f>
        <v>0</v>
      </c>
      <c r="I2376" s="67">
        <f>IF($E2376&lt;&gt;"",IF(OR(AND($E2376&gt;=200,$E2376&lt;300),AND($E2376&gt;=400,$E2376&lt;600)),-SUBTOTAL(9,K$4:K2376),SUBTOTAL(9,K$4:K2376)),0)</f>
        <v>0</v>
      </c>
      <c r="J2376" s="32"/>
      <c r="K2376" s="33">
        <f t="shared" si="77"/>
        <v>0</v>
      </c>
    </row>
    <row r="2377" spans="1:11" x14ac:dyDescent="0.4">
      <c r="A2377" s="17" t="str">
        <f>IF(E2377&lt;&gt;"",VLOOKUP(E2377,科目一覧!$A$4:$G$76,7,FALSE),"")</f>
        <v/>
      </c>
      <c r="B2377" s="18">
        <f>★仕訳帳!A2341</f>
        <v>2338</v>
      </c>
      <c r="C2377" s="64" t="str">
        <f>IF(★仕訳帳!B2341&lt;&gt;"",★仕訳帳!B2341,"")</f>
        <v/>
      </c>
      <c r="D2377" s="65" t="str">
        <f>IF(★仕訳帳!C2341&lt;&gt;"",★仕訳帳!C2341,"")</f>
        <v/>
      </c>
      <c r="E2377" s="66" t="str">
        <f>IF(★仕訳帳!D2341&lt;&gt;"",★仕訳帳!D2341,"")</f>
        <v/>
      </c>
      <c r="F2377" s="30" t="str">
        <f t="shared" si="78"/>
        <v/>
      </c>
      <c r="G2377" s="68">
        <f>★仕訳帳!E2341</f>
        <v>0</v>
      </c>
      <c r="H2377" s="68">
        <f>★仕訳帳!F2341</f>
        <v>0</v>
      </c>
      <c r="I2377" s="67">
        <f>IF($E2377&lt;&gt;"",IF(OR(AND($E2377&gt;=200,$E2377&lt;300),AND($E2377&gt;=400,$E2377&lt;600)),-SUBTOTAL(9,K$4:K2377),SUBTOTAL(9,K$4:K2377)),0)</f>
        <v>0</v>
      </c>
      <c r="J2377" s="32"/>
      <c r="K2377" s="33">
        <f t="shared" si="77"/>
        <v>0</v>
      </c>
    </row>
    <row r="2378" spans="1:11" x14ac:dyDescent="0.4">
      <c r="A2378" s="17" t="str">
        <f>IF(E2378&lt;&gt;"",VLOOKUP(E2378,科目一覧!$A$4:$G$76,7,FALSE),"")</f>
        <v/>
      </c>
      <c r="B2378" s="18">
        <f>★仕訳帳!A2342</f>
        <v>2339</v>
      </c>
      <c r="C2378" s="64" t="str">
        <f>IF(★仕訳帳!B2342&lt;&gt;"",★仕訳帳!B2342,"")</f>
        <v/>
      </c>
      <c r="D2378" s="65" t="str">
        <f>IF(★仕訳帳!C2342&lt;&gt;"",★仕訳帳!C2342,"")</f>
        <v/>
      </c>
      <c r="E2378" s="66" t="str">
        <f>IF(★仕訳帳!D2342&lt;&gt;"",★仕訳帳!D2342,"")</f>
        <v/>
      </c>
      <c r="F2378" s="30" t="str">
        <f t="shared" si="78"/>
        <v/>
      </c>
      <c r="G2378" s="68">
        <f>★仕訳帳!E2342</f>
        <v>0</v>
      </c>
      <c r="H2378" s="68">
        <f>★仕訳帳!F2342</f>
        <v>0</v>
      </c>
      <c r="I2378" s="67">
        <f>IF($E2378&lt;&gt;"",IF(OR(AND($E2378&gt;=200,$E2378&lt;300),AND($E2378&gt;=400,$E2378&lt;600)),-SUBTOTAL(9,K$4:K2378),SUBTOTAL(9,K$4:K2378)),0)</f>
        <v>0</v>
      </c>
      <c r="J2378" s="32"/>
      <c r="K2378" s="33">
        <f t="shared" si="77"/>
        <v>0</v>
      </c>
    </row>
    <row r="2379" spans="1:11" x14ac:dyDescent="0.4">
      <c r="A2379" s="17" t="str">
        <f>IF(E2379&lt;&gt;"",VLOOKUP(E2379,科目一覧!$A$4:$G$76,7,FALSE),"")</f>
        <v/>
      </c>
      <c r="B2379" s="18">
        <f>★仕訳帳!A2343</f>
        <v>2340</v>
      </c>
      <c r="C2379" s="64" t="str">
        <f>IF(★仕訳帳!B2343&lt;&gt;"",★仕訳帳!B2343,"")</f>
        <v/>
      </c>
      <c r="D2379" s="65" t="str">
        <f>IF(★仕訳帳!C2343&lt;&gt;"",★仕訳帳!C2343,"")</f>
        <v/>
      </c>
      <c r="E2379" s="66" t="str">
        <f>IF(★仕訳帳!D2343&lt;&gt;"",★仕訳帳!D2343,"")</f>
        <v/>
      </c>
      <c r="F2379" s="30" t="str">
        <f t="shared" si="78"/>
        <v/>
      </c>
      <c r="G2379" s="68">
        <f>★仕訳帳!E2343</f>
        <v>0</v>
      </c>
      <c r="H2379" s="68">
        <f>★仕訳帳!F2343</f>
        <v>0</v>
      </c>
      <c r="I2379" s="67">
        <f>IF($E2379&lt;&gt;"",IF(OR(AND($E2379&gt;=200,$E2379&lt;300),AND($E2379&gt;=400,$E2379&lt;600)),-SUBTOTAL(9,K$4:K2379),SUBTOTAL(9,K$4:K2379)),0)</f>
        <v>0</v>
      </c>
      <c r="J2379" s="32"/>
      <c r="K2379" s="33">
        <f t="shared" si="77"/>
        <v>0</v>
      </c>
    </row>
    <row r="2380" spans="1:11" x14ac:dyDescent="0.4">
      <c r="A2380" s="17" t="str">
        <f>IF(E2380&lt;&gt;"",VLOOKUP(E2380,科目一覧!$A$4:$G$76,7,FALSE),"")</f>
        <v/>
      </c>
      <c r="B2380" s="18">
        <f>★仕訳帳!A2344</f>
        <v>2341</v>
      </c>
      <c r="C2380" s="64" t="str">
        <f>IF(★仕訳帳!B2344&lt;&gt;"",★仕訳帳!B2344,"")</f>
        <v/>
      </c>
      <c r="D2380" s="65" t="str">
        <f>IF(★仕訳帳!C2344&lt;&gt;"",★仕訳帳!C2344,"")</f>
        <v/>
      </c>
      <c r="E2380" s="66" t="str">
        <f>IF(★仕訳帳!D2344&lt;&gt;"",★仕訳帳!D2344,"")</f>
        <v/>
      </c>
      <c r="F2380" s="30" t="str">
        <f t="shared" si="78"/>
        <v/>
      </c>
      <c r="G2380" s="68">
        <f>★仕訳帳!E2344</f>
        <v>0</v>
      </c>
      <c r="H2380" s="68">
        <f>★仕訳帳!F2344</f>
        <v>0</v>
      </c>
      <c r="I2380" s="67">
        <f>IF($E2380&lt;&gt;"",IF(OR(AND($E2380&gt;=200,$E2380&lt;300),AND($E2380&gt;=400,$E2380&lt;600)),-SUBTOTAL(9,K$4:K2380),SUBTOTAL(9,K$4:K2380)),0)</f>
        <v>0</v>
      </c>
      <c r="J2380" s="32"/>
      <c r="K2380" s="33">
        <f t="shared" si="77"/>
        <v>0</v>
      </c>
    </row>
    <row r="2381" spans="1:11" x14ac:dyDescent="0.4">
      <c r="A2381" s="17" t="str">
        <f>IF(E2381&lt;&gt;"",VLOOKUP(E2381,科目一覧!$A$4:$G$76,7,FALSE),"")</f>
        <v/>
      </c>
      <c r="B2381" s="18">
        <f>★仕訳帳!A2345</f>
        <v>2342</v>
      </c>
      <c r="C2381" s="64" t="str">
        <f>IF(★仕訳帳!B2345&lt;&gt;"",★仕訳帳!B2345,"")</f>
        <v/>
      </c>
      <c r="D2381" s="65" t="str">
        <f>IF(★仕訳帳!C2345&lt;&gt;"",★仕訳帳!C2345,"")</f>
        <v/>
      </c>
      <c r="E2381" s="66" t="str">
        <f>IF(★仕訳帳!D2345&lt;&gt;"",★仕訳帳!D2345,"")</f>
        <v/>
      </c>
      <c r="F2381" s="30" t="str">
        <f t="shared" si="78"/>
        <v/>
      </c>
      <c r="G2381" s="68">
        <f>★仕訳帳!E2345</f>
        <v>0</v>
      </c>
      <c r="H2381" s="68">
        <f>★仕訳帳!F2345</f>
        <v>0</v>
      </c>
      <c r="I2381" s="67">
        <f>IF($E2381&lt;&gt;"",IF(OR(AND($E2381&gt;=200,$E2381&lt;300),AND($E2381&gt;=400,$E2381&lt;600)),-SUBTOTAL(9,K$4:K2381),SUBTOTAL(9,K$4:K2381)),0)</f>
        <v>0</v>
      </c>
      <c r="J2381" s="32"/>
      <c r="K2381" s="33">
        <f t="shared" si="77"/>
        <v>0</v>
      </c>
    </row>
    <row r="2382" spans="1:11" x14ac:dyDescent="0.4">
      <c r="A2382" s="17" t="str">
        <f>IF(E2382&lt;&gt;"",VLOOKUP(E2382,科目一覧!$A$4:$G$76,7,FALSE),"")</f>
        <v/>
      </c>
      <c r="B2382" s="18">
        <f>★仕訳帳!A2346</f>
        <v>2343</v>
      </c>
      <c r="C2382" s="64" t="str">
        <f>IF(★仕訳帳!B2346&lt;&gt;"",★仕訳帳!B2346,"")</f>
        <v/>
      </c>
      <c r="D2382" s="65" t="str">
        <f>IF(★仕訳帳!C2346&lt;&gt;"",★仕訳帳!C2346,"")</f>
        <v/>
      </c>
      <c r="E2382" s="66" t="str">
        <f>IF(★仕訳帳!D2346&lt;&gt;"",★仕訳帳!D2346,"")</f>
        <v/>
      </c>
      <c r="F2382" s="30" t="str">
        <f t="shared" si="78"/>
        <v/>
      </c>
      <c r="G2382" s="68">
        <f>★仕訳帳!E2346</f>
        <v>0</v>
      </c>
      <c r="H2382" s="68">
        <f>★仕訳帳!F2346</f>
        <v>0</v>
      </c>
      <c r="I2382" s="67">
        <f>IF($E2382&lt;&gt;"",IF(OR(AND($E2382&gt;=200,$E2382&lt;300),AND($E2382&gt;=400,$E2382&lt;600)),-SUBTOTAL(9,K$4:K2382),SUBTOTAL(9,K$4:K2382)),0)</f>
        <v>0</v>
      </c>
      <c r="J2382" s="32"/>
      <c r="K2382" s="33">
        <f t="shared" si="77"/>
        <v>0</v>
      </c>
    </row>
    <row r="2383" spans="1:11" x14ac:dyDescent="0.4">
      <c r="A2383" s="17" t="str">
        <f>IF(E2383&lt;&gt;"",VLOOKUP(E2383,科目一覧!$A$4:$G$76,7,FALSE),"")</f>
        <v/>
      </c>
      <c r="B2383" s="18">
        <f>★仕訳帳!A2347</f>
        <v>2344</v>
      </c>
      <c r="C2383" s="64" t="str">
        <f>IF(★仕訳帳!B2347&lt;&gt;"",★仕訳帳!B2347,"")</f>
        <v/>
      </c>
      <c r="D2383" s="65" t="str">
        <f>IF(★仕訳帳!C2347&lt;&gt;"",★仕訳帳!C2347,"")</f>
        <v/>
      </c>
      <c r="E2383" s="66" t="str">
        <f>IF(★仕訳帳!D2347&lt;&gt;"",★仕訳帳!D2347,"")</f>
        <v/>
      </c>
      <c r="F2383" s="30" t="str">
        <f t="shared" si="78"/>
        <v/>
      </c>
      <c r="G2383" s="68">
        <f>★仕訳帳!E2347</f>
        <v>0</v>
      </c>
      <c r="H2383" s="68">
        <f>★仕訳帳!F2347</f>
        <v>0</v>
      </c>
      <c r="I2383" s="67">
        <f>IF($E2383&lt;&gt;"",IF(OR(AND($E2383&gt;=200,$E2383&lt;300),AND($E2383&gt;=400,$E2383&lt;600)),-SUBTOTAL(9,K$4:K2383),SUBTOTAL(9,K$4:K2383)),0)</f>
        <v>0</v>
      </c>
      <c r="J2383" s="32"/>
      <c r="K2383" s="33">
        <f t="shared" si="77"/>
        <v>0</v>
      </c>
    </row>
    <row r="2384" spans="1:11" x14ac:dyDescent="0.4">
      <c r="A2384" s="17" t="str">
        <f>IF(E2384&lt;&gt;"",VLOOKUP(E2384,科目一覧!$A$4:$G$76,7,FALSE),"")</f>
        <v/>
      </c>
      <c r="B2384" s="18">
        <f>★仕訳帳!A2348</f>
        <v>2345</v>
      </c>
      <c r="C2384" s="64" t="str">
        <f>IF(★仕訳帳!B2348&lt;&gt;"",★仕訳帳!B2348,"")</f>
        <v/>
      </c>
      <c r="D2384" s="65" t="str">
        <f>IF(★仕訳帳!C2348&lt;&gt;"",★仕訳帳!C2348,"")</f>
        <v/>
      </c>
      <c r="E2384" s="66" t="str">
        <f>IF(★仕訳帳!D2348&lt;&gt;"",★仕訳帳!D2348,"")</f>
        <v/>
      </c>
      <c r="F2384" s="30" t="str">
        <f t="shared" si="78"/>
        <v/>
      </c>
      <c r="G2384" s="68">
        <f>★仕訳帳!E2348</f>
        <v>0</v>
      </c>
      <c r="H2384" s="68">
        <f>★仕訳帳!F2348</f>
        <v>0</v>
      </c>
      <c r="I2384" s="67">
        <f>IF($E2384&lt;&gt;"",IF(OR(AND($E2384&gt;=200,$E2384&lt;300),AND($E2384&gt;=400,$E2384&lt;600)),-SUBTOTAL(9,K$4:K2384),SUBTOTAL(9,K$4:K2384)),0)</f>
        <v>0</v>
      </c>
      <c r="J2384" s="32"/>
      <c r="K2384" s="33">
        <f t="shared" si="77"/>
        <v>0</v>
      </c>
    </row>
    <row r="2385" spans="1:11" x14ac:dyDescent="0.4">
      <c r="A2385" s="17" t="str">
        <f>IF(E2385&lt;&gt;"",VLOOKUP(E2385,科目一覧!$A$4:$G$76,7,FALSE),"")</f>
        <v/>
      </c>
      <c r="B2385" s="18">
        <f>★仕訳帳!A2349</f>
        <v>2346</v>
      </c>
      <c r="C2385" s="64" t="str">
        <f>IF(★仕訳帳!B2349&lt;&gt;"",★仕訳帳!B2349,"")</f>
        <v/>
      </c>
      <c r="D2385" s="65" t="str">
        <f>IF(★仕訳帳!C2349&lt;&gt;"",★仕訳帳!C2349,"")</f>
        <v/>
      </c>
      <c r="E2385" s="66" t="str">
        <f>IF(★仕訳帳!D2349&lt;&gt;"",★仕訳帳!D2349,"")</f>
        <v/>
      </c>
      <c r="F2385" s="30" t="str">
        <f t="shared" si="78"/>
        <v/>
      </c>
      <c r="G2385" s="68">
        <f>★仕訳帳!E2349</f>
        <v>0</v>
      </c>
      <c r="H2385" s="68">
        <f>★仕訳帳!F2349</f>
        <v>0</v>
      </c>
      <c r="I2385" s="67">
        <f>IF($E2385&lt;&gt;"",IF(OR(AND($E2385&gt;=200,$E2385&lt;300),AND($E2385&gt;=400,$E2385&lt;600)),-SUBTOTAL(9,K$4:K2385),SUBTOTAL(9,K$4:K2385)),0)</f>
        <v>0</v>
      </c>
      <c r="J2385" s="32"/>
      <c r="K2385" s="33">
        <f t="shared" si="77"/>
        <v>0</v>
      </c>
    </row>
    <row r="2386" spans="1:11" x14ac:dyDescent="0.4">
      <c r="A2386" s="17" t="str">
        <f>IF(E2386&lt;&gt;"",VLOOKUP(E2386,科目一覧!$A$4:$G$76,7,FALSE),"")</f>
        <v/>
      </c>
      <c r="B2386" s="18">
        <f>★仕訳帳!A2350</f>
        <v>2347</v>
      </c>
      <c r="C2386" s="64" t="str">
        <f>IF(★仕訳帳!B2350&lt;&gt;"",★仕訳帳!B2350,"")</f>
        <v/>
      </c>
      <c r="D2386" s="65" t="str">
        <f>IF(★仕訳帳!C2350&lt;&gt;"",★仕訳帳!C2350,"")</f>
        <v/>
      </c>
      <c r="E2386" s="66" t="str">
        <f>IF(★仕訳帳!D2350&lt;&gt;"",★仕訳帳!D2350,"")</f>
        <v/>
      </c>
      <c r="F2386" s="30" t="str">
        <f t="shared" si="78"/>
        <v/>
      </c>
      <c r="G2386" s="68">
        <f>★仕訳帳!E2350</f>
        <v>0</v>
      </c>
      <c r="H2386" s="68">
        <f>★仕訳帳!F2350</f>
        <v>0</v>
      </c>
      <c r="I2386" s="67">
        <f>IF($E2386&lt;&gt;"",IF(OR(AND($E2386&gt;=200,$E2386&lt;300),AND($E2386&gt;=400,$E2386&lt;600)),-SUBTOTAL(9,K$4:K2386),SUBTOTAL(9,K$4:K2386)),0)</f>
        <v>0</v>
      </c>
      <c r="J2386" s="32"/>
      <c r="K2386" s="33">
        <f t="shared" si="77"/>
        <v>0</v>
      </c>
    </row>
    <row r="2387" spans="1:11" x14ac:dyDescent="0.4">
      <c r="A2387" s="17" t="str">
        <f>IF(E2387&lt;&gt;"",VLOOKUP(E2387,科目一覧!$A$4:$G$76,7,FALSE),"")</f>
        <v/>
      </c>
      <c r="B2387" s="18">
        <f>★仕訳帳!A2351</f>
        <v>2348</v>
      </c>
      <c r="C2387" s="64" t="str">
        <f>IF(★仕訳帳!B2351&lt;&gt;"",★仕訳帳!B2351,"")</f>
        <v/>
      </c>
      <c r="D2387" s="65" t="str">
        <f>IF(★仕訳帳!C2351&lt;&gt;"",★仕訳帳!C2351,"")</f>
        <v/>
      </c>
      <c r="E2387" s="66" t="str">
        <f>IF(★仕訳帳!D2351&lt;&gt;"",★仕訳帳!D2351,"")</f>
        <v/>
      </c>
      <c r="F2387" s="30" t="str">
        <f t="shared" si="78"/>
        <v/>
      </c>
      <c r="G2387" s="68">
        <f>★仕訳帳!E2351</f>
        <v>0</v>
      </c>
      <c r="H2387" s="68">
        <f>★仕訳帳!F2351</f>
        <v>0</v>
      </c>
      <c r="I2387" s="67">
        <f>IF($E2387&lt;&gt;"",IF(OR(AND($E2387&gt;=200,$E2387&lt;300),AND($E2387&gt;=400,$E2387&lt;600)),-SUBTOTAL(9,K$4:K2387),SUBTOTAL(9,K$4:K2387)),0)</f>
        <v>0</v>
      </c>
      <c r="J2387" s="32"/>
      <c r="K2387" s="33">
        <f t="shared" si="77"/>
        <v>0</v>
      </c>
    </row>
    <row r="2388" spans="1:11" x14ac:dyDescent="0.4">
      <c r="A2388" s="17" t="str">
        <f>IF(E2388&lt;&gt;"",VLOOKUP(E2388,科目一覧!$A$4:$G$76,7,FALSE),"")</f>
        <v/>
      </c>
      <c r="B2388" s="18">
        <f>★仕訳帳!A2352</f>
        <v>2349</v>
      </c>
      <c r="C2388" s="64" t="str">
        <f>IF(★仕訳帳!B2352&lt;&gt;"",★仕訳帳!B2352,"")</f>
        <v/>
      </c>
      <c r="D2388" s="65" t="str">
        <f>IF(★仕訳帳!C2352&lt;&gt;"",★仕訳帳!C2352,"")</f>
        <v/>
      </c>
      <c r="E2388" s="66" t="str">
        <f>IF(★仕訳帳!D2352&lt;&gt;"",★仕訳帳!D2352,"")</f>
        <v/>
      </c>
      <c r="F2388" s="30" t="str">
        <f t="shared" si="78"/>
        <v/>
      </c>
      <c r="G2388" s="68">
        <f>★仕訳帳!E2352</f>
        <v>0</v>
      </c>
      <c r="H2388" s="68">
        <f>★仕訳帳!F2352</f>
        <v>0</v>
      </c>
      <c r="I2388" s="67">
        <f>IF($E2388&lt;&gt;"",IF(OR(AND($E2388&gt;=200,$E2388&lt;300),AND($E2388&gt;=400,$E2388&lt;600)),-SUBTOTAL(9,K$4:K2388),SUBTOTAL(9,K$4:K2388)),0)</f>
        <v>0</v>
      </c>
      <c r="J2388" s="32"/>
      <c r="K2388" s="33">
        <f t="shared" si="77"/>
        <v>0</v>
      </c>
    </row>
    <row r="2389" spans="1:11" x14ac:dyDescent="0.4">
      <c r="A2389" s="17" t="str">
        <f>IF(E2389&lt;&gt;"",VLOOKUP(E2389,科目一覧!$A$4:$G$76,7,FALSE),"")</f>
        <v/>
      </c>
      <c r="B2389" s="18">
        <f>★仕訳帳!A2353</f>
        <v>2350</v>
      </c>
      <c r="C2389" s="64" t="str">
        <f>IF(★仕訳帳!B2353&lt;&gt;"",★仕訳帳!B2353,"")</f>
        <v/>
      </c>
      <c r="D2389" s="65" t="str">
        <f>IF(★仕訳帳!C2353&lt;&gt;"",★仕訳帳!C2353,"")</f>
        <v/>
      </c>
      <c r="E2389" s="66" t="str">
        <f>IF(★仕訳帳!D2353&lt;&gt;"",★仕訳帳!D2353,"")</f>
        <v/>
      </c>
      <c r="F2389" s="30" t="str">
        <f t="shared" si="78"/>
        <v/>
      </c>
      <c r="G2389" s="68">
        <f>★仕訳帳!E2353</f>
        <v>0</v>
      </c>
      <c r="H2389" s="68">
        <f>★仕訳帳!F2353</f>
        <v>0</v>
      </c>
      <c r="I2389" s="67">
        <f>IF($E2389&lt;&gt;"",IF(OR(AND($E2389&gt;=200,$E2389&lt;300),AND($E2389&gt;=400,$E2389&lt;600)),-SUBTOTAL(9,K$4:K2389),SUBTOTAL(9,K$4:K2389)),0)</f>
        <v>0</v>
      </c>
      <c r="J2389" s="32"/>
      <c r="K2389" s="33">
        <f t="shared" si="77"/>
        <v>0</v>
      </c>
    </row>
    <row r="2390" spans="1:11" x14ac:dyDescent="0.4">
      <c r="A2390" s="17" t="str">
        <f>IF(E2390&lt;&gt;"",VLOOKUP(E2390,科目一覧!$A$4:$G$76,7,FALSE),"")</f>
        <v/>
      </c>
      <c r="B2390" s="18">
        <f>★仕訳帳!A2354</f>
        <v>2351</v>
      </c>
      <c r="C2390" s="64" t="str">
        <f>IF(★仕訳帳!B2354&lt;&gt;"",★仕訳帳!B2354,"")</f>
        <v/>
      </c>
      <c r="D2390" s="65" t="str">
        <f>IF(★仕訳帳!C2354&lt;&gt;"",★仕訳帳!C2354,"")</f>
        <v/>
      </c>
      <c r="E2390" s="66" t="str">
        <f>IF(★仕訳帳!D2354&lt;&gt;"",★仕訳帳!D2354,"")</f>
        <v/>
      </c>
      <c r="F2390" s="30" t="str">
        <f t="shared" si="78"/>
        <v/>
      </c>
      <c r="G2390" s="68">
        <f>★仕訳帳!E2354</f>
        <v>0</v>
      </c>
      <c r="H2390" s="68">
        <f>★仕訳帳!F2354</f>
        <v>0</v>
      </c>
      <c r="I2390" s="67">
        <f>IF($E2390&lt;&gt;"",IF(OR(AND($E2390&gt;=200,$E2390&lt;300),AND($E2390&gt;=400,$E2390&lt;600)),-SUBTOTAL(9,K$4:K2390),SUBTOTAL(9,K$4:K2390)),0)</f>
        <v>0</v>
      </c>
      <c r="J2390" s="32"/>
      <c r="K2390" s="33">
        <f t="shared" si="77"/>
        <v>0</v>
      </c>
    </row>
    <row r="2391" spans="1:11" x14ac:dyDescent="0.4">
      <c r="A2391" s="17" t="str">
        <f>IF(E2391&lt;&gt;"",VLOOKUP(E2391,科目一覧!$A$4:$G$76,7,FALSE),"")</f>
        <v/>
      </c>
      <c r="B2391" s="18">
        <f>★仕訳帳!A2355</f>
        <v>2352</v>
      </c>
      <c r="C2391" s="64" t="str">
        <f>IF(★仕訳帳!B2355&lt;&gt;"",★仕訳帳!B2355,"")</f>
        <v/>
      </c>
      <c r="D2391" s="65" t="str">
        <f>IF(★仕訳帳!C2355&lt;&gt;"",★仕訳帳!C2355,"")</f>
        <v/>
      </c>
      <c r="E2391" s="66" t="str">
        <f>IF(★仕訳帳!D2355&lt;&gt;"",★仕訳帳!D2355,"")</f>
        <v/>
      </c>
      <c r="F2391" s="30" t="str">
        <f t="shared" si="78"/>
        <v/>
      </c>
      <c r="G2391" s="68">
        <f>★仕訳帳!E2355</f>
        <v>0</v>
      </c>
      <c r="H2391" s="68">
        <f>★仕訳帳!F2355</f>
        <v>0</v>
      </c>
      <c r="I2391" s="67">
        <f>IF($E2391&lt;&gt;"",IF(OR(AND($E2391&gt;=200,$E2391&lt;300),AND($E2391&gt;=400,$E2391&lt;600)),-SUBTOTAL(9,K$4:K2391),SUBTOTAL(9,K$4:K2391)),0)</f>
        <v>0</v>
      </c>
      <c r="J2391" s="32"/>
      <c r="K2391" s="33">
        <f t="shared" si="77"/>
        <v>0</v>
      </c>
    </row>
    <row r="2392" spans="1:11" x14ac:dyDescent="0.4">
      <c r="A2392" s="17" t="str">
        <f>IF(E2392&lt;&gt;"",VLOOKUP(E2392,科目一覧!$A$4:$G$76,7,FALSE),"")</f>
        <v/>
      </c>
      <c r="B2392" s="18">
        <f>★仕訳帳!A2356</f>
        <v>2353</v>
      </c>
      <c r="C2392" s="64" t="str">
        <f>IF(★仕訳帳!B2356&lt;&gt;"",★仕訳帳!B2356,"")</f>
        <v/>
      </c>
      <c r="D2392" s="65" t="str">
        <f>IF(★仕訳帳!C2356&lt;&gt;"",★仕訳帳!C2356,"")</f>
        <v/>
      </c>
      <c r="E2392" s="66" t="str">
        <f>IF(★仕訳帳!D2356&lt;&gt;"",★仕訳帳!D2356,"")</f>
        <v/>
      </c>
      <c r="F2392" s="30" t="str">
        <f t="shared" si="78"/>
        <v/>
      </c>
      <c r="G2392" s="68">
        <f>★仕訳帳!E2356</f>
        <v>0</v>
      </c>
      <c r="H2392" s="68">
        <f>★仕訳帳!F2356</f>
        <v>0</v>
      </c>
      <c r="I2392" s="67">
        <f>IF($E2392&lt;&gt;"",IF(OR(AND($E2392&gt;=200,$E2392&lt;300),AND($E2392&gt;=400,$E2392&lt;600)),-SUBTOTAL(9,K$4:K2392),SUBTOTAL(9,K$4:K2392)),0)</f>
        <v>0</v>
      </c>
      <c r="J2392" s="32"/>
      <c r="K2392" s="33">
        <f t="shared" si="77"/>
        <v>0</v>
      </c>
    </row>
    <row r="2393" spans="1:11" x14ac:dyDescent="0.4">
      <c r="A2393" s="17" t="str">
        <f>IF(E2393&lt;&gt;"",VLOOKUP(E2393,科目一覧!$A$4:$G$76,7,FALSE),"")</f>
        <v/>
      </c>
      <c r="B2393" s="18">
        <f>★仕訳帳!A2357</f>
        <v>2354</v>
      </c>
      <c r="C2393" s="64" t="str">
        <f>IF(★仕訳帳!B2357&lt;&gt;"",★仕訳帳!B2357,"")</f>
        <v/>
      </c>
      <c r="D2393" s="65" t="str">
        <f>IF(★仕訳帳!C2357&lt;&gt;"",★仕訳帳!C2357,"")</f>
        <v/>
      </c>
      <c r="E2393" s="66" t="str">
        <f>IF(★仕訳帳!D2357&lt;&gt;"",★仕訳帳!D2357,"")</f>
        <v/>
      </c>
      <c r="F2393" s="30" t="str">
        <f t="shared" si="78"/>
        <v/>
      </c>
      <c r="G2393" s="68">
        <f>★仕訳帳!E2357</f>
        <v>0</v>
      </c>
      <c r="H2393" s="68">
        <f>★仕訳帳!F2357</f>
        <v>0</v>
      </c>
      <c r="I2393" s="67">
        <f>IF($E2393&lt;&gt;"",IF(OR(AND($E2393&gt;=200,$E2393&lt;300),AND($E2393&gt;=400,$E2393&lt;600)),-SUBTOTAL(9,K$4:K2393),SUBTOTAL(9,K$4:K2393)),0)</f>
        <v>0</v>
      </c>
      <c r="J2393" s="32"/>
      <c r="K2393" s="33">
        <f t="shared" si="77"/>
        <v>0</v>
      </c>
    </row>
    <row r="2394" spans="1:11" x14ac:dyDescent="0.4">
      <c r="A2394" s="17" t="str">
        <f>IF(E2394&lt;&gt;"",VLOOKUP(E2394,科目一覧!$A$4:$G$76,7,FALSE),"")</f>
        <v/>
      </c>
      <c r="B2394" s="18">
        <f>★仕訳帳!A2358</f>
        <v>2355</v>
      </c>
      <c r="C2394" s="64" t="str">
        <f>IF(★仕訳帳!B2358&lt;&gt;"",★仕訳帳!B2358,"")</f>
        <v/>
      </c>
      <c r="D2394" s="65" t="str">
        <f>IF(★仕訳帳!C2358&lt;&gt;"",★仕訳帳!C2358,"")</f>
        <v/>
      </c>
      <c r="E2394" s="66" t="str">
        <f>IF(★仕訳帳!D2358&lt;&gt;"",★仕訳帳!D2358,"")</f>
        <v/>
      </c>
      <c r="F2394" s="30" t="str">
        <f t="shared" si="78"/>
        <v/>
      </c>
      <c r="G2394" s="68">
        <f>★仕訳帳!E2358</f>
        <v>0</v>
      </c>
      <c r="H2394" s="68">
        <f>★仕訳帳!F2358</f>
        <v>0</v>
      </c>
      <c r="I2394" s="67">
        <f>IF($E2394&lt;&gt;"",IF(OR(AND($E2394&gt;=200,$E2394&lt;300),AND($E2394&gt;=400,$E2394&lt;600)),-SUBTOTAL(9,K$4:K2394),SUBTOTAL(9,K$4:K2394)),0)</f>
        <v>0</v>
      </c>
      <c r="J2394" s="32"/>
      <c r="K2394" s="33">
        <f t="shared" si="77"/>
        <v>0</v>
      </c>
    </row>
    <row r="2395" spans="1:11" x14ac:dyDescent="0.4">
      <c r="A2395" s="17" t="str">
        <f>IF(E2395&lt;&gt;"",VLOOKUP(E2395,科目一覧!$A$4:$G$76,7,FALSE),"")</f>
        <v/>
      </c>
      <c r="B2395" s="18">
        <f>★仕訳帳!A2359</f>
        <v>2356</v>
      </c>
      <c r="C2395" s="64" t="str">
        <f>IF(★仕訳帳!B2359&lt;&gt;"",★仕訳帳!B2359,"")</f>
        <v/>
      </c>
      <c r="D2395" s="65" t="str">
        <f>IF(★仕訳帳!C2359&lt;&gt;"",★仕訳帳!C2359,"")</f>
        <v/>
      </c>
      <c r="E2395" s="66" t="str">
        <f>IF(★仕訳帳!D2359&lt;&gt;"",★仕訳帳!D2359,"")</f>
        <v/>
      </c>
      <c r="F2395" s="30" t="str">
        <f t="shared" si="78"/>
        <v/>
      </c>
      <c r="G2395" s="68">
        <f>★仕訳帳!E2359</f>
        <v>0</v>
      </c>
      <c r="H2395" s="68">
        <f>★仕訳帳!F2359</f>
        <v>0</v>
      </c>
      <c r="I2395" s="67">
        <f>IF($E2395&lt;&gt;"",IF(OR(AND($E2395&gt;=200,$E2395&lt;300),AND($E2395&gt;=400,$E2395&lt;600)),-SUBTOTAL(9,K$4:K2395),SUBTOTAL(9,K$4:K2395)),0)</f>
        <v>0</v>
      </c>
      <c r="J2395" s="32"/>
      <c r="K2395" s="33">
        <f t="shared" si="77"/>
        <v>0</v>
      </c>
    </row>
    <row r="2396" spans="1:11" x14ac:dyDescent="0.4">
      <c r="A2396" s="17" t="str">
        <f>IF(E2396&lt;&gt;"",VLOOKUP(E2396,科目一覧!$A$4:$G$76,7,FALSE),"")</f>
        <v/>
      </c>
      <c r="B2396" s="18">
        <f>★仕訳帳!A2360</f>
        <v>2357</v>
      </c>
      <c r="C2396" s="64" t="str">
        <f>IF(★仕訳帳!B2360&lt;&gt;"",★仕訳帳!B2360,"")</f>
        <v/>
      </c>
      <c r="D2396" s="65" t="str">
        <f>IF(★仕訳帳!C2360&lt;&gt;"",★仕訳帳!C2360,"")</f>
        <v/>
      </c>
      <c r="E2396" s="66" t="str">
        <f>IF(★仕訳帳!D2360&lt;&gt;"",★仕訳帳!D2360,"")</f>
        <v/>
      </c>
      <c r="F2396" s="30" t="str">
        <f t="shared" si="78"/>
        <v/>
      </c>
      <c r="G2396" s="68">
        <f>★仕訳帳!E2360</f>
        <v>0</v>
      </c>
      <c r="H2396" s="68">
        <f>★仕訳帳!F2360</f>
        <v>0</v>
      </c>
      <c r="I2396" s="67">
        <f>IF($E2396&lt;&gt;"",IF(OR(AND($E2396&gt;=200,$E2396&lt;300),AND($E2396&gt;=400,$E2396&lt;600)),-SUBTOTAL(9,K$4:K2396),SUBTOTAL(9,K$4:K2396)),0)</f>
        <v>0</v>
      </c>
      <c r="J2396" s="32"/>
      <c r="K2396" s="33">
        <f t="shared" si="77"/>
        <v>0</v>
      </c>
    </row>
    <row r="2397" spans="1:11" x14ac:dyDescent="0.4">
      <c r="A2397" s="17" t="str">
        <f>IF(E2397&lt;&gt;"",VLOOKUP(E2397,科目一覧!$A$4:$G$76,7,FALSE),"")</f>
        <v/>
      </c>
      <c r="B2397" s="18">
        <f>★仕訳帳!A2361</f>
        <v>2358</v>
      </c>
      <c r="C2397" s="64" t="str">
        <f>IF(★仕訳帳!B2361&lt;&gt;"",★仕訳帳!B2361,"")</f>
        <v/>
      </c>
      <c r="D2397" s="65" t="str">
        <f>IF(★仕訳帳!C2361&lt;&gt;"",★仕訳帳!C2361,"")</f>
        <v/>
      </c>
      <c r="E2397" s="66" t="str">
        <f>IF(★仕訳帳!D2361&lt;&gt;"",★仕訳帳!D2361,"")</f>
        <v/>
      </c>
      <c r="F2397" s="30" t="str">
        <f t="shared" si="78"/>
        <v/>
      </c>
      <c r="G2397" s="68">
        <f>★仕訳帳!E2361</f>
        <v>0</v>
      </c>
      <c r="H2397" s="68">
        <f>★仕訳帳!F2361</f>
        <v>0</v>
      </c>
      <c r="I2397" s="67">
        <f>IF($E2397&lt;&gt;"",IF(OR(AND($E2397&gt;=200,$E2397&lt;300),AND($E2397&gt;=400,$E2397&lt;600)),-SUBTOTAL(9,K$4:K2397),SUBTOTAL(9,K$4:K2397)),0)</f>
        <v>0</v>
      </c>
      <c r="J2397" s="32"/>
      <c r="K2397" s="33">
        <f t="shared" si="77"/>
        <v>0</v>
      </c>
    </row>
    <row r="2398" spans="1:11" x14ac:dyDescent="0.4">
      <c r="A2398" s="17" t="str">
        <f>IF(E2398&lt;&gt;"",VLOOKUP(E2398,科目一覧!$A$4:$G$76,7,FALSE),"")</f>
        <v/>
      </c>
      <c r="B2398" s="18">
        <f>★仕訳帳!A2362</f>
        <v>2359</v>
      </c>
      <c r="C2398" s="64" t="str">
        <f>IF(★仕訳帳!B2362&lt;&gt;"",★仕訳帳!B2362,"")</f>
        <v/>
      </c>
      <c r="D2398" s="65" t="str">
        <f>IF(★仕訳帳!C2362&lt;&gt;"",★仕訳帳!C2362,"")</f>
        <v/>
      </c>
      <c r="E2398" s="66" t="str">
        <f>IF(★仕訳帳!D2362&lt;&gt;"",★仕訳帳!D2362,"")</f>
        <v/>
      </c>
      <c r="F2398" s="30" t="str">
        <f t="shared" si="78"/>
        <v/>
      </c>
      <c r="G2398" s="68">
        <f>★仕訳帳!E2362</f>
        <v>0</v>
      </c>
      <c r="H2398" s="68">
        <f>★仕訳帳!F2362</f>
        <v>0</v>
      </c>
      <c r="I2398" s="67">
        <f>IF($E2398&lt;&gt;"",IF(OR(AND($E2398&gt;=200,$E2398&lt;300),AND($E2398&gt;=400,$E2398&lt;600)),-SUBTOTAL(9,K$4:K2398),SUBTOTAL(9,K$4:K2398)),0)</f>
        <v>0</v>
      </c>
      <c r="J2398" s="32"/>
      <c r="K2398" s="33">
        <f t="shared" si="77"/>
        <v>0</v>
      </c>
    </row>
    <row r="2399" spans="1:11" x14ac:dyDescent="0.4">
      <c r="A2399" s="17" t="str">
        <f>IF(E2399&lt;&gt;"",VLOOKUP(E2399,科目一覧!$A$4:$G$76,7,FALSE),"")</f>
        <v/>
      </c>
      <c r="B2399" s="18">
        <f>★仕訳帳!A2363</f>
        <v>2360</v>
      </c>
      <c r="C2399" s="64" t="str">
        <f>IF(★仕訳帳!B2363&lt;&gt;"",★仕訳帳!B2363,"")</f>
        <v/>
      </c>
      <c r="D2399" s="65" t="str">
        <f>IF(★仕訳帳!C2363&lt;&gt;"",★仕訳帳!C2363,"")</f>
        <v/>
      </c>
      <c r="E2399" s="66" t="str">
        <f>IF(★仕訳帳!D2363&lt;&gt;"",★仕訳帳!D2363,"")</f>
        <v/>
      </c>
      <c r="F2399" s="30" t="str">
        <f t="shared" si="78"/>
        <v/>
      </c>
      <c r="G2399" s="68">
        <f>★仕訳帳!E2363</f>
        <v>0</v>
      </c>
      <c r="H2399" s="68">
        <f>★仕訳帳!F2363</f>
        <v>0</v>
      </c>
      <c r="I2399" s="67">
        <f>IF($E2399&lt;&gt;"",IF(OR(AND($E2399&gt;=200,$E2399&lt;300),AND($E2399&gt;=400,$E2399&lt;600)),-SUBTOTAL(9,K$4:K2399),SUBTOTAL(9,K$4:K2399)),0)</f>
        <v>0</v>
      </c>
      <c r="J2399" s="32"/>
      <c r="K2399" s="33">
        <f t="shared" si="77"/>
        <v>0</v>
      </c>
    </row>
    <row r="2400" spans="1:11" x14ac:dyDescent="0.4">
      <c r="A2400" s="17" t="str">
        <f>IF(E2400&lt;&gt;"",VLOOKUP(E2400,科目一覧!$A$4:$G$76,7,FALSE),"")</f>
        <v/>
      </c>
      <c r="B2400" s="18">
        <f>★仕訳帳!A2364</f>
        <v>2361</v>
      </c>
      <c r="C2400" s="64" t="str">
        <f>IF(★仕訳帳!B2364&lt;&gt;"",★仕訳帳!B2364,"")</f>
        <v/>
      </c>
      <c r="D2400" s="65" t="str">
        <f>IF(★仕訳帳!C2364&lt;&gt;"",★仕訳帳!C2364,"")</f>
        <v/>
      </c>
      <c r="E2400" s="66" t="str">
        <f>IF(★仕訳帳!D2364&lt;&gt;"",★仕訳帳!D2364,"")</f>
        <v/>
      </c>
      <c r="F2400" s="30" t="str">
        <f t="shared" si="78"/>
        <v/>
      </c>
      <c r="G2400" s="68">
        <f>★仕訳帳!E2364</f>
        <v>0</v>
      </c>
      <c r="H2400" s="68">
        <f>★仕訳帳!F2364</f>
        <v>0</v>
      </c>
      <c r="I2400" s="67">
        <f>IF($E2400&lt;&gt;"",IF(OR(AND($E2400&gt;=200,$E2400&lt;300),AND($E2400&gt;=400,$E2400&lt;600)),-SUBTOTAL(9,K$4:K2400),SUBTOTAL(9,K$4:K2400)),0)</f>
        <v>0</v>
      </c>
      <c r="J2400" s="32"/>
      <c r="K2400" s="33">
        <f t="shared" si="77"/>
        <v>0</v>
      </c>
    </row>
    <row r="2401" spans="1:11" x14ac:dyDescent="0.4">
      <c r="A2401" s="17" t="str">
        <f>IF(E2401&lt;&gt;"",VLOOKUP(E2401,科目一覧!$A$4:$G$76,7,FALSE),"")</f>
        <v/>
      </c>
      <c r="B2401" s="18">
        <f>★仕訳帳!A2365</f>
        <v>2362</v>
      </c>
      <c r="C2401" s="64" t="str">
        <f>IF(★仕訳帳!B2365&lt;&gt;"",★仕訳帳!B2365,"")</f>
        <v/>
      </c>
      <c r="D2401" s="65" t="str">
        <f>IF(★仕訳帳!C2365&lt;&gt;"",★仕訳帳!C2365,"")</f>
        <v/>
      </c>
      <c r="E2401" s="66" t="str">
        <f>IF(★仕訳帳!D2365&lt;&gt;"",★仕訳帳!D2365,"")</f>
        <v/>
      </c>
      <c r="F2401" s="30" t="str">
        <f t="shared" si="78"/>
        <v/>
      </c>
      <c r="G2401" s="68">
        <f>★仕訳帳!E2365</f>
        <v>0</v>
      </c>
      <c r="H2401" s="68">
        <f>★仕訳帳!F2365</f>
        <v>0</v>
      </c>
      <c r="I2401" s="67">
        <f>IF($E2401&lt;&gt;"",IF(OR(AND($E2401&gt;=200,$E2401&lt;300),AND($E2401&gt;=400,$E2401&lt;600)),-SUBTOTAL(9,K$4:K2401),SUBTOTAL(9,K$4:K2401)),0)</f>
        <v>0</v>
      </c>
      <c r="J2401" s="32"/>
      <c r="K2401" s="33">
        <f t="shared" si="77"/>
        <v>0</v>
      </c>
    </row>
    <row r="2402" spans="1:11" x14ac:dyDescent="0.4">
      <c r="A2402" s="17" t="str">
        <f>IF(E2402&lt;&gt;"",VLOOKUP(E2402,科目一覧!$A$4:$G$76,7,FALSE),"")</f>
        <v/>
      </c>
      <c r="B2402" s="18">
        <f>★仕訳帳!A2366</f>
        <v>2363</v>
      </c>
      <c r="C2402" s="64" t="str">
        <f>IF(★仕訳帳!B2366&lt;&gt;"",★仕訳帳!B2366,"")</f>
        <v/>
      </c>
      <c r="D2402" s="65" t="str">
        <f>IF(★仕訳帳!C2366&lt;&gt;"",★仕訳帳!C2366,"")</f>
        <v/>
      </c>
      <c r="E2402" s="66" t="str">
        <f>IF(★仕訳帳!D2366&lt;&gt;"",★仕訳帳!D2366,"")</f>
        <v/>
      </c>
      <c r="F2402" s="30" t="str">
        <f t="shared" si="78"/>
        <v/>
      </c>
      <c r="G2402" s="68">
        <f>★仕訳帳!E2366</f>
        <v>0</v>
      </c>
      <c r="H2402" s="68">
        <f>★仕訳帳!F2366</f>
        <v>0</v>
      </c>
      <c r="I2402" s="67">
        <f>IF($E2402&lt;&gt;"",IF(OR(AND($E2402&gt;=200,$E2402&lt;300),AND($E2402&gt;=400,$E2402&lt;600)),-SUBTOTAL(9,K$4:K2402),SUBTOTAL(9,K$4:K2402)),0)</f>
        <v>0</v>
      </c>
      <c r="J2402" s="32"/>
      <c r="K2402" s="33">
        <f t="shared" si="77"/>
        <v>0</v>
      </c>
    </row>
    <row r="2403" spans="1:11" x14ac:dyDescent="0.4">
      <c r="A2403" s="17" t="str">
        <f>IF(E2403&lt;&gt;"",VLOOKUP(E2403,科目一覧!$A$4:$G$76,7,FALSE),"")</f>
        <v/>
      </c>
      <c r="B2403" s="18">
        <f>★仕訳帳!A2367</f>
        <v>2364</v>
      </c>
      <c r="C2403" s="64" t="str">
        <f>IF(★仕訳帳!B2367&lt;&gt;"",★仕訳帳!B2367,"")</f>
        <v/>
      </c>
      <c r="D2403" s="65" t="str">
        <f>IF(★仕訳帳!C2367&lt;&gt;"",★仕訳帳!C2367,"")</f>
        <v/>
      </c>
      <c r="E2403" s="66" t="str">
        <f>IF(★仕訳帳!D2367&lt;&gt;"",★仕訳帳!D2367,"")</f>
        <v/>
      </c>
      <c r="F2403" s="30" t="str">
        <f t="shared" si="78"/>
        <v/>
      </c>
      <c r="G2403" s="68">
        <f>★仕訳帳!E2367</f>
        <v>0</v>
      </c>
      <c r="H2403" s="68">
        <f>★仕訳帳!F2367</f>
        <v>0</v>
      </c>
      <c r="I2403" s="67">
        <f>IF($E2403&lt;&gt;"",IF(OR(AND($E2403&gt;=200,$E2403&lt;300),AND($E2403&gt;=400,$E2403&lt;600)),-SUBTOTAL(9,K$4:K2403),SUBTOTAL(9,K$4:K2403)),0)</f>
        <v>0</v>
      </c>
      <c r="J2403" s="32"/>
      <c r="K2403" s="33">
        <f t="shared" si="77"/>
        <v>0</v>
      </c>
    </row>
    <row r="2404" spans="1:11" x14ac:dyDescent="0.4">
      <c r="A2404" s="17" t="str">
        <f>IF(E2404&lt;&gt;"",VLOOKUP(E2404,科目一覧!$A$4:$G$76,7,FALSE),"")</f>
        <v/>
      </c>
      <c r="B2404" s="18">
        <f>★仕訳帳!A2368</f>
        <v>2365</v>
      </c>
      <c r="C2404" s="64" t="str">
        <f>IF(★仕訳帳!B2368&lt;&gt;"",★仕訳帳!B2368,"")</f>
        <v/>
      </c>
      <c r="D2404" s="65" t="str">
        <f>IF(★仕訳帳!C2368&lt;&gt;"",★仕訳帳!C2368,"")</f>
        <v/>
      </c>
      <c r="E2404" s="66" t="str">
        <f>IF(★仕訳帳!D2368&lt;&gt;"",★仕訳帳!D2368,"")</f>
        <v/>
      </c>
      <c r="F2404" s="30" t="str">
        <f t="shared" si="78"/>
        <v/>
      </c>
      <c r="G2404" s="68">
        <f>★仕訳帳!E2368</f>
        <v>0</v>
      </c>
      <c r="H2404" s="68">
        <f>★仕訳帳!F2368</f>
        <v>0</v>
      </c>
      <c r="I2404" s="67">
        <f>IF($E2404&lt;&gt;"",IF(OR(AND($E2404&gt;=200,$E2404&lt;300),AND($E2404&gt;=400,$E2404&lt;600)),-SUBTOTAL(9,K$4:K2404),SUBTOTAL(9,K$4:K2404)),0)</f>
        <v>0</v>
      </c>
      <c r="J2404" s="32"/>
      <c r="K2404" s="33">
        <f t="shared" si="77"/>
        <v>0</v>
      </c>
    </row>
    <row r="2405" spans="1:11" x14ac:dyDescent="0.4">
      <c r="A2405" s="17" t="str">
        <f>IF(E2405&lt;&gt;"",VLOOKUP(E2405,科目一覧!$A$4:$G$76,7,FALSE),"")</f>
        <v/>
      </c>
      <c r="B2405" s="18">
        <f>★仕訳帳!A2369</f>
        <v>2366</v>
      </c>
      <c r="C2405" s="64" t="str">
        <f>IF(★仕訳帳!B2369&lt;&gt;"",★仕訳帳!B2369,"")</f>
        <v/>
      </c>
      <c r="D2405" s="65" t="str">
        <f>IF(★仕訳帳!C2369&lt;&gt;"",★仕訳帳!C2369,"")</f>
        <v/>
      </c>
      <c r="E2405" s="66" t="str">
        <f>IF(★仕訳帳!D2369&lt;&gt;"",★仕訳帳!D2369,"")</f>
        <v/>
      </c>
      <c r="F2405" s="30" t="str">
        <f t="shared" si="78"/>
        <v/>
      </c>
      <c r="G2405" s="68">
        <f>★仕訳帳!E2369</f>
        <v>0</v>
      </c>
      <c r="H2405" s="68">
        <f>★仕訳帳!F2369</f>
        <v>0</v>
      </c>
      <c r="I2405" s="67">
        <f>IF($E2405&lt;&gt;"",IF(OR(AND($E2405&gt;=200,$E2405&lt;300),AND($E2405&gt;=400,$E2405&lt;600)),-SUBTOTAL(9,K$4:K2405),SUBTOTAL(9,K$4:K2405)),0)</f>
        <v>0</v>
      </c>
      <c r="J2405" s="32"/>
      <c r="K2405" s="33">
        <f t="shared" si="77"/>
        <v>0</v>
      </c>
    </row>
    <row r="2406" spans="1:11" x14ac:dyDescent="0.4">
      <c r="A2406" s="17" t="str">
        <f>IF(E2406&lt;&gt;"",VLOOKUP(E2406,科目一覧!$A$4:$G$76,7,FALSE),"")</f>
        <v/>
      </c>
      <c r="B2406" s="18">
        <f>★仕訳帳!A2370</f>
        <v>2367</v>
      </c>
      <c r="C2406" s="64" t="str">
        <f>IF(★仕訳帳!B2370&lt;&gt;"",★仕訳帳!B2370,"")</f>
        <v/>
      </c>
      <c r="D2406" s="65" t="str">
        <f>IF(★仕訳帳!C2370&lt;&gt;"",★仕訳帳!C2370,"")</f>
        <v/>
      </c>
      <c r="E2406" s="66" t="str">
        <f>IF(★仕訳帳!D2370&lt;&gt;"",★仕訳帳!D2370,"")</f>
        <v/>
      </c>
      <c r="F2406" s="30" t="str">
        <f t="shared" si="78"/>
        <v/>
      </c>
      <c r="G2406" s="68">
        <f>★仕訳帳!E2370</f>
        <v>0</v>
      </c>
      <c r="H2406" s="68">
        <f>★仕訳帳!F2370</f>
        <v>0</v>
      </c>
      <c r="I2406" s="67">
        <f>IF($E2406&lt;&gt;"",IF(OR(AND($E2406&gt;=200,$E2406&lt;300),AND($E2406&gt;=400,$E2406&lt;600)),-SUBTOTAL(9,K$4:K2406),SUBTOTAL(9,K$4:K2406)),0)</f>
        <v>0</v>
      </c>
      <c r="J2406" s="32"/>
      <c r="K2406" s="33">
        <f t="shared" si="77"/>
        <v>0</v>
      </c>
    </row>
    <row r="2407" spans="1:11" x14ac:dyDescent="0.4">
      <c r="A2407" s="17" t="str">
        <f>IF(E2407&lt;&gt;"",VLOOKUP(E2407,科目一覧!$A$4:$G$76,7,FALSE),"")</f>
        <v/>
      </c>
      <c r="B2407" s="18">
        <f>★仕訳帳!A2371</f>
        <v>2368</v>
      </c>
      <c r="C2407" s="64" t="str">
        <f>IF(★仕訳帳!B2371&lt;&gt;"",★仕訳帳!B2371,"")</f>
        <v/>
      </c>
      <c r="D2407" s="65" t="str">
        <f>IF(★仕訳帳!C2371&lt;&gt;"",★仕訳帳!C2371,"")</f>
        <v/>
      </c>
      <c r="E2407" s="66" t="str">
        <f>IF(★仕訳帳!D2371&lt;&gt;"",★仕訳帳!D2371,"")</f>
        <v/>
      </c>
      <c r="F2407" s="30" t="str">
        <f t="shared" si="78"/>
        <v/>
      </c>
      <c r="G2407" s="68">
        <f>★仕訳帳!E2371</f>
        <v>0</v>
      </c>
      <c r="H2407" s="68">
        <f>★仕訳帳!F2371</f>
        <v>0</v>
      </c>
      <c r="I2407" s="67">
        <f>IF($E2407&lt;&gt;"",IF(OR(AND($E2407&gt;=200,$E2407&lt;300),AND($E2407&gt;=400,$E2407&lt;600)),-SUBTOTAL(9,K$4:K2407),SUBTOTAL(9,K$4:K2407)),0)</f>
        <v>0</v>
      </c>
      <c r="J2407" s="32"/>
      <c r="K2407" s="33">
        <f t="shared" si="77"/>
        <v>0</v>
      </c>
    </row>
    <row r="2408" spans="1:11" x14ac:dyDescent="0.4">
      <c r="A2408" s="17" t="str">
        <f>IF(E2408&lt;&gt;"",VLOOKUP(E2408,科目一覧!$A$4:$G$76,7,FALSE),"")</f>
        <v/>
      </c>
      <c r="B2408" s="18">
        <f>★仕訳帳!A2372</f>
        <v>2369</v>
      </c>
      <c r="C2408" s="64" t="str">
        <f>IF(★仕訳帳!B2372&lt;&gt;"",★仕訳帳!B2372,"")</f>
        <v/>
      </c>
      <c r="D2408" s="65" t="str">
        <f>IF(★仕訳帳!C2372&lt;&gt;"",★仕訳帳!C2372,"")</f>
        <v/>
      </c>
      <c r="E2408" s="66" t="str">
        <f>IF(★仕訳帳!D2372&lt;&gt;"",★仕訳帳!D2372,"")</f>
        <v/>
      </c>
      <c r="F2408" s="30" t="str">
        <f t="shared" si="78"/>
        <v/>
      </c>
      <c r="G2408" s="68">
        <f>★仕訳帳!E2372</f>
        <v>0</v>
      </c>
      <c r="H2408" s="68">
        <f>★仕訳帳!F2372</f>
        <v>0</v>
      </c>
      <c r="I2408" s="67">
        <f>IF($E2408&lt;&gt;"",IF(OR(AND($E2408&gt;=200,$E2408&lt;300),AND($E2408&gt;=400,$E2408&lt;600)),-SUBTOTAL(9,K$4:K2408),SUBTOTAL(9,K$4:K2408)),0)</f>
        <v>0</v>
      </c>
      <c r="J2408" s="32"/>
      <c r="K2408" s="33">
        <f t="shared" si="77"/>
        <v>0</v>
      </c>
    </row>
    <row r="2409" spans="1:11" x14ac:dyDescent="0.4">
      <c r="A2409" s="17" t="str">
        <f>IF(E2409&lt;&gt;"",VLOOKUP(E2409,科目一覧!$A$4:$G$76,7,FALSE),"")</f>
        <v/>
      </c>
      <c r="B2409" s="18">
        <f>★仕訳帳!A2373</f>
        <v>2370</v>
      </c>
      <c r="C2409" s="64" t="str">
        <f>IF(★仕訳帳!B2373&lt;&gt;"",★仕訳帳!B2373,"")</f>
        <v/>
      </c>
      <c r="D2409" s="65" t="str">
        <f>IF(★仕訳帳!C2373&lt;&gt;"",★仕訳帳!C2373,"")</f>
        <v/>
      </c>
      <c r="E2409" s="66" t="str">
        <f>IF(★仕訳帳!D2373&lt;&gt;"",★仕訳帳!D2373,"")</f>
        <v/>
      </c>
      <c r="F2409" s="30" t="str">
        <f t="shared" si="78"/>
        <v/>
      </c>
      <c r="G2409" s="68">
        <f>★仕訳帳!E2373</f>
        <v>0</v>
      </c>
      <c r="H2409" s="68">
        <f>★仕訳帳!F2373</f>
        <v>0</v>
      </c>
      <c r="I2409" s="67">
        <f>IF($E2409&lt;&gt;"",IF(OR(AND($E2409&gt;=200,$E2409&lt;300),AND($E2409&gt;=400,$E2409&lt;600)),-SUBTOTAL(9,K$4:K2409),SUBTOTAL(9,K$4:K2409)),0)</f>
        <v>0</v>
      </c>
      <c r="J2409" s="32"/>
      <c r="K2409" s="33">
        <f t="shared" si="77"/>
        <v>0</v>
      </c>
    </row>
    <row r="2410" spans="1:11" x14ac:dyDescent="0.4">
      <c r="A2410" s="17" t="str">
        <f>IF(E2410&lt;&gt;"",VLOOKUP(E2410,科目一覧!$A$4:$G$76,7,FALSE),"")</f>
        <v/>
      </c>
      <c r="B2410" s="18">
        <f>★仕訳帳!A2374</f>
        <v>2371</v>
      </c>
      <c r="C2410" s="64" t="str">
        <f>IF(★仕訳帳!B2374&lt;&gt;"",★仕訳帳!B2374,"")</f>
        <v/>
      </c>
      <c r="D2410" s="65" t="str">
        <f>IF(★仕訳帳!C2374&lt;&gt;"",★仕訳帳!C2374,"")</f>
        <v/>
      </c>
      <c r="E2410" s="66" t="str">
        <f>IF(★仕訳帳!D2374&lt;&gt;"",★仕訳帳!D2374,"")</f>
        <v/>
      </c>
      <c r="F2410" s="30" t="str">
        <f t="shared" si="78"/>
        <v/>
      </c>
      <c r="G2410" s="68">
        <f>★仕訳帳!E2374</f>
        <v>0</v>
      </c>
      <c r="H2410" s="68">
        <f>★仕訳帳!F2374</f>
        <v>0</v>
      </c>
      <c r="I2410" s="67">
        <f>IF($E2410&lt;&gt;"",IF(OR(AND($E2410&gt;=200,$E2410&lt;300),AND($E2410&gt;=400,$E2410&lt;600)),-SUBTOTAL(9,K$4:K2410),SUBTOTAL(9,K$4:K2410)),0)</f>
        <v>0</v>
      </c>
      <c r="J2410" s="32"/>
      <c r="K2410" s="33">
        <f t="shared" si="77"/>
        <v>0</v>
      </c>
    </row>
    <row r="2411" spans="1:11" x14ac:dyDescent="0.4">
      <c r="A2411" s="17" t="str">
        <f>IF(E2411&lt;&gt;"",VLOOKUP(E2411,科目一覧!$A$4:$G$76,7,FALSE),"")</f>
        <v/>
      </c>
      <c r="B2411" s="18">
        <f>★仕訳帳!A2375</f>
        <v>2372</v>
      </c>
      <c r="C2411" s="64" t="str">
        <f>IF(★仕訳帳!B2375&lt;&gt;"",★仕訳帳!B2375,"")</f>
        <v/>
      </c>
      <c r="D2411" s="65" t="str">
        <f>IF(★仕訳帳!C2375&lt;&gt;"",★仕訳帳!C2375,"")</f>
        <v/>
      </c>
      <c r="E2411" s="66" t="str">
        <f>IF(★仕訳帳!D2375&lt;&gt;"",★仕訳帳!D2375,"")</f>
        <v/>
      </c>
      <c r="F2411" s="30" t="str">
        <f t="shared" si="78"/>
        <v/>
      </c>
      <c r="G2411" s="68">
        <f>★仕訳帳!E2375</f>
        <v>0</v>
      </c>
      <c r="H2411" s="68">
        <f>★仕訳帳!F2375</f>
        <v>0</v>
      </c>
      <c r="I2411" s="67">
        <f>IF($E2411&lt;&gt;"",IF(OR(AND($E2411&gt;=200,$E2411&lt;300),AND($E2411&gt;=400,$E2411&lt;600)),-SUBTOTAL(9,K$4:K2411),SUBTOTAL(9,K$4:K2411)),0)</f>
        <v>0</v>
      </c>
      <c r="J2411" s="32"/>
      <c r="K2411" s="33">
        <f t="shared" si="77"/>
        <v>0</v>
      </c>
    </row>
    <row r="2412" spans="1:11" x14ac:dyDescent="0.4">
      <c r="A2412" s="17" t="str">
        <f>IF(E2412&lt;&gt;"",VLOOKUP(E2412,科目一覧!$A$4:$G$76,7,FALSE),"")</f>
        <v/>
      </c>
      <c r="B2412" s="18">
        <f>★仕訳帳!A2376</f>
        <v>2373</v>
      </c>
      <c r="C2412" s="64" t="str">
        <f>IF(★仕訳帳!B2376&lt;&gt;"",★仕訳帳!B2376,"")</f>
        <v/>
      </c>
      <c r="D2412" s="65" t="str">
        <f>IF(★仕訳帳!C2376&lt;&gt;"",★仕訳帳!C2376,"")</f>
        <v/>
      </c>
      <c r="E2412" s="66" t="str">
        <f>IF(★仕訳帳!D2376&lt;&gt;"",★仕訳帳!D2376,"")</f>
        <v/>
      </c>
      <c r="F2412" s="30" t="str">
        <f t="shared" si="78"/>
        <v/>
      </c>
      <c r="G2412" s="68">
        <f>★仕訳帳!E2376</f>
        <v>0</v>
      </c>
      <c r="H2412" s="68">
        <f>★仕訳帳!F2376</f>
        <v>0</v>
      </c>
      <c r="I2412" s="67">
        <f>IF($E2412&lt;&gt;"",IF(OR(AND($E2412&gt;=200,$E2412&lt;300),AND($E2412&gt;=400,$E2412&lt;600)),-SUBTOTAL(9,K$4:K2412),SUBTOTAL(9,K$4:K2412)),0)</f>
        <v>0</v>
      </c>
      <c r="J2412" s="32"/>
      <c r="K2412" s="33">
        <f t="shared" si="77"/>
        <v>0</v>
      </c>
    </row>
    <row r="2413" spans="1:11" x14ac:dyDescent="0.4">
      <c r="A2413" s="17" t="str">
        <f>IF(E2413&lt;&gt;"",VLOOKUP(E2413,科目一覧!$A$4:$G$76,7,FALSE),"")</f>
        <v/>
      </c>
      <c r="B2413" s="18">
        <f>★仕訳帳!A2377</f>
        <v>2374</v>
      </c>
      <c r="C2413" s="64" t="str">
        <f>IF(★仕訳帳!B2377&lt;&gt;"",★仕訳帳!B2377,"")</f>
        <v/>
      </c>
      <c r="D2413" s="65" t="str">
        <f>IF(★仕訳帳!C2377&lt;&gt;"",★仕訳帳!C2377,"")</f>
        <v/>
      </c>
      <c r="E2413" s="66" t="str">
        <f>IF(★仕訳帳!D2377&lt;&gt;"",★仕訳帳!D2377,"")</f>
        <v/>
      </c>
      <c r="F2413" s="30" t="str">
        <f t="shared" si="78"/>
        <v/>
      </c>
      <c r="G2413" s="68">
        <f>★仕訳帳!E2377</f>
        <v>0</v>
      </c>
      <c r="H2413" s="68">
        <f>★仕訳帳!F2377</f>
        <v>0</v>
      </c>
      <c r="I2413" s="67">
        <f>IF($E2413&lt;&gt;"",IF(OR(AND($E2413&gt;=200,$E2413&lt;300),AND($E2413&gt;=400,$E2413&lt;600)),-SUBTOTAL(9,K$4:K2413),SUBTOTAL(9,K$4:K2413)),0)</f>
        <v>0</v>
      </c>
      <c r="J2413" s="32"/>
      <c r="K2413" s="33">
        <f t="shared" si="77"/>
        <v>0</v>
      </c>
    </row>
    <row r="2414" spans="1:11" x14ac:dyDescent="0.4">
      <c r="A2414" s="17" t="str">
        <f>IF(E2414&lt;&gt;"",VLOOKUP(E2414,科目一覧!$A$4:$G$76,7,FALSE),"")</f>
        <v/>
      </c>
      <c r="B2414" s="18">
        <f>★仕訳帳!A2378</f>
        <v>2375</v>
      </c>
      <c r="C2414" s="64" t="str">
        <f>IF(★仕訳帳!B2378&lt;&gt;"",★仕訳帳!B2378,"")</f>
        <v/>
      </c>
      <c r="D2414" s="65" t="str">
        <f>IF(★仕訳帳!C2378&lt;&gt;"",★仕訳帳!C2378,"")</f>
        <v/>
      </c>
      <c r="E2414" s="66" t="str">
        <f>IF(★仕訳帳!D2378&lt;&gt;"",★仕訳帳!D2378,"")</f>
        <v/>
      </c>
      <c r="F2414" s="30" t="str">
        <f t="shared" si="78"/>
        <v/>
      </c>
      <c r="G2414" s="68">
        <f>★仕訳帳!E2378</f>
        <v>0</v>
      </c>
      <c r="H2414" s="68">
        <f>★仕訳帳!F2378</f>
        <v>0</v>
      </c>
      <c r="I2414" s="67">
        <f>IF($E2414&lt;&gt;"",IF(OR(AND($E2414&gt;=200,$E2414&lt;300),AND($E2414&gt;=400,$E2414&lt;600)),-SUBTOTAL(9,K$4:K2414),SUBTOTAL(9,K$4:K2414)),0)</f>
        <v>0</v>
      </c>
      <c r="J2414" s="32"/>
      <c r="K2414" s="33">
        <f t="shared" si="77"/>
        <v>0</v>
      </c>
    </row>
    <row r="2415" spans="1:11" x14ac:dyDescent="0.4">
      <c r="A2415" s="17" t="str">
        <f>IF(E2415&lt;&gt;"",VLOOKUP(E2415,科目一覧!$A$4:$G$76,7,FALSE),"")</f>
        <v/>
      </c>
      <c r="B2415" s="18">
        <f>★仕訳帳!A2379</f>
        <v>2376</v>
      </c>
      <c r="C2415" s="64" t="str">
        <f>IF(★仕訳帳!B2379&lt;&gt;"",★仕訳帳!B2379,"")</f>
        <v/>
      </c>
      <c r="D2415" s="65" t="str">
        <f>IF(★仕訳帳!C2379&lt;&gt;"",★仕訳帳!C2379,"")</f>
        <v/>
      </c>
      <c r="E2415" s="66" t="str">
        <f>IF(★仕訳帳!D2379&lt;&gt;"",★仕訳帳!D2379,"")</f>
        <v/>
      </c>
      <c r="F2415" s="30" t="str">
        <f t="shared" si="78"/>
        <v/>
      </c>
      <c r="G2415" s="68">
        <f>★仕訳帳!E2379</f>
        <v>0</v>
      </c>
      <c r="H2415" s="68">
        <f>★仕訳帳!F2379</f>
        <v>0</v>
      </c>
      <c r="I2415" s="67">
        <f>IF($E2415&lt;&gt;"",IF(OR(AND($E2415&gt;=200,$E2415&lt;300),AND($E2415&gt;=400,$E2415&lt;600)),-SUBTOTAL(9,K$4:K2415),SUBTOTAL(9,K$4:K2415)),0)</f>
        <v>0</v>
      </c>
      <c r="J2415" s="32"/>
      <c r="K2415" s="33">
        <f t="shared" ref="K2415:K2478" si="79">IF(OR(E2415=301,E2415=401),0,G2415-H2415)</f>
        <v>0</v>
      </c>
    </row>
    <row r="2416" spans="1:11" x14ac:dyDescent="0.4">
      <c r="A2416" s="17" t="str">
        <f>IF(E2416&lt;&gt;"",VLOOKUP(E2416,科目一覧!$A$4:$G$76,7,FALSE),"")</f>
        <v/>
      </c>
      <c r="B2416" s="18">
        <f>★仕訳帳!A2380</f>
        <v>2377</v>
      </c>
      <c r="C2416" s="64" t="str">
        <f>IF(★仕訳帳!B2380&lt;&gt;"",★仕訳帳!B2380,"")</f>
        <v/>
      </c>
      <c r="D2416" s="65" t="str">
        <f>IF(★仕訳帳!C2380&lt;&gt;"",★仕訳帳!C2380,"")</f>
        <v/>
      </c>
      <c r="E2416" s="66" t="str">
        <f>IF(★仕訳帳!D2380&lt;&gt;"",★仕訳帳!D2380,"")</f>
        <v/>
      </c>
      <c r="F2416" s="30" t="str">
        <f t="shared" si="78"/>
        <v/>
      </c>
      <c r="G2416" s="68">
        <f>★仕訳帳!E2380</f>
        <v>0</v>
      </c>
      <c r="H2416" s="68">
        <f>★仕訳帳!F2380</f>
        <v>0</v>
      </c>
      <c r="I2416" s="67">
        <f>IF($E2416&lt;&gt;"",IF(OR(AND($E2416&gt;=200,$E2416&lt;300),AND($E2416&gt;=400,$E2416&lt;600)),-SUBTOTAL(9,K$4:K2416),SUBTOTAL(9,K$4:K2416)),0)</f>
        <v>0</v>
      </c>
      <c r="J2416" s="32"/>
      <c r="K2416" s="33">
        <f t="shared" si="79"/>
        <v>0</v>
      </c>
    </row>
    <row r="2417" spans="1:11" x14ac:dyDescent="0.4">
      <c r="A2417" s="17" t="str">
        <f>IF(E2417&lt;&gt;"",VLOOKUP(E2417,科目一覧!$A$4:$G$76,7,FALSE),"")</f>
        <v/>
      </c>
      <c r="B2417" s="18">
        <f>★仕訳帳!A2381</f>
        <v>2378</v>
      </c>
      <c r="C2417" s="64" t="str">
        <f>IF(★仕訳帳!B2381&lt;&gt;"",★仕訳帳!B2381,"")</f>
        <v/>
      </c>
      <c r="D2417" s="65" t="str">
        <f>IF(★仕訳帳!C2381&lt;&gt;"",★仕訳帳!C2381,"")</f>
        <v/>
      </c>
      <c r="E2417" s="66" t="str">
        <f>IF(★仕訳帳!D2381&lt;&gt;"",★仕訳帳!D2381,"")</f>
        <v/>
      </c>
      <c r="F2417" s="30" t="str">
        <f t="shared" si="78"/>
        <v/>
      </c>
      <c r="G2417" s="68">
        <f>★仕訳帳!E2381</f>
        <v>0</v>
      </c>
      <c r="H2417" s="68">
        <f>★仕訳帳!F2381</f>
        <v>0</v>
      </c>
      <c r="I2417" s="67">
        <f>IF($E2417&lt;&gt;"",IF(OR(AND($E2417&gt;=200,$E2417&lt;300),AND($E2417&gt;=400,$E2417&lt;600)),-SUBTOTAL(9,K$4:K2417),SUBTOTAL(9,K$4:K2417)),0)</f>
        <v>0</v>
      </c>
      <c r="J2417" s="32"/>
      <c r="K2417" s="33">
        <f t="shared" si="79"/>
        <v>0</v>
      </c>
    </row>
    <row r="2418" spans="1:11" x14ac:dyDescent="0.4">
      <c r="A2418" s="17" t="str">
        <f>IF(E2418&lt;&gt;"",VLOOKUP(E2418,科目一覧!$A$4:$G$76,7,FALSE),"")</f>
        <v/>
      </c>
      <c r="B2418" s="18">
        <f>★仕訳帳!A2382</f>
        <v>2379</v>
      </c>
      <c r="C2418" s="64" t="str">
        <f>IF(★仕訳帳!B2382&lt;&gt;"",★仕訳帳!B2382,"")</f>
        <v/>
      </c>
      <c r="D2418" s="65" t="str">
        <f>IF(★仕訳帳!C2382&lt;&gt;"",★仕訳帳!C2382,"")</f>
        <v/>
      </c>
      <c r="E2418" s="66" t="str">
        <f>IF(★仕訳帳!D2382&lt;&gt;"",★仕訳帳!D2382,"")</f>
        <v/>
      </c>
      <c r="F2418" s="30" t="str">
        <f t="shared" si="78"/>
        <v/>
      </c>
      <c r="G2418" s="68">
        <f>★仕訳帳!E2382</f>
        <v>0</v>
      </c>
      <c r="H2418" s="68">
        <f>★仕訳帳!F2382</f>
        <v>0</v>
      </c>
      <c r="I2418" s="67">
        <f>IF($E2418&lt;&gt;"",IF(OR(AND($E2418&gt;=200,$E2418&lt;300),AND($E2418&gt;=400,$E2418&lt;600)),-SUBTOTAL(9,K$4:K2418),SUBTOTAL(9,K$4:K2418)),0)</f>
        <v>0</v>
      </c>
      <c r="J2418" s="32"/>
      <c r="K2418" s="33">
        <f t="shared" si="79"/>
        <v>0</v>
      </c>
    </row>
    <row r="2419" spans="1:11" x14ac:dyDescent="0.4">
      <c r="A2419" s="17" t="str">
        <f>IF(E2419&lt;&gt;"",VLOOKUP(E2419,科目一覧!$A$4:$G$76,7,FALSE),"")</f>
        <v/>
      </c>
      <c r="B2419" s="18">
        <f>★仕訳帳!A2383</f>
        <v>2380</v>
      </c>
      <c r="C2419" s="64" t="str">
        <f>IF(★仕訳帳!B2383&lt;&gt;"",★仕訳帳!B2383,"")</f>
        <v/>
      </c>
      <c r="D2419" s="65" t="str">
        <f>IF(★仕訳帳!C2383&lt;&gt;"",★仕訳帳!C2383,"")</f>
        <v/>
      </c>
      <c r="E2419" s="66" t="str">
        <f>IF(★仕訳帳!D2383&lt;&gt;"",★仕訳帳!D2383,"")</f>
        <v/>
      </c>
      <c r="F2419" s="30" t="str">
        <f t="shared" si="78"/>
        <v/>
      </c>
      <c r="G2419" s="68">
        <f>★仕訳帳!E2383</f>
        <v>0</v>
      </c>
      <c r="H2419" s="68">
        <f>★仕訳帳!F2383</f>
        <v>0</v>
      </c>
      <c r="I2419" s="67">
        <f>IF($E2419&lt;&gt;"",IF(OR(AND($E2419&gt;=200,$E2419&lt;300),AND($E2419&gt;=400,$E2419&lt;600)),-SUBTOTAL(9,K$4:K2419),SUBTOTAL(9,K$4:K2419)),0)</f>
        <v>0</v>
      </c>
      <c r="J2419" s="32"/>
      <c r="K2419" s="33">
        <f t="shared" si="79"/>
        <v>0</v>
      </c>
    </row>
    <row r="2420" spans="1:11" x14ac:dyDescent="0.4">
      <c r="A2420" s="17" t="str">
        <f>IF(E2420&lt;&gt;"",VLOOKUP(E2420,科目一覧!$A$4:$G$76,7,FALSE),"")</f>
        <v/>
      </c>
      <c r="B2420" s="18">
        <f>★仕訳帳!A2384</f>
        <v>2381</v>
      </c>
      <c r="C2420" s="64" t="str">
        <f>IF(★仕訳帳!B2384&lt;&gt;"",★仕訳帳!B2384,"")</f>
        <v/>
      </c>
      <c r="D2420" s="65" t="str">
        <f>IF(★仕訳帳!C2384&lt;&gt;"",★仕訳帳!C2384,"")</f>
        <v/>
      </c>
      <c r="E2420" s="66" t="str">
        <f>IF(★仕訳帳!D2384&lt;&gt;"",★仕訳帳!D2384,"")</f>
        <v/>
      </c>
      <c r="F2420" s="30" t="str">
        <f t="shared" si="78"/>
        <v/>
      </c>
      <c r="G2420" s="68">
        <f>★仕訳帳!E2384</f>
        <v>0</v>
      </c>
      <c r="H2420" s="68">
        <f>★仕訳帳!F2384</f>
        <v>0</v>
      </c>
      <c r="I2420" s="67">
        <f>IF($E2420&lt;&gt;"",IF(OR(AND($E2420&gt;=200,$E2420&lt;300),AND($E2420&gt;=400,$E2420&lt;600)),-SUBTOTAL(9,K$4:K2420),SUBTOTAL(9,K$4:K2420)),0)</f>
        <v>0</v>
      </c>
      <c r="J2420" s="32"/>
      <c r="K2420" s="33">
        <f t="shared" si="79"/>
        <v>0</v>
      </c>
    </row>
    <row r="2421" spans="1:11" x14ac:dyDescent="0.4">
      <c r="A2421" s="17" t="str">
        <f>IF(E2421&lt;&gt;"",VLOOKUP(E2421,科目一覧!$A$4:$G$76,7,FALSE),"")</f>
        <v/>
      </c>
      <c r="B2421" s="18">
        <f>★仕訳帳!A2385</f>
        <v>2382</v>
      </c>
      <c r="C2421" s="64" t="str">
        <f>IF(★仕訳帳!B2385&lt;&gt;"",★仕訳帳!B2385,"")</f>
        <v/>
      </c>
      <c r="D2421" s="65" t="str">
        <f>IF(★仕訳帳!C2385&lt;&gt;"",★仕訳帳!C2385,"")</f>
        <v/>
      </c>
      <c r="E2421" s="66" t="str">
        <f>IF(★仕訳帳!D2385&lt;&gt;"",★仕訳帳!D2385,"")</f>
        <v/>
      </c>
      <c r="F2421" s="30" t="str">
        <f t="shared" si="78"/>
        <v/>
      </c>
      <c r="G2421" s="68">
        <f>★仕訳帳!E2385</f>
        <v>0</v>
      </c>
      <c r="H2421" s="68">
        <f>★仕訳帳!F2385</f>
        <v>0</v>
      </c>
      <c r="I2421" s="67">
        <f>IF($E2421&lt;&gt;"",IF(OR(AND($E2421&gt;=200,$E2421&lt;300),AND($E2421&gt;=400,$E2421&lt;600)),-SUBTOTAL(9,K$4:K2421),SUBTOTAL(9,K$4:K2421)),0)</f>
        <v>0</v>
      </c>
      <c r="J2421" s="32"/>
      <c r="K2421" s="33">
        <f t="shared" si="79"/>
        <v>0</v>
      </c>
    </row>
    <row r="2422" spans="1:11" x14ac:dyDescent="0.4">
      <c r="A2422" s="17" t="str">
        <f>IF(E2422&lt;&gt;"",VLOOKUP(E2422,科目一覧!$A$4:$G$76,7,FALSE),"")</f>
        <v/>
      </c>
      <c r="B2422" s="18">
        <f>★仕訳帳!A2386</f>
        <v>2383</v>
      </c>
      <c r="C2422" s="64" t="str">
        <f>IF(★仕訳帳!B2386&lt;&gt;"",★仕訳帳!B2386,"")</f>
        <v/>
      </c>
      <c r="D2422" s="65" t="str">
        <f>IF(★仕訳帳!C2386&lt;&gt;"",★仕訳帳!C2386,"")</f>
        <v/>
      </c>
      <c r="E2422" s="66" t="str">
        <f>IF(★仕訳帳!D2386&lt;&gt;"",★仕訳帳!D2386,"")</f>
        <v/>
      </c>
      <c r="F2422" s="30" t="str">
        <f t="shared" si="78"/>
        <v/>
      </c>
      <c r="G2422" s="68">
        <f>★仕訳帳!E2386</f>
        <v>0</v>
      </c>
      <c r="H2422" s="68">
        <f>★仕訳帳!F2386</f>
        <v>0</v>
      </c>
      <c r="I2422" s="67">
        <f>IF($E2422&lt;&gt;"",IF(OR(AND($E2422&gt;=200,$E2422&lt;300),AND($E2422&gt;=400,$E2422&lt;600)),-SUBTOTAL(9,K$4:K2422),SUBTOTAL(9,K$4:K2422)),0)</f>
        <v>0</v>
      </c>
      <c r="J2422" s="32"/>
      <c r="K2422" s="33">
        <f t="shared" si="79"/>
        <v>0</v>
      </c>
    </row>
    <row r="2423" spans="1:11" x14ac:dyDescent="0.4">
      <c r="A2423" s="17" t="str">
        <f>IF(E2423&lt;&gt;"",VLOOKUP(E2423,科目一覧!$A$4:$G$76,7,FALSE),"")</f>
        <v/>
      </c>
      <c r="B2423" s="18">
        <f>★仕訳帳!A2387</f>
        <v>2384</v>
      </c>
      <c r="C2423" s="64" t="str">
        <f>IF(★仕訳帳!B2387&lt;&gt;"",★仕訳帳!B2387,"")</f>
        <v/>
      </c>
      <c r="D2423" s="65" t="str">
        <f>IF(★仕訳帳!C2387&lt;&gt;"",★仕訳帳!C2387,"")</f>
        <v/>
      </c>
      <c r="E2423" s="66" t="str">
        <f>IF(★仕訳帳!D2387&lt;&gt;"",★仕訳帳!D2387,"")</f>
        <v/>
      </c>
      <c r="F2423" s="30" t="str">
        <f t="shared" si="78"/>
        <v/>
      </c>
      <c r="G2423" s="68">
        <f>★仕訳帳!E2387</f>
        <v>0</v>
      </c>
      <c r="H2423" s="68">
        <f>★仕訳帳!F2387</f>
        <v>0</v>
      </c>
      <c r="I2423" s="67">
        <f>IF($E2423&lt;&gt;"",IF(OR(AND($E2423&gt;=200,$E2423&lt;300),AND($E2423&gt;=400,$E2423&lt;600)),-SUBTOTAL(9,K$4:K2423),SUBTOTAL(9,K$4:K2423)),0)</f>
        <v>0</v>
      </c>
      <c r="J2423" s="32"/>
      <c r="K2423" s="33">
        <f t="shared" si="79"/>
        <v>0</v>
      </c>
    </row>
    <row r="2424" spans="1:11" x14ac:dyDescent="0.4">
      <c r="A2424" s="17" t="str">
        <f>IF(E2424&lt;&gt;"",VLOOKUP(E2424,科目一覧!$A$4:$G$76,7,FALSE),"")</f>
        <v/>
      </c>
      <c r="B2424" s="18">
        <f>★仕訳帳!A2388</f>
        <v>2385</v>
      </c>
      <c r="C2424" s="64" t="str">
        <f>IF(★仕訳帳!B2388&lt;&gt;"",★仕訳帳!B2388,"")</f>
        <v/>
      </c>
      <c r="D2424" s="65" t="str">
        <f>IF(★仕訳帳!C2388&lt;&gt;"",★仕訳帳!C2388,"")</f>
        <v/>
      </c>
      <c r="E2424" s="66" t="str">
        <f>IF(★仕訳帳!D2388&lt;&gt;"",★仕訳帳!D2388,"")</f>
        <v/>
      </c>
      <c r="F2424" s="30" t="str">
        <f t="shared" si="78"/>
        <v/>
      </c>
      <c r="G2424" s="68">
        <f>★仕訳帳!E2388</f>
        <v>0</v>
      </c>
      <c r="H2424" s="68">
        <f>★仕訳帳!F2388</f>
        <v>0</v>
      </c>
      <c r="I2424" s="67">
        <f>IF($E2424&lt;&gt;"",IF(OR(AND($E2424&gt;=200,$E2424&lt;300),AND($E2424&gt;=400,$E2424&lt;600)),-SUBTOTAL(9,K$4:K2424),SUBTOTAL(9,K$4:K2424)),0)</f>
        <v>0</v>
      </c>
      <c r="J2424" s="32"/>
      <c r="K2424" s="33">
        <f t="shared" si="79"/>
        <v>0</v>
      </c>
    </row>
    <row r="2425" spans="1:11" x14ac:dyDescent="0.4">
      <c r="A2425" s="17" t="str">
        <f>IF(E2425&lt;&gt;"",VLOOKUP(E2425,科目一覧!$A$4:$G$76,7,FALSE),"")</f>
        <v/>
      </c>
      <c r="B2425" s="18">
        <f>★仕訳帳!A2389</f>
        <v>2386</v>
      </c>
      <c r="C2425" s="64" t="str">
        <f>IF(★仕訳帳!B2389&lt;&gt;"",★仕訳帳!B2389,"")</f>
        <v/>
      </c>
      <c r="D2425" s="65" t="str">
        <f>IF(★仕訳帳!C2389&lt;&gt;"",★仕訳帳!C2389,"")</f>
        <v/>
      </c>
      <c r="E2425" s="66" t="str">
        <f>IF(★仕訳帳!D2389&lt;&gt;"",★仕訳帳!D2389,"")</f>
        <v/>
      </c>
      <c r="F2425" s="30" t="str">
        <f t="shared" si="78"/>
        <v/>
      </c>
      <c r="G2425" s="68">
        <f>★仕訳帳!E2389</f>
        <v>0</v>
      </c>
      <c r="H2425" s="68">
        <f>★仕訳帳!F2389</f>
        <v>0</v>
      </c>
      <c r="I2425" s="67">
        <f>IF($E2425&lt;&gt;"",IF(OR(AND($E2425&gt;=200,$E2425&lt;300),AND($E2425&gt;=400,$E2425&lt;600)),-SUBTOTAL(9,K$4:K2425),SUBTOTAL(9,K$4:K2425)),0)</f>
        <v>0</v>
      </c>
      <c r="J2425" s="32"/>
      <c r="K2425" s="33">
        <f t="shared" si="79"/>
        <v>0</v>
      </c>
    </row>
    <row r="2426" spans="1:11" x14ac:dyDescent="0.4">
      <c r="A2426" s="17" t="str">
        <f>IF(E2426&lt;&gt;"",VLOOKUP(E2426,科目一覧!$A$4:$G$76,7,FALSE),"")</f>
        <v/>
      </c>
      <c r="B2426" s="18">
        <f>★仕訳帳!A2390</f>
        <v>2387</v>
      </c>
      <c r="C2426" s="64" t="str">
        <f>IF(★仕訳帳!B2390&lt;&gt;"",★仕訳帳!B2390,"")</f>
        <v/>
      </c>
      <c r="D2426" s="65" t="str">
        <f>IF(★仕訳帳!C2390&lt;&gt;"",★仕訳帳!C2390,"")</f>
        <v/>
      </c>
      <c r="E2426" s="66" t="str">
        <f>IF(★仕訳帳!D2390&lt;&gt;"",★仕訳帳!D2390,"")</f>
        <v/>
      </c>
      <c r="F2426" s="30" t="str">
        <f t="shared" si="78"/>
        <v/>
      </c>
      <c r="G2426" s="68">
        <f>★仕訳帳!E2390</f>
        <v>0</v>
      </c>
      <c r="H2426" s="68">
        <f>★仕訳帳!F2390</f>
        <v>0</v>
      </c>
      <c r="I2426" s="67">
        <f>IF($E2426&lt;&gt;"",IF(OR(AND($E2426&gt;=200,$E2426&lt;300),AND($E2426&gt;=400,$E2426&lt;600)),-SUBTOTAL(9,K$4:K2426),SUBTOTAL(9,K$4:K2426)),0)</f>
        <v>0</v>
      </c>
      <c r="J2426" s="32"/>
      <c r="K2426" s="33">
        <f t="shared" si="79"/>
        <v>0</v>
      </c>
    </row>
    <row r="2427" spans="1:11" x14ac:dyDescent="0.4">
      <c r="A2427" s="17" t="str">
        <f>IF(E2427&lt;&gt;"",VLOOKUP(E2427,科目一覧!$A$4:$G$76,7,FALSE),"")</f>
        <v/>
      </c>
      <c r="B2427" s="18">
        <f>★仕訳帳!A2391</f>
        <v>2388</v>
      </c>
      <c r="C2427" s="64" t="str">
        <f>IF(★仕訳帳!B2391&lt;&gt;"",★仕訳帳!B2391,"")</f>
        <v/>
      </c>
      <c r="D2427" s="65" t="str">
        <f>IF(★仕訳帳!C2391&lt;&gt;"",★仕訳帳!C2391,"")</f>
        <v/>
      </c>
      <c r="E2427" s="66" t="str">
        <f>IF(★仕訳帳!D2391&lt;&gt;"",★仕訳帳!D2391,"")</f>
        <v/>
      </c>
      <c r="F2427" s="30" t="str">
        <f t="shared" si="78"/>
        <v/>
      </c>
      <c r="G2427" s="68">
        <f>★仕訳帳!E2391</f>
        <v>0</v>
      </c>
      <c r="H2427" s="68">
        <f>★仕訳帳!F2391</f>
        <v>0</v>
      </c>
      <c r="I2427" s="67">
        <f>IF($E2427&lt;&gt;"",IF(OR(AND($E2427&gt;=200,$E2427&lt;300),AND($E2427&gt;=400,$E2427&lt;600)),-SUBTOTAL(9,K$4:K2427),SUBTOTAL(9,K$4:K2427)),0)</f>
        <v>0</v>
      </c>
      <c r="J2427" s="32"/>
      <c r="K2427" s="33">
        <f t="shared" si="79"/>
        <v>0</v>
      </c>
    </row>
    <row r="2428" spans="1:11" x14ac:dyDescent="0.4">
      <c r="A2428" s="17" t="str">
        <f>IF(E2428&lt;&gt;"",VLOOKUP(E2428,科目一覧!$A$4:$G$76,7,FALSE),"")</f>
        <v/>
      </c>
      <c r="B2428" s="18">
        <f>★仕訳帳!A2392</f>
        <v>2389</v>
      </c>
      <c r="C2428" s="64" t="str">
        <f>IF(★仕訳帳!B2392&lt;&gt;"",★仕訳帳!B2392,"")</f>
        <v/>
      </c>
      <c r="D2428" s="65" t="str">
        <f>IF(★仕訳帳!C2392&lt;&gt;"",★仕訳帳!C2392,"")</f>
        <v/>
      </c>
      <c r="E2428" s="66" t="str">
        <f>IF(★仕訳帳!D2392&lt;&gt;"",★仕訳帳!D2392,"")</f>
        <v/>
      </c>
      <c r="F2428" s="30" t="str">
        <f t="shared" si="78"/>
        <v/>
      </c>
      <c r="G2428" s="68">
        <f>★仕訳帳!E2392</f>
        <v>0</v>
      </c>
      <c r="H2428" s="68">
        <f>★仕訳帳!F2392</f>
        <v>0</v>
      </c>
      <c r="I2428" s="67">
        <f>IF($E2428&lt;&gt;"",IF(OR(AND($E2428&gt;=200,$E2428&lt;300),AND($E2428&gt;=400,$E2428&lt;600)),-SUBTOTAL(9,K$4:K2428),SUBTOTAL(9,K$4:K2428)),0)</f>
        <v>0</v>
      </c>
      <c r="J2428" s="32"/>
      <c r="K2428" s="33">
        <f t="shared" si="79"/>
        <v>0</v>
      </c>
    </row>
    <row r="2429" spans="1:11" x14ac:dyDescent="0.4">
      <c r="A2429" s="17" t="str">
        <f>IF(E2429&lt;&gt;"",VLOOKUP(E2429,科目一覧!$A$4:$G$76,7,FALSE),"")</f>
        <v/>
      </c>
      <c r="B2429" s="18">
        <f>★仕訳帳!A2393</f>
        <v>2390</v>
      </c>
      <c r="C2429" s="64" t="str">
        <f>IF(★仕訳帳!B2393&lt;&gt;"",★仕訳帳!B2393,"")</f>
        <v/>
      </c>
      <c r="D2429" s="65" t="str">
        <f>IF(★仕訳帳!C2393&lt;&gt;"",★仕訳帳!C2393,"")</f>
        <v/>
      </c>
      <c r="E2429" s="66" t="str">
        <f>IF(★仕訳帳!D2393&lt;&gt;"",★仕訳帳!D2393,"")</f>
        <v/>
      </c>
      <c r="F2429" s="30" t="str">
        <f t="shared" si="78"/>
        <v/>
      </c>
      <c r="G2429" s="68">
        <f>★仕訳帳!E2393</f>
        <v>0</v>
      </c>
      <c r="H2429" s="68">
        <f>★仕訳帳!F2393</f>
        <v>0</v>
      </c>
      <c r="I2429" s="67">
        <f>IF($E2429&lt;&gt;"",IF(OR(AND($E2429&gt;=200,$E2429&lt;300),AND($E2429&gt;=400,$E2429&lt;600)),-SUBTOTAL(9,K$4:K2429),SUBTOTAL(9,K$4:K2429)),0)</f>
        <v>0</v>
      </c>
      <c r="J2429" s="32"/>
      <c r="K2429" s="33">
        <f t="shared" si="79"/>
        <v>0</v>
      </c>
    </row>
    <row r="2430" spans="1:11" x14ac:dyDescent="0.4">
      <c r="A2430" s="17" t="str">
        <f>IF(E2430&lt;&gt;"",VLOOKUP(E2430,科目一覧!$A$4:$G$76,7,FALSE),"")</f>
        <v/>
      </c>
      <c r="B2430" s="18">
        <f>★仕訳帳!A2394</f>
        <v>2391</v>
      </c>
      <c r="C2430" s="64" t="str">
        <f>IF(★仕訳帳!B2394&lt;&gt;"",★仕訳帳!B2394,"")</f>
        <v/>
      </c>
      <c r="D2430" s="65" t="str">
        <f>IF(★仕訳帳!C2394&lt;&gt;"",★仕訳帳!C2394,"")</f>
        <v/>
      </c>
      <c r="E2430" s="66" t="str">
        <f>IF(★仕訳帳!D2394&lt;&gt;"",★仕訳帳!D2394,"")</f>
        <v/>
      </c>
      <c r="F2430" s="30" t="str">
        <f t="shared" si="78"/>
        <v/>
      </c>
      <c r="G2430" s="68">
        <f>★仕訳帳!E2394</f>
        <v>0</v>
      </c>
      <c r="H2430" s="68">
        <f>★仕訳帳!F2394</f>
        <v>0</v>
      </c>
      <c r="I2430" s="67">
        <f>IF($E2430&lt;&gt;"",IF(OR(AND($E2430&gt;=200,$E2430&lt;300),AND($E2430&gt;=400,$E2430&lt;600)),-SUBTOTAL(9,K$4:K2430),SUBTOTAL(9,K$4:K2430)),0)</f>
        <v>0</v>
      </c>
      <c r="J2430" s="32"/>
      <c r="K2430" s="33">
        <f t="shared" si="79"/>
        <v>0</v>
      </c>
    </row>
    <row r="2431" spans="1:11" x14ac:dyDescent="0.4">
      <c r="A2431" s="17" t="str">
        <f>IF(E2431&lt;&gt;"",VLOOKUP(E2431,科目一覧!$A$4:$G$76,7,FALSE),"")</f>
        <v/>
      </c>
      <c r="B2431" s="18">
        <f>★仕訳帳!A2395</f>
        <v>2392</v>
      </c>
      <c r="C2431" s="64" t="str">
        <f>IF(★仕訳帳!B2395&lt;&gt;"",★仕訳帳!B2395,"")</f>
        <v/>
      </c>
      <c r="D2431" s="65" t="str">
        <f>IF(★仕訳帳!C2395&lt;&gt;"",★仕訳帳!C2395,"")</f>
        <v/>
      </c>
      <c r="E2431" s="66" t="str">
        <f>IF(★仕訳帳!D2395&lt;&gt;"",★仕訳帳!D2395,"")</f>
        <v/>
      </c>
      <c r="F2431" s="30" t="str">
        <f t="shared" si="78"/>
        <v/>
      </c>
      <c r="G2431" s="68">
        <f>★仕訳帳!E2395</f>
        <v>0</v>
      </c>
      <c r="H2431" s="68">
        <f>★仕訳帳!F2395</f>
        <v>0</v>
      </c>
      <c r="I2431" s="67">
        <f>IF($E2431&lt;&gt;"",IF(OR(AND($E2431&gt;=200,$E2431&lt;300),AND($E2431&gt;=400,$E2431&lt;600)),-SUBTOTAL(9,K$4:K2431),SUBTOTAL(9,K$4:K2431)),0)</f>
        <v>0</v>
      </c>
      <c r="J2431" s="32"/>
      <c r="K2431" s="33">
        <f t="shared" si="79"/>
        <v>0</v>
      </c>
    </row>
    <row r="2432" spans="1:11" x14ac:dyDescent="0.4">
      <c r="A2432" s="17" t="str">
        <f>IF(E2432&lt;&gt;"",VLOOKUP(E2432,科目一覧!$A$4:$G$76,7,FALSE),"")</f>
        <v/>
      </c>
      <c r="B2432" s="18">
        <f>★仕訳帳!A2396</f>
        <v>2393</v>
      </c>
      <c r="C2432" s="64" t="str">
        <f>IF(★仕訳帳!B2396&lt;&gt;"",★仕訳帳!B2396,"")</f>
        <v/>
      </c>
      <c r="D2432" s="65" t="str">
        <f>IF(★仕訳帳!C2396&lt;&gt;"",★仕訳帳!C2396,"")</f>
        <v/>
      </c>
      <c r="E2432" s="66" t="str">
        <f>IF(★仕訳帳!D2396&lt;&gt;"",★仕訳帳!D2396,"")</f>
        <v/>
      </c>
      <c r="F2432" s="30" t="str">
        <f t="shared" si="78"/>
        <v/>
      </c>
      <c r="G2432" s="68">
        <f>★仕訳帳!E2396</f>
        <v>0</v>
      </c>
      <c r="H2432" s="68">
        <f>★仕訳帳!F2396</f>
        <v>0</v>
      </c>
      <c r="I2432" s="67">
        <f>IF($E2432&lt;&gt;"",IF(OR(AND($E2432&gt;=200,$E2432&lt;300),AND($E2432&gt;=400,$E2432&lt;600)),-SUBTOTAL(9,K$4:K2432),SUBTOTAL(9,K$4:K2432)),0)</f>
        <v>0</v>
      </c>
      <c r="J2432" s="32"/>
      <c r="K2432" s="33">
        <f t="shared" si="79"/>
        <v>0</v>
      </c>
    </row>
    <row r="2433" spans="1:11" x14ac:dyDescent="0.4">
      <c r="A2433" s="17" t="str">
        <f>IF(E2433&lt;&gt;"",VLOOKUP(E2433,科目一覧!$A$4:$G$76,7,FALSE),"")</f>
        <v/>
      </c>
      <c r="B2433" s="18">
        <f>★仕訳帳!A2397</f>
        <v>2394</v>
      </c>
      <c r="C2433" s="64" t="str">
        <f>IF(★仕訳帳!B2397&lt;&gt;"",★仕訳帳!B2397,"")</f>
        <v/>
      </c>
      <c r="D2433" s="65" t="str">
        <f>IF(★仕訳帳!C2397&lt;&gt;"",★仕訳帳!C2397,"")</f>
        <v/>
      </c>
      <c r="E2433" s="66" t="str">
        <f>IF(★仕訳帳!D2397&lt;&gt;"",★仕訳帳!D2397,"")</f>
        <v/>
      </c>
      <c r="F2433" s="30" t="str">
        <f t="shared" si="78"/>
        <v/>
      </c>
      <c r="G2433" s="68">
        <f>★仕訳帳!E2397</f>
        <v>0</v>
      </c>
      <c r="H2433" s="68">
        <f>★仕訳帳!F2397</f>
        <v>0</v>
      </c>
      <c r="I2433" s="67">
        <f>IF($E2433&lt;&gt;"",IF(OR(AND($E2433&gt;=200,$E2433&lt;300),AND($E2433&gt;=400,$E2433&lt;600)),-SUBTOTAL(9,K$4:K2433),SUBTOTAL(9,K$4:K2433)),0)</f>
        <v>0</v>
      </c>
      <c r="J2433" s="32"/>
      <c r="K2433" s="33">
        <f t="shared" si="79"/>
        <v>0</v>
      </c>
    </row>
    <row r="2434" spans="1:11" x14ac:dyDescent="0.4">
      <c r="A2434" s="17" t="str">
        <f>IF(E2434&lt;&gt;"",VLOOKUP(E2434,科目一覧!$A$4:$G$76,7,FALSE),"")</f>
        <v/>
      </c>
      <c r="B2434" s="18">
        <f>★仕訳帳!A2398</f>
        <v>2395</v>
      </c>
      <c r="C2434" s="64" t="str">
        <f>IF(★仕訳帳!B2398&lt;&gt;"",★仕訳帳!B2398,"")</f>
        <v/>
      </c>
      <c r="D2434" s="65" t="str">
        <f>IF(★仕訳帳!C2398&lt;&gt;"",★仕訳帳!C2398,"")</f>
        <v/>
      </c>
      <c r="E2434" s="66" t="str">
        <f>IF(★仕訳帳!D2398&lt;&gt;"",★仕訳帳!D2398,"")</f>
        <v/>
      </c>
      <c r="F2434" s="30" t="str">
        <f t="shared" si="78"/>
        <v/>
      </c>
      <c r="G2434" s="68">
        <f>★仕訳帳!E2398</f>
        <v>0</v>
      </c>
      <c r="H2434" s="68">
        <f>★仕訳帳!F2398</f>
        <v>0</v>
      </c>
      <c r="I2434" s="67">
        <f>IF($E2434&lt;&gt;"",IF(OR(AND($E2434&gt;=200,$E2434&lt;300),AND($E2434&gt;=400,$E2434&lt;600)),-SUBTOTAL(9,K$4:K2434),SUBTOTAL(9,K$4:K2434)),0)</f>
        <v>0</v>
      </c>
      <c r="J2434" s="32"/>
      <c r="K2434" s="33">
        <f t="shared" si="79"/>
        <v>0</v>
      </c>
    </row>
    <row r="2435" spans="1:11" x14ac:dyDescent="0.4">
      <c r="A2435" s="17" t="str">
        <f>IF(E2435&lt;&gt;"",VLOOKUP(E2435,科目一覧!$A$4:$G$76,7,FALSE),"")</f>
        <v/>
      </c>
      <c r="B2435" s="18">
        <f>★仕訳帳!A2399</f>
        <v>2396</v>
      </c>
      <c r="C2435" s="64" t="str">
        <f>IF(★仕訳帳!B2399&lt;&gt;"",★仕訳帳!B2399,"")</f>
        <v/>
      </c>
      <c r="D2435" s="65" t="str">
        <f>IF(★仕訳帳!C2399&lt;&gt;"",★仕訳帳!C2399,"")</f>
        <v/>
      </c>
      <c r="E2435" s="66" t="str">
        <f>IF(★仕訳帳!D2399&lt;&gt;"",★仕訳帳!D2399,"")</f>
        <v/>
      </c>
      <c r="F2435" s="30" t="str">
        <f t="shared" si="78"/>
        <v/>
      </c>
      <c r="G2435" s="68">
        <f>★仕訳帳!E2399</f>
        <v>0</v>
      </c>
      <c r="H2435" s="68">
        <f>★仕訳帳!F2399</f>
        <v>0</v>
      </c>
      <c r="I2435" s="67">
        <f>IF($E2435&lt;&gt;"",IF(OR(AND($E2435&gt;=200,$E2435&lt;300),AND($E2435&gt;=400,$E2435&lt;600)),-SUBTOTAL(9,K$4:K2435),SUBTOTAL(9,K$4:K2435)),0)</f>
        <v>0</v>
      </c>
      <c r="J2435" s="32"/>
      <c r="K2435" s="33">
        <f t="shared" si="79"/>
        <v>0</v>
      </c>
    </row>
    <row r="2436" spans="1:11" x14ac:dyDescent="0.4">
      <c r="A2436" s="17" t="str">
        <f>IF(E2436&lt;&gt;"",VLOOKUP(E2436,科目一覧!$A$4:$G$76,7,FALSE),"")</f>
        <v/>
      </c>
      <c r="B2436" s="18">
        <f>★仕訳帳!A2400</f>
        <v>2397</v>
      </c>
      <c r="C2436" s="64" t="str">
        <f>IF(★仕訳帳!B2400&lt;&gt;"",★仕訳帳!B2400,"")</f>
        <v/>
      </c>
      <c r="D2436" s="65" t="str">
        <f>IF(★仕訳帳!C2400&lt;&gt;"",★仕訳帳!C2400,"")</f>
        <v/>
      </c>
      <c r="E2436" s="66" t="str">
        <f>IF(★仕訳帳!D2400&lt;&gt;"",★仕訳帳!D2400,"")</f>
        <v/>
      </c>
      <c r="F2436" s="30" t="str">
        <f t="shared" si="78"/>
        <v/>
      </c>
      <c r="G2436" s="68">
        <f>★仕訳帳!E2400</f>
        <v>0</v>
      </c>
      <c r="H2436" s="68">
        <f>★仕訳帳!F2400</f>
        <v>0</v>
      </c>
      <c r="I2436" s="67">
        <f>IF($E2436&lt;&gt;"",IF(OR(AND($E2436&gt;=200,$E2436&lt;300),AND($E2436&gt;=400,$E2436&lt;600)),-SUBTOTAL(9,K$4:K2436),SUBTOTAL(9,K$4:K2436)),0)</f>
        <v>0</v>
      </c>
      <c r="J2436" s="32"/>
      <c r="K2436" s="33">
        <f t="shared" si="79"/>
        <v>0</v>
      </c>
    </row>
    <row r="2437" spans="1:11" x14ac:dyDescent="0.4">
      <c r="A2437" s="17" t="str">
        <f>IF(E2437&lt;&gt;"",VLOOKUP(E2437,科目一覧!$A$4:$G$76,7,FALSE),"")</f>
        <v/>
      </c>
      <c r="B2437" s="18">
        <f>★仕訳帳!A2401</f>
        <v>2398</v>
      </c>
      <c r="C2437" s="64" t="str">
        <f>IF(★仕訳帳!B2401&lt;&gt;"",★仕訳帳!B2401,"")</f>
        <v/>
      </c>
      <c r="D2437" s="65" t="str">
        <f>IF(★仕訳帳!C2401&lt;&gt;"",★仕訳帳!C2401,"")</f>
        <v/>
      </c>
      <c r="E2437" s="66" t="str">
        <f>IF(★仕訳帳!D2401&lt;&gt;"",★仕訳帳!D2401,"")</f>
        <v/>
      </c>
      <c r="F2437" s="30" t="str">
        <f t="shared" ref="F2437:F2500" si="80">IF(C2437&lt;&gt;"",MONTH(C2437)&amp;"_"&amp;E2437,"")</f>
        <v/>
      </c>
      <c r="G2437" s="68">
        <f>★仕訳帳!E2401</f>
        <v>0</v>
      </c>
      <c r="H2437" s="68">
        <f>★仕訳帳!F2401</f>
        <v>0</v>
      </c>
      <c r="I2437" s="67">
        <f>IF($E2437&lt;&gt;"",IF(OR(AND($E2437&gt;=200,$E2437&lt;300),AND($E2437&gt;=400,$E2437&lt;600)),-SUBTOTAL(9,K$4:K2437),SUBTOTAL(9,K$4:K2437)),0)</f>
        <v>0</v>
      </c>
      <c r="J2437" s="32"/>
      <c r="K2437" s="33">
        <f t="shared" si="79"/>
        <v>0</v>
      </c>
    </row>
    <row r="2438" spans="1:11" x14ac:dyDescent="0.4">
      <c r="A2438" s="17" t="str">
        <f>IF(E2438&lt;&gt;"",VLOOKUP(E2438,科目一覧!$A$4:$G$76,7,FALSE),"")</f>
        <v/>
      </c>
      <c r="B2438" s="18">
        <f>★仕訳帳!A2402</f>
        <v>2399</v>
      </c>
      <c r="C2438" s="64" t="str">
        <f>IF(★仕訳帳!B2402&lt;&gt;"",★仕訳帳!B2402,"")</f>
        <v/>
      </c>
      <c r="D2438" s="65" t="str">
        <f>IF(★仕訳帳!C2402&lt;&gt;"",★仕訳帳!C2402,"")</f>
        <v/>
      </c>
      <c r="E2438" s="66" t="str">
        <f>IF(★仕訳帳!D2402&lt;&gt;"",★仕訳帳!D2402,"")</f>
        <v/>
      </c>
      <c r="F2438" s="30" t="str">
        <f t="shared" si="80"/>
        <v/>
      </c>
      <c r="G2438" s="68">
        <f>★仕訳帳!E2402</f>
        <v>0</v>
      </c>
      <c r="H2438" s="68">
        <f>★仕訳帳!F2402</f>
        <v>0</v>
      </c>
      <c r="I2438" s="67">
        <f>IF($E2438&lt;&gt;"",IF(OR(AND($E2438&gt;=200,$E2438&lt;300),AND($E2438&gt;=400,$E2438&lt;600)),-SUBTOTAL(9,K$4:K2438),SUBTOTAL(9,K$4:K2438)),0)</f>
        <v>0</v>
      </c>
      <c r="J2438" s="32"/>
      <c r="K2438" s="33">
        <f t="shared" si="79"/>
        <v>0</v>
      </c>
    </row>
    <row r="2439" spans="1:11" x14ac:dyDescent="0.4">
      <c r="A2439" s="17" t="str">
        <f>IF(E2439&lt;&gt;"",VLOOKUP(E2439,科目一覧!$A$4:$G$76,7,FALSE),"")</f>
        <v/>
      </c>
      <c r="B2439" s="18">
        <f>★仕訳帳!A2403</f>
        <v>2400</v>
      </c>
      <c r="C2439" s="64" t="str">
        <f>IF(★仕訳帳!B2403&lt;&gt;"",★仕訳帳!B2403,"")</f>
        <v/>
      </c>
      <c r="D2439" s="65" t="str">
        <f>IF(★仕訳帳!C2403&lt;&gt;"",★仕訳帳!C2403,"")</f>
        <v/>
      </c>
      <c r="E2439" s="66" t="str">
        <f>IF(★仕訳帳!D2403&lt;&gt;"",★仕訳帳!D2403,"")</f>
        <v/>
      </c>
      <c r="F2439" s="30" t="str">
        <f t="shared" si="80"/>
        <v/>
      </c>
      <c r="G2439" s="68">
        <f>★仕訳帳!E2403</f>
        <v>0</v>
      </c>
      <c r="H2439" s="68">
        <f>★仕訳帳!F2403</f>
        <v>0</v>
      </c>
      <c r="I2439" s="67">
        <f>IF($E2439&lt;&gt;"",IF(OR(AND($E2439&gt;=200,$E2439&lt;300),AND($E2439&gt;=400,$E2439&lt;600)),-SUBTOTAL(9,K$4:K2439),SUBTOTAL(9,K$4:K2439)),0)</f>
        <v>0</v>
      </c>
      <c r="J2439" s="32"/>
      <c r="K2439" s="33">
        <f t="shared" si="79"/>
        <v>0</v>
      </c>
    </row>
    <row r="2440" spans="1:11" x14ac:dyDescent="0.4">
      <c r="A2440" s="17" t="str">
        <f>IF(E2440&lt;&gt;"",VLOOKUP(E2440,科目一覧!$A$4:$G$76,7,FALSE),"")</f>
        <v/>
      </c>
      <c r="B2440" s="18">
        <f>★仕訳帳!A2404</f>
        <v>2401</v>
      </c>
      <c r="C2440" s="64" t="str">
        <f>IF(★仕訳帳!B2404&lt;&gt;"",★仕訳帳!B2404,"")</f>
        <v/>
      </c>
      <c r="D2440" s="65" t="str">
        <f>IF(★仕訳帳!C2404&lt;&gt;"",★仕訳帳!C2404,"")</f>
        <v/>
      </c>
      <c r="E2440" s="66" t="str">
        <f>IF(★仕訳帳!D2404&lt;&gt;"",★仕訳帳!D2404,"")</f>
        <v/>
      </c>
      <c r="F2440" s="30" t="str">
        <f t="shared" si="80"/>
        <v/>
      </c>
      <c r="G2440" s="68">
        <f>★仕訳帳!E2404</f>
        <v>0</v>
      </c>
      <c r="H2440" s="68">
        <f>★仕訳帳!F2404</f>
        <v>0</v>
      </c>
      <c r="I2440" s="67">
        <f>IF($E2440&lt;&gt;"",IF(OR(AND($E2440&gt;=200,$E2440&lt;300),AND($E2440&gt;=400,$E2440&lt;600)),-SUBTOTAL(9,K$4:K2440),SUBTOTAL(9,K$4:K2440)),0)</f>
        <v>0</v>
      </c>
      <c r="J2440" s="32"/>
      <c r="K2440" s="33">
        <f t="shared" si="79"/>
        <v>0</v>
      </c>
    </row>
    <row r="2441" spans="1:11" x14ac:dyDescent="0.4">
      <c r="A2441" s="17" t="str">
        <f>IF(E2441&lt;&gt;"",VLOOKUP(E2441,科目一覧!$A$4:$G$76,7,FALSE),"")</f>
        <v/>
      </c>
      <c r="B2441" s="18">
        <f>★仕訳帳!A2405</f>
        <v>2402</v>
      </c>
      <c r="C2441" s="64" t="str">
        <f>IF(★仕訳帳!B2405&lt;&gt;"",★仕訳帳!B2405,"")</f>
        <v/>
      </c>
      <c r="D2441" s="65" t="str">
        <f>IF(★仕訳帳!C2405&lt;&gt;"",★仕訳帳!C2405,"")</f>
        <v/>
      </c>
      <c r="E2441" s="66" t="str">
        <f>IF(★仕訳帳!D2405&lt;&gt;"",★仕訳帳!D2405,"")</f>
        <v/>
      </c>
      <c r="F2441" s="30" t="str">
        <f t="shared" si="80"/>
        <v/>
      </c>
      <c r="G2441" s="68">
        <f>★仕訳帳!E2405</f>
        <v>0</v>
      </c>
      <c r="H2441" s="68">
        <f>★仕訳帳!F2405</f>
        <v>0</v>
      </c>
      <c r="I2441" s="67">
        <f>IF($E2441&lt;&gt;"",IF(OR(AND($E2441&gt;=200,$E2441&lt;300),AND($E2441&gt;=400,$E2441&lt;600)),-SUBTOTAL(9,K$4:K2441),SUBTOTAL(9,K$4:K2441)),0)</f>
        <v>0</v>
      </c>
      <c r="J2441" s="32"/>
      <c r="K2441" s="33">
        <f t="shared" si="79"/>
        <v>0</v>
      </c>
    </row>
    <row r="2442" spans="1:11" x14ac:dyDescent="0.4">
      <c r="A2442" s="17" t="str">
        <f>IF(E2442&lt;&gt;"",VLOOKUP(E2442,科目一覧!$A$4:$G$76,7,FALSE),"")</f>
        <v/>
      </c>
      <c r="B2442" s="18">
        <f>★仕訳帳!A2406</f>
        <v>2403</v>
      </c>
      <c r="C2442" s="64" t="str">
        <f>IF(★仕訳帳!B2406&lt;&gt;"",★仕訳帳!B2406,"")</f>
        <v/>
      </c>
      <c r="D2442" s="65" t="str">
        <f>IF(★仕訳帳!C2406&lt;&gt;"",★仕訳帳!C2406,"")</f>
        <v/>
      </c>
      <c r="E2442" s="66" t="str">
        <f>IF(★仕訳帳!D2406&lt;&gt;"",★仕訳帳!D2406,"")</f>
        <v/>
      </c>
      <c r="F2442" s="30" t="str">
        <f t="shared" si="80"/>
        <v/>
      </c>
      <c r="G2442" s="68">
        <f>★仕訳帳!E2406</f>
        <v>0</v>
      </c>
      <c r="H2442" s="68">
        <f>★仕訳帳!F2406</f>
        <v>0</v>
      </c>
      <c r="I2442" s="67">
        <f>IF($E2442&lt;&gt;"",IF(OR(AND($E2442&gt;=200,$E2442&lt;300),AND($E2442&gt;=400,$E2442&lt;600)),-SUBTOTAL(9,K$4:K2442),SUBTOTAL(9,K$4:K2442)),0)</f>
        <v>0</v>
      </c>
      <c r="J2442" s="32"/>
      <c r="K2442" s="33">
        <f t="shared" si="79"/>
        <v>0</v>
      </c>
    </row>
    <row r="2443" spans="1:11" x14ac:dyDescent="0.4">
      <c r="A2443" s="17" t="str">
        <f>IF(E2443&lt;&gt;"",VLOOKUP(E2443,科目一覧!$A$4:$G$76,7,FALSE),"")</f>
        <v/>
      </c>
      <c r="B2443" s="18">
        <f>★仕訳帳!A2407</f>
        <v>2404</v>
      </c>
      <c r="C2443" s="64" t="str">
        <f>IF(★仕訳帳!B2407&lt;&gt;"",★仕訳帳!B2407,"")</f>
        <v/>
      </c>
      <c r="D2443" s="65" t="str">
        <f>IF(★仕訳帳!C2407&lt;&gt;"",★仕訳帳!C2407,"")</f>
        <v/>
      </c>
      <c r="E2443" s="66" t="str">
        <f>IF(★仕訳帳!D2407&lt;&gt;"",★仕訳帳!D2407,"")</f>
        <v/>
      </c>
      <c r="F2443" s="30" t="str">
        <f t="shared" si="80"/>
        <v/>
      </c>
      <c r="G2443" s="68">
        <f>★仕訳帳!E2407</f>
        <v>0</v>
      </c>
      <c r="H2443" s="68">
        <f>★仕訳帳!F2407</f>
        <v>0</v>
      </c>
      <c r="I2443" s="67">
        <f>IF($E2443&lt;&gt;"",IF(OR(AND($E2443&gt;=200,$E2443&lt;300),AND($E2443&gt;=400,$E2443&lt;600)),-SUBTOTAL(9,K$4:K2443),SUBTOTAL(9,K$4:K2443)),0)</f>
        <v>0</v>
      </c>
      <c r="J2443" s="32"/>
      <c r="K2443" s="33">
        <f t="shared" si="79"/>
        <v>0</v>
      </c>
    </row>
    <row r="2444" spans="1:11" x14ac:dyDescent="0.4">
      <c r="A2444" s="17" t="str">
        <f>IF(E2444&lt;&gt;"",VLOOKUP(E2444,科目一覧!$A$4:$G$76,7,FALSE),"")</f>
        <v/>
      </c>
      <c r="B2444" s="18">
        <f>★仕訳帳!A2408</f>
        <v>2405</v>
      </c>
      <c r="C2444" s="64" t="str">
        <f>IF(★仕訳帳!B2408&lt;&gt;"",★仕訳帳!B2408,"")</f>
        <v/>
      </c>
      <c r="D2444" s="65" t="str">
        <f>IF(★仕訳帳!C2408&lt;&gt;"",★仕訳帳!C2408,"")</f>
        <v/>
      </c>
      <c r="E2444" s="66" t="str">
        <f>IF(★仕訳帳!D2408&lt;&gt;"",★仕訳帳!D2408,"")</f>
        <v/>
      </c>
      <c r="F2444" s="30" t="str">
        <f t="shared" si="80"/>
        <v/>
      </c>
      <c r="G2444" s="68">
        <f>★仕訳帳!E2408</f>
        <v>0</v>
      </c>
      <c r="H2444" s="68">
        <f>★仕訳帳!F2408</f>
        <v>0</v>
      </c>
      <c r="I2444" s="67">
        <f>IF($E2444&lt;&gt;"",IF(OR(AND($E2444&gt;=200,$E2444&lt;300),AND($E2444&gt;=400,$E2444&lt;600)),-SUBTOTAL(9,K$4:K2444),SUBTOTAL(9,K$4:K2444)),0)</f>
        <v>0</v>
      </c>
      <c r="J2444" s="32"/>
      <c r="K2444" s="33">
        <f t="shared" si="79"/>
        <v>0</v>
      </c>
    </row>
    <row r="2445" spans="1:11" x14ac:dyDescent="0.4">
      <c r="A2445" s="17" t="str">
        <f>IF(E2445&lt;&gt;"",VLOOKUP(E2445,科目一覧!$A$4:$G$76,7,FALSE),"")</f>
        <v/>
      </c>
      <c r="B2445" s="18">
        <f>★仕訳帳!A2409</f>
        <v>2406</v>
      </c>
      <c r="C2445" s="64" t="str">
        <f>IF(★仕訳帳!B2409&lt;&gt;"",★仕訳帳!B2409,"")</f>
        <v/>
      </c>
      <c r="D2445" s="65" t="str">
        <f>IF(★仕訳帳!C2409&lt;&gt;"",★仕訳帳!C2409,"")</f>
        <v/>
      </c>
      <c r="E2445" s="66" t="str">
        <f>IF(★仕訳帳!D2409&lt;&gt;"",★仕訳帳!D2409,"")</f>
        <v/>
      </c>
      <c r="F2445" s="30" t="str">
        <f t="shared" si="80"/>
        <v/>
      </c>
      <c r="G2445" s="68">
        <f>★仕訳帳!E2409</f>
        <v>0</v>
      </c>
      <c r="H2445" s="68">
        <f>★仕訳帳!F2409</f>
        <v>0</v>
      </c>
      <c r="I2445" s="67">
        <f>IF($E2445&lt;&gt;"",IF(OR(AND($E2445&gt;=200,$E2445&lt;300),AND($E2445&gt;=400,$E2445&lt;600)),-SUBTOTAL(9,K$4:K2445),SUBTOTAL(9,K$4:K2445)),0)</f>
        <v>0</v>
      </c>
      <c r="J2445" s="32"/>
      <c r="K2445" s="33">
        <f t="shared" si="79"/>
        <v>0</v>
      </c>
    </row>
    <row r="2446" spans="1:11" x14ac:dyDescent="0.4">
      <c r="A2446" s="17" t="str">
        <f>IF(E2446&lt;&gt;"",VLOOKUP(E2446,科目一覧!$A$4:$G$76,7,FALSE),"")</f>
        <v/>
      </c>
      <c r="B2446" s="18">
        <f>★仕訳帳!A2410</f>
        <v>2407</v>
      </c>
      <c r="C2446" s="64" t="str">
        <f>IF(★仕訳帳!B2410&lt;&gt;"",★仕訳帳!B2410,"")</f>
        <v/>
      </c>
      <c r="D2446" s="65" t="str">
        <f>IF(★仕訳帳!C2410&lt;&gt;"",★仕訳帳!C2410,"")</f>
        <v/>
      </c>
      <c r="E2446" s="66" t="str">
        <f>IF(★仕訳帳!D2410&lt;&gt;"",★仕訳帳!D2410,"")</f>
        <v/>
      </c>
      <c r="F2446" s="30" t="str">
        <f t="shared" si="80"/>
        <v/>
      </c>
      <c r="G2446" s="68">
        <f>★仕訳帳!E2410</f>
        <v>0</v>
      </c>
      <c r="H2446" s="68">
        <f>★仕訳帳!F2410</f>
        <v>0</v>
      </c>
      <c r="I2446" s="67">
        <f>IF($E2446&lt;&gt;"",IF(OR(AND($E2446&gt;=200,$E2446&lt;300),AND($E2446&gt;=400,$E2446&lt;600)),-SUBTOTAL(9,K$4:K2446),SUBTOTAL(9,K$4:K2446)),0)</f>
        <v>0</v>
      </c>
      <c r="J2446" s="32"/>
      <c r="K2446" s="33">
        <f t="shared" si="79"/>
        <v>0</v>
      </c>
    </row>
    <row r="2447" spans="1:11" x14ac:dyDescent="0.4">
      <c r="A2447" s="17" t="str">
        <f>IF(E2447&lt;&gt;"",VLOOKUP(E2447,科目一覧!$A$4:$G$76,7,FALSE),"")</f>
        <v/>
      </c>
      <c r="B2447" s="18">
        <f>★仕訳帳!A2411</f>
        <v>2408</v>
      </c>
      <c r="C2447" s="64" t="str">
        <f>IF(★仕訳帳!B2411&lt;&gt;"",★仕訳帳!B2411,"")</f>
        <v/>
      </c>
      <c r="D2447" s="65" t="str">
        <f>IF(★仕訳帳!C2411&lt;&gt;"",★仕訳帳!C2411,"")</f>
        <v/>
      </c>
      <c r="E2447" s="66" t="str">
        <f>IF(★仕訳帳!D2411&lt;&gt;"",★仕訳帳!D2411,"")</f>
        <v/>
      </c>
      <c r="F2447" s="30" t="str">
        <f t="shared" si="80"/>
        <v/>
      </c>
      <c r="G2447" s="68">
        <f>★仕訳帳!E2411</f>
        <v>0</v>
      </c>
      <c r="H2447" s="68">
        <f>★仕訳帳!F2411</f>
        <v>0</v>
      </c>
      <c r="I2447" s="67">
        <f>IF($E2447&lt;&gt;"",IF(OR(AND($E2447&gt;=200,$E2447&lt;300),AND($E2447&gt;=400,$E2447&lt;600)),-SUBTOTAL(9,K$4:K2447),SUBTOTAL(9,K$4:K2447)),0)</f>
        <v>0</v>
      </c>
      <c r="J2447" s="32"/>
      <c r="K2447" s="33">
        <f t="shared" si="79"/>
        <v>0</v>
      </c>
    </row>
    <row r="2448" spans="1:11" x14ac:dyDescent="0.4">
      <c r="A2448" s="17" t="str">
        <f>IF(E2448&lt;&gt;"",VLOOKUP(E2448,科目一覧!$A$4:$G$76,7,FALSE),"")</f>
        <v/>
      </c>
      <c r="B2448" s="18">
        <f>★仕訳帳!A2412</f>
        <v>2409</v>
      </c>
      <c r="C2448" s="64" t="str">
        <f>IF(★仕訳帳!B2412&lt;&gt;"",★仕訳帳!B2412,"")</f>
        <v/>
      </c>
      <c r="D2448" s="65" t="str">
        <f>IF(★仕訳帳!C2412&lt;&gt;"",★仕訳帳!C2412,"")</f>
        <v/>
      </c>
      <c r="E2448" s="66" t="str">
        <f>IF(★仕訳帳!D2412&lt;&gt;"",★仕訳帳!D2412,"")</f>
        <v/>
      </c>
      <c r="F2448" s="30" t="str">
        <f t="shared" si="80"/>
        <v/>
      </c>
      <c r="G2448" s="68">
        <f>★仕訳帳!E2412</f>
        <v>0</v>
      </c>
      <c r="H2448" s="68">
        <f>★仕訳帳!F2412</f>
        <v>0</v>
      </c>
      <c r="I2448" s="67">
        <f>IF($E2448&lt;&gt;"",IF(OR(AND($E2448&gt;=200,$E2448&lt;300),AND($E2448&gt;=400,$E2448&lt;600)),-SUBTOTAL(9,K$4:K2448),SUBTOTAL(9,K$4:K2448)),0)</f>
        <v>0</v>
      </c>
      <c r="J2448" s="32"/>
      <c r="K2448" s="33">
        <f t="shared" si="79"/>
        <v>0</v>
      </c>
    </row>
    <row r="2449" spans="1:11" x14ac:dyDescent="0.4">
      <c r="A2449" s="17" t="str">
        <f>IF(E2449&lt;&gt;"",VLOOKUP(E2449,科目一覧!$A$4:$G$76,7,FALSE),"")</f>
        <v/>
      </c>
      <c r="B2449" s="18">
        <f>★仕訳帳!A2413</f>
        <v>2410</v>
      </c>
      <c r="C2449" s="64" t="str">
        <f>IF(★仕訳帳!B2413&lt;&gt;"",★仕訳帳!B2413,"")</f>
        <v/>
      </c>
      <c r="D2449" s="65" t="str">
        <f>IF(★仕訳帳!C2413&lt;&gt;"",★仕訳帳!C2413,"")</f>
        <v/>
      </c>
      <c r="E2449" s="66" t="str">
        <f>IF(★仕訳帳!D2413&lt;&gt;"",★仕訳帳!D2413,"")</f>
        <v/>
      </c>
      <c r="F2449" s="30" t="str">
        <f t="shared" si="80"/>
        <v/>
      </c>
      <c r="G2449" s="68">
        <f>★仕訳帳!E2413</f>
        <v>0</v>
      </c>
      <c r="H2449" s="68">
        <f>★仕訳帳!F2413</f>
        <v>0</v>
      </c>
      <c r="I2449" s="67">
        <f>IF($E2449&lt;&gt;"",IF(OR(AND($E2449&gt;=200,$E2449&lt;300),AND($E2449&gt;=400,$E2449&lt;600)),-SUBTOTAL(9,K$4:K2449),SUBTOTAL(9,K$4:K2449)),0)</f>
        <v>0</v>
      </c>
      <c r="J2449" s="32"/>
      <c r="K2449" s="33">
        <f t="shared" si="79"/>
        <v>0</v>
      </c>
    </row>
    <row r="2450" spans="1:11" x14ac:dyDescent="0.4">
      <c r="A2450" s="17" t="str">
        <f>IF(E2450&lt;&gt;"",VLOOKUP(E2450,科目一覧!$A$4:$G$76,7,FALSE),"")</f>
        <v/>
      </c>
      <c r="B2450" s="18">
        <f>★仕訳帳!A2414</f>
        <v>2411</v>
      </c>
      <c r="C2450" s="64" t="str">
        <f>IF(★仕訳帳!B2414&lt;&gt;"",★仕訳帳!B2414,"")</f>
        <v/>
      </c>
      <c r="D2450" s="65" t="str">
        <f>IF(★仕訳帳!C2414&lt;&gt;"",★仕訳帳!C2414,"")</f>
        <v/>
      </c>
      <c r="E2450" s="66" t="str">
        <f>IF(★仕訳帳!D2414&lt;&gt;"",★仕訳帳!D2414,"")</f>
        <v/>
      </c>
      <c r="F2450" s="30" t="str">
        <f t="shared" si="80"/>
        <v/>
      </c>
      <c r="G2450" s="68">
        <f>★仕訳帳!E2414</f>
        <v>0</v>
      </c>
      <c r="H2450" s="68">
        <f>★仕訳帳!F2414</f>
        <v>0</v>
      </c>
      <c r="I2450" s="67">
        <f>IF($E2450&lt;&gt;"",IF(OR(AND($E2450&gt;=200,$E2450&lt;300),AND($E2450&gt;=400,$E2450&lt;600)),-SUBTOTAL(9,K$4:K2450),SUBTOTAL(9,K$4:K2450)),0)</f>
        <v>0</v>
      </c>
      <c r="J2450" s="32"/>
      <c r="K2450" s="33">
        <f t="shared" si="79"/>
        <v>0</v>
      </c>
    </row>
    <row r="2451" spans="1:11" x14ac:dyDescent="0.4">
      <c r="A2451" s="17" t="str">
        <f>IF(E2451&lt;&gt;"",VLOOKUP(E2451,科目一覧!$A$4:$G$76,7,FALSE),"")</f>
        <v/>
      </c>
      <c r="B2451" s="18">
        <f>★仕訳帳!A2415</f>
        <v>2412</v>
      </c>
      <c r="C2451" s="64" t="str">
        <f>IF(★仕訳帳!B2415&lt;&gt;"",★仕訳帳!B2415,"")</f>
        <v/>
      </c>
      <c r="D2451" s="65" t="str">
        <f>IF(★仕訳帳!C2415&lt;&gt;"",★仕訳帳!C2415,"")</f>
        <v/>
      </c>
      <c r="E2451" s="66" t="str">
        <f>IF(★仕訳帳!D2415&lt;&gt;"",★仕訳帳!D2415,"")</f>
        <v/>
      </c>
      <c r="F2451" s="30" t="str">
        <f t="shared" si="80"/>
        <v/>
      </c>
      <c r="G2451" s="68">
        <f>★仕訳帳!E2415</f>
        <v>0</v>
      </c>
      <c r="H2451" s="68">
        <f>★仕訳帳!F2415</f>
        <v>0</v>
      </c>
      <c r="I2451" s="67">
        <f>IF($E2451&lt;&gt;"",IF(OR(AND($E2451&gt;=200,$E2451&lt;300),AND($E2451&gt;=400,$E2451&lt;600)),-SUBTOTAL(9,K$4:K2451),SUBTOTAL(9,K$4:K2451)),0)</f>
        <v>0</v>
      </c>
      <c r="J2451" s="32"/>
      <c r="K2451" s="33">
        <f t="shared" si="79"/>
        <v>0</v>
      </c>
    </row>
    <row r="2452" spans="1:11" x14ac:dyDescent="0.4">
      <c r="A2452" s="17" t="str">
        <f>IF(E2452&lt;&gt;"",VLOOKUP(E2452,科目一覧!$A$4:$G$76,7,FALSE),"")</f>
        <v/>
      </c>
      <c r="B2452" s="18">
        <f>★仕訳帳!A2416</f>
        <v>2413</v>
      </c>
      <c r="C2452" s="64" t="str">
        <f>IF(★仕訳帳!B2416&lt;&gt;"",★仕訳帳!B2416,"")</f>
        <v/>
      </c>
      <c r="D2452" s="65" t="str">
        <f>IF(★仕訳帳!C2416&lt;&gt;"",★仕訳帳!C2416,"")</f>
        <v/>
      </c>
      <c r="E2452" s="66" t="str">
        <f>IF(★仕訳帳!D2416&lt;&gt;"",★仕訳帳!D2416,"")</f>
        <v/>
      </c>
      <c r="F2452" s="30" t="str">
        <f t="shared" si="80"/>
        <v/>
      </c>
      <c r="G2452" s="68">
        <f>★仕訳帳!E2416</f>
        <v>0</v>
      </c>
      <c r="H2452" s="68">
        <f>★仕訳帳!F2416</f>
        <v>0</v>
      </c>
      <c r="I2452" s="67">
        <f>IF($E2452&lt;&gt;"",IF(OR(AND($E2452&gt;=200,$E2452&lt;300),AND($E2452&gt;=400,$E2452&lt;600)),-SUBTOTAL(9,K$4:K2452),SUBTOTAL(9,K$4:K2452)),0)</f>
        <v>0</v>
      </c>
      <c r="J2452" s="32"/>
      <c r="K2452" s="33">
        <f t="shared" si="79"/>
        <v>0</v>
      </c>
    </row>
    <row r="2453" spans="1:11" x14ac:dyDescent="0.4">
      <c r="A2453" s="17" t="str">
        <f>IF(E2453&lt;&gt;"",VLOOKUP(E2453,科目一覧!$A$4:$G$76,7,FALSE),"")</f>
        <v/>
      </c>
      <c r="B2453" s="18">
        <f>★仕訳帳!A2417</f>
        <v>2414</v>
      </c>
      <c r="C2453" s="64" t="str">
        <f>IF(★仕訳帳!B2417&lt;&gt;"",★仕訳帳!B2417,"")</f>
        <v/>
      </c>
      <c r="D2453" s="65" t="str">
        <f>IF(★仕訳帳!C2417&lt;&gt;"",★仕訳帳!C2417,"")</f>
        <v/>
      </c>
      <c r="E2453" s="66" t="str">
        <f>IF(★仕訳帳!D2417&lt;&gt;"",★仕訳帳!D2417,"")</f>
        <v/>
      </c>
      <c r="F2453" s="30" t="str">
        <f t="shared" si="80"/>
        <v/>
      </c>
      <c r="G2453" s="68">
        <f>★仕訳帳!E2417</f>
        <v>0</v>
      </c>
      <c r="H2453" s="68">
        <f>★仕訳帳!F2417</f>
        <v>0</v>
      </c>
      <c r="I2453" s="67">
        <f>IF($E2453&lt;&gt;"",IF(OR(AND($E2453&gt;=200,$E2453&lt;300),AND($E2453&gt;=400,$E2453&lt;600)),-SUBTOTAL(9,K$4:K2453),SUBTOTAL(9,K$4:K2453)),0)</f>
        <v>0</v>
      </c>
      <c r="J2453" s="32"/>
      <c r="K2453" s="33">
        <f t="shared" si="79"/>
        <v>0</v>
      </c>
    </row>
    <row r="2454" spans="1:11" x14ac:dyDescent="0.4">
      <c r="A2454" s="17" t="str">
        <f>IF(E2454&lt;&gt;"",VLOOKUP(E2454,科目一覧!$A$4:$G$76,7,FALSE),"")</f>
        <v/>
      </c>
      <c r="B2454" s="18">
        <f>★仕訳帳!A2418</f>
        <v>2415</v>
      </c>
      <c r="C2454" s="64" t="str">
        <f>IF(★仕訳帳!B2418&lt;&gt;"",★仕訳帳!B2418,"")</f>
        <v/>
      </c>
      <c r="D2454" s="65" t="str">
        <f>IF(★仕訳帳!C2418&lt;&gt;"",★仕訳帳!C2418,"")</f>
        <v/>
      </c>
      <c r="E2454" s="66" t="str">
        <f>IF(★仕訳帳!D2418&lt;&gt;"",★仕訳帳!D2418,"")</f>
        <v/>
      </c>
      <c r="F2454" s="30" t="str">
        <f t="shared" si="80"/>
        <v/>
      </c>
      <c r="G2454" s="68">
        <f>★仕訳帳!E2418</f>
        <v>0</v>
      </c>
      <c r="H2454" s="68">
        <f>★仕訳帳!F2418</f>
        <v>0</v>
      </c>
      <c r="I2454" s="67">
        <f>IF($E2454&lt;&gt;"",IF(OR(AND($E2454&gt;=200,$E2454&lt;300),AND($E2454&gt;=400,$E2454&lt;600)),-SUBTOTAL(9,K$4:K2454),SUBTOTAL(9,K$4:K2454)),0)</f>
        <v>0</v>
      </c>
      <c r="J2454" s="32"/>
      <c r="K2454" s="33">
        <f t="shared" si="79"/>
        <v>0</v>
      </c>
    </row>
    <row r="2455" spans="1:11" x14ac:dyDescent="0.4">
      <c r="A2455" s="17" t="str">
        <f>IF(E2455&lt;&gt;"",VLOOKUP(E2455,科目一覧!$A$4:$G$76,7,FALSE),"")</f>
        <v/>
      </c>
      <c r="B2455" s="18">
        <f>★仕訳帳!A2419</f>
        <v>2416</v>
      </c>
      <c r="C2455" s="64" t="str">
        <f>IF(★仕訳帳!B2419&lt;&gt;"",★仕訳帳!B2419,"")</f>
        <v/>
      </c>
      <c r="D2455" s="65" t="str">
        <f>IF(★仕訳帳!C2419&lt;&gt;"",★仕訳帳!C2419,"")</f>
        <v/>
      </c>
      <c r="E2455" s="66" t="str">
        <f>IF(★仕訳帳!D2419&lt;&gt;"",★仕訳帳!D2419,"")</f>
        <v/>
      </c>
      <c r="F2455" s="30" t="str">
        <f t="shared" si="80"/>
        <v/>
      </c>
      <c r="G2455" s="68">
        <f>★仕訳帳!E2419</f>
        <v>0</v>
      </c>
      <c r="H2455" s="68">
        <f>★仕訳帳!F2419</f>
        <v>0</v>
      </c>
      <c r="I2455" s="67">
        <f>IF($E2455&lt;&gt;"",IF(OR(AND($E2455&gt;=200,$E2455&lt;300),AND($E2455&gt;=400,$E2455&lt;600)),-SUBTOTAL(9,K$4:K2455),SUBTOTAL(9,K$4:K2455)),0)</f>
        <v>0</v>
      </c>
      <c r="J2455" s="32"/>
      <c r="K2455" s="33">
        <f t="shared" si="79"/>
        <v>0</v>
      </c>
    </row>
    <row r="2456" spans="1:11" x14ac:dyDescent="0.4">
      <c r="A2456" s="17" t="str">
        <f>IF(E2456&lt;&gt;"",VLOOKUP(E2456,科目一覧!$A$4:$G$76,7,FALSE),"")</f>
        <v/>
      </c>
      <c r="B2456" s="18">
        <f>★仕訳帳!A2420</f>
        <v>2417</v>
      </c>
      <c r="C2456" s="64" t="str">
        <f>IF(★仕訳帳!B2420&lt;&gt;"",★仕訳帳!B2420,"")</f>
        <v/>
      </c>
      <c r="D2456" s="65" t="str">
        <f>IF(★仕訳帳!C2420&lt;&gt;"",★仕訳帳!C2420,"")</f>
        <v/>
      </c>
      <c r="E2456" s="66" t="str">
        <f>IF(★仕訳帳!D2420&lt;&gt;"",★仕訳帳!D2420,"")</f>
        <v/>
      </c>
      <c r="F2456" s="30" t="str">
        <f t="shared" si="80"/>
        <v/>
      </c>
      <c r="G2456" s="68">
        <f>★仕訳帳!E2420</f>
        <v>0</v>
      </c>
      <c r="H2456" s="68">
        <f>★仕訳帳!F2420</f>
        <v>0</v>
      </c>
      <c r="I2456" s="67">
        <f>IF($E2456&lt;&gt;"",IF(OR(AND($E2456&gt;=200,$E2456&lt;300),AND($E2456&gt;=400,$E2456&lt;600)),-SUBTOTAL(9,K$4:K2456),SUBTOTAL(9,K$4:K2456)),0)</f>
        <v>0</v>
      </c>
      <c r="J2456" s="32"/>
      <c r="K2456" s="33">
        <f t="shared" si="79"/>
        <v>0</v>
      </c>
    </row>
    <row r="2457" spans="1:11" x14ac:dyDescent="0.4">
      <c r="A2457" s="17" t="str">
        <f>IF(E2457&lt;&gt;"",VLOOKUP(E2457,科目一覧!$A$4:$G$76,7,FALSE),"")</f>
        <v/>
      </c>
      <c r="B2457" s="18">
        <f>★仕訳帳!A2421</f>
        <v>2418</v>
      </c>
      <c r="C2457" s="64" t="str">
        <f>IF(★仕訳帳!B2421&lt;&gt;"",★仕訳帳!B2421,"")</f>
        <v/>
      </c>
      <c r="D2457" s="65" t="str">
        <f>IF(★仕訳帳!C2421&lt;&gt;"",★仕訳帳!C2421,"")</f>
        <v/>
      </c>
      <c r="E2457" s="66" t="str">
        <f>IF(★仕訳帳!D2421&lt;&gt;"",★仕訳帳!D2421,"")</f>
        <v/>
      </c>
      <c r="F2457" s="30" t="str">
        <f t="shared" si="80"/>
        <v/>
      </c>
      <c r="G2457" s="68">
        <f>★仕訳帳!E2421</f>
        <v>0</v>
      </c>
      <c r="H2457" s="68">
        <f>★仕訳帳!F2421</f>
        <v>0</v>
      </c>
      <c r="I2457" s="67">
        <f>IF($E2457&lt;&gt;"",IF(OR(AND($E2457&gt;=200,$E2457&lt;300),AND($E2457&gt;=400,$E2457&lt;600)),-SUBTOTAL(9,K$4:K2457),SUBTOTAL(9,K$4:K2457)),0)</f>
        <v>0</v>
      </c>
      <c r="J2457" s="32"/>
      <c r="K2457" s="33">
        <f t="shared" si="79"/>
        <v>0</v>
      </c>
    </row>
    <row r="2458" spans="1:11" x14ac:dyDescent="0.4">
      <c r="A2458" s="17" t="str">
        <f>IF(E2458&lt;&gt;"",VLOOKUP(E2458,科目一覧!$A$4:$G$76,7,FALSE),"")</f>
        <v/>
      </c>
      <c r="B2458" s="18">
        <f>★仕訳帳!A2422</f>
        <v>2419</v>
      </c>
      <c r="C2458" s="64" t="str">
        <f>IF(★仕訳帳!B2422&lt;&gt;"",★仕訳帳!B2422,"")</f>
        <v/>
      </c>
      <c r="D2458" s="65" t="str">
        <f>IF(★仕訳帳!C2422&lt;&gt;"",★仕訳帳!C2422,"")</f>
        <v/>
      </c>
      <c r="E2458" s="66" t="str">
        <f>IF(★仕訳帳!D2422&lt;&gt;"",★仕訳帳!D2422,"")</f>
        <v/>
      </c>
      <c r="F2458" s="30" t="str">
        <f t="shared" si="80"/>
        <v/>
      </c>
      <c r="G2458" s="68">
        <f>★仕訳帳!E2422</f>
        <v>0</v>
      </c>
      <c r="H2458" s="68">
        <f>★仕訳帳!F2422</f>
        <v>0</v>
      </c>
      <c r="I2458" s="67">
        <f>IF($E2458&lt;&gt;"",IF(OR(AND($E2458&gt;=200,$E2458&lt;300),AND($E2458&gt;=400,$E2458&lt;600)),-SUBTOTAL(9,K$4:K2458),SUBTOTAL(9,K$4:K2458)),0)</f>
        <v>0</v>
      </c>
      <c r="J2458" s="32"/>
      <c r="K2458" s="33">
        <f t="shared" si="79"/>
        <v>0</v>
      </c>
    </row>
    <row r="2459" spans="1:11" x14ac:dyDescent="0.4">
      <c r="A2459" s="17" t="str">
        <f>IF(E2459&lt;&gt;"",VLOOKUP(E2459,科目一覧!$A$4:$G$76,7,FALSE),"")</f>
        <v/>
      </c>
      <c r="B2459" s="18">
        <f>★仕訳帳!A2423</f>
        <v>2420</v>
      </c>
      <c r="C2459" s="64" t="str">
        <f>IF(★仕訳帳!B2423&lt;&gt;"",★仕訳帳!B2423,"")</f>
        <v/>
      </c>
      <c r="D2459" s="65" t="str">
        <f>IF(★仕訳帳!C2423&lt;&gt;"",★仕訳帳!C2423,"")</f>
        <v/>
      </c>
      <c r="E2459" s="66" t="str">
        <f>IF(★仕訳帳!D2423&lt;&gt;"",★仕訳帳!D2423,"")</f>
        <v/>
      </c>
      <c r="F2459" s="30" t="str">
        <f t="shared" si="80"/>
        <v/>
      </c>
      <c r="G2459" s="68">
        <f>★仕訳帳!E2423</f>
        <v>0</v>
      </c>
      <c r="H2459" s="68">
        <f>★仕訳帳!F2423</f>
        <v>0</v>
      </c>
      <c r="I2459" s="67">
        <f>IF($E2459&lt;&gt;"",IF(OR(AND($E2459&gt;=200,$E2459&lt;300),AND($E2459&gt;=400,$E2459&lt;600)),-SUBTOTAL(9,K$4:K2459),SUBTOTAL(9,K$4:K2459)),0)</f>
        <v>0</v>
      </c>
      <c r="J2459" s="32"/>
      <c r="K2459" s="33">
        <f t="shared" si="79"/>
        <v>0</v>
      </c>
    </row>
    <row r="2460" spans="1:11" x14ac:dyDescent="0.4">
      <c r="A2460" s="17" t="str">
        <f>IF(E2460&lt;&gt;"",VLOOKUP(E2460,科目一覧!$A$4:$G$76,7,FALSE),"")</f>
        <v/>
      </c>
      <c r="B2460" s="18">
        <f>★仕訳帳!A2424</f>
        <v>2421</v>
      </c>
      <c r="C2460" s="64" t="str">
        <f>IF(★仕訳帳!B2424&lt;&gt;"",★仕訳帳!B2424,"")</f>
        <v/>
      </c>
      <c r="D2460" s="65" t="str">
        <f>IF(★仕訳帳!C2424&lt;&gt;"",★仕訳帳!C2424,"")</f>
        <v/>
      </c>
      <c r="E2460" s="66" t="str">
        <f>IF(★仕訳帳!D2424&lt;&gt;"",★仕訳帳!D2424,"")</f>
        <v/>
      </c>
      <c r="F2460" s="30" t="str">
        <f t="shared" si="80"/>
        <v/>
      </c>
      <c r="G2460" s="68">
        <f>★仕訳帳!E2424</f>
        <v>0</v>
      </c>
      <c r="H2460" s="68">
        <f>★仕訳帳!F2424</f>
        <v>0</v>
      </c>
      <c r="I2460" s="67">
        <f>IF($E2460&lt;&gt;"",IF(OR(AND($E2460&gt;=200,$E2460&lt;300),AND($E2460&gt;=400,$E2460&lt;600)),-SUBTOTAL(9,K$4:K2460),SUBTOTAL(9,K$4:K2460)),0)</f>
        <v>0</v>
      </c>
      <c r="J2460" s="32"/>
      <c r="K2460" s="33">
        <f t="shared" si="79"/>
        <v>0</v>
      </c>
    </row>
    <row r="2461" spans="1:11" x14ac:dyDescent="0.4">
      <c r="A2461" s="17" t="str">
        <f>IF(E2461&lt;&gt;"",VLOOKUP(E2461,科目一覧!$A$4:$G$76,7,FALSE),"")</f>
        <v/>
      </c>
      <c r="B2461" s="18">
        <f>★仕訳帳!A2425</f>
        <v>2422</v>
      </c>
      <c r="C2461" s="64" t="str">
        <f>IF(★仕訳帳!B2425&lt;&gt;"",★仕訳帳!B2425,"")</f>
        <v/>
      </c>
      <c r="D2461" s="65" t="str">
        <f>IF(★仕訳帳!C2425&lt;&gt;"",★仕訳帳!C2425,"")</f>
        <v/>
      </c>
      <c r="E2461" s="66" t="str">
        <f>IF(★仕訳帳!D2425&lt;&gt;"",★仕訳帳!D2425,"")</f>
        <v/>
      </c>
      <c r="F2461" s="30" t="str">
        <f t="shared" si="80"/>
        <v/>
      </c>
      <c r="G2461" s="68">
        <f>★仕訳帳!E2425</f>
        <v>0</v>
      </c>
      <c r="H2461" s="68">
        <f>★仕訳帳!F2425</f>
        <v>0</v>
      </c>
      <c r="I2461" s="67">
        <f>IF($E2461&lt;&gt;"",IF(OR(AND($E2461&gt;=200,$E2461&lt;300),AND($E2461&gt;=400,$E2461&lt;600)),-SUBTOTAL(9,K$4:K2461),SUBTOTAL(9,K$4:K2461)),0)</f>
        <v>0</v>
      </c>
      <c r="J2461" s="32"/>
      <c r="K2461" s="33">
        <f t="shared" si="79"/>
        <v>0</v>
      </c>
    </row>
    <row r="2462" spans="1:11" x14ac:dyDescent="0.4">
      <c r="A2462" s="17" t="str">
        <f>IF(E2462&lt;&gt;"",VLOOKUP(E2462,科目一覧!$A$4:$G$76,7,FALSE),"")</f>
        <v/>
      </c>
      <c r="B2462" s="18">
        <f>★仕訳帳!A2426</f>
        <v>2423</v>
      </c>
      <c r="C2462" s="64" t="str">
        <f>IF(★仕訳帳!B2426&lt;&gt;"",★仕訳帳!B2426,"")</f>
        <v/>
      </c>
      <c r="D2462" s="65" t="str">
        <f>IF(★仕訳帳!C2426&lt;&gt;"",★仕訳帳!C2426,"")</f>
        <v/>
      </c>
      <c r="E2462" s="66" t="str">
        <f>IF(★仕訳帳!D2426&lt;&gt;"",★仕訳帳!D2426,"")</f>
        <v/>
      </c>
      <c r="F2462" s="30" t="str">
        <f t="shared" si="80"/>
        <v/>
      </c>
      <c r="G2462" s="68">
        <f>★仕訳帳!E2426</f>
        <v>0</v>
      </c>
      <c r="H2462" s="68">
        <f>★仕訳帳!F2426</f>
        <v>0</v>
      </c>
      <c r="I2462" s="67">
        <f>IF($E2462&lt;&gt;"",IF(OR(AND($E2462&gt;=200,$E2462&lt;300),AND($E2462&gt;=400,$E2462&lt;600)),-SUBTOTAL(9,K$4:K2462),SUBTOTAL(9,K$4:K2462)),0)</f>
        <v>0</v>
      </c>
      <c r="J2462" s="32"/>
      <c r="K2462" s="33">
        <f t="shared" si="79"/>
        <v>0</v>
      </c>
    </row>
    <row r="2463" spans="1:11" x14ac:dyDescent="0.4">
      <c r="A2463" s="17" t="str">
        <f>IF(E2463&lt;&gt;"",VLOOKUP(E2463,科目一覧!$A$4:$G$76,7,FALSE),"")</f>
        <v/>
      </c>
      <c r="B2463" s="18">
        <f>★仕訳帳!A2427</f>
        <v>2424</v>
      </c>
      <c r="C2463" s="64" t="str">
        <f>IF(★仕訳帳!B2427&lt;&gt;"",★仕訳帳!B2427,"")</f>
        <v/>
      </c>
      <c r="D2463" s="65" t="str">
        <f>IF(★仕訳帳!C2427&lt;&gt;"",★仕訳帳!C2427,"")</f>
        <v/>
      </c>
      <c r="E2463" s="66" t="str">
        <f>IF(★仕訳帳!D2427&lt;&gt;"",★仕訳帳!D2427,"")</f>
        <v/>
      </c>
      <c r="F2463" s="30" t="str">
        <f t="shared" si="80"/>
        <v/>
      </c>
      <c r="G2463" s="68">
        <f>★仕訳帳!E2427</f>
        <v>0</v>
      </c>
      <c r="H2463" s="68">
        <f>★仕訳帳!F2427</f>
        <v>0</v>
      </c>
      <c r="I2463" s="67">
        <f>IF($E2463&lt;&gt;"",IF(OR(AND($E2463&gt;=200,$E2463&lt;300),AND($E2463&gt;=400,$E2463&lt;600)),-SUBTOTAL(9,K$4:K2463),SUBTOTAL(9,K$4:K2463)),0)</f>
        <v>0</v>
      </c>
      <c r="J2463" s="32"/>
      <c r="K2463" s="33">
        <f t="shared" si="79"/>
        <v>0</v>
      </c>
    </row>
    <row r="2464" spans="1:11" x14ac:dyDescent="0.4">
      <c r="A2464" s="17" t="str">
        <f>IF(E2464&lt;&gt;"",VLOOKUP(E2464,科目一覧!$A$4:$G$76,7,FALSE),"")</f>
        <v/>
      </c>
      <c r="B2464" s="18">
        <f>★仕訳帳!A2428</f>
        <v>2425</v>
      </c>
      <c r="C2464" s="64" t="str">
        <f>IF(★仕訳帳!B2428&lt;&gt;"",★仕訳帳!B2428,"")</f>
        <v/>
      </c>
      <c r="D2464" s="65" t="str">
        <f>IF(★仕訳帳!C2428&lt;&gt;"",★仕訳帳!C2428,"")</f>
        <v/>
      </c>
      <c r="E2464" s="66" t="str">
        <f>IF(★仕訳帳!D2428&lt;&gt;"",★仕訳帳!D2428,"")</f>
        <v/>
      </c>
      <c r="F2464" s="30" t="str">
        <f t="shared" si="80"/>
        <v/>
      </c>
      <c r="G2464" s="68">
        <f>★仕訳帳!E2428</f>
        <v>0</v>
      </c>
      <c r="H2464" s="68">
        <f>★仕訳帳!F2428</f>
        <v>0</v>
      </c>
      <c r="I2464" s="67">
        <f>IF($E2464&lt;&gt;"",IF(OR(AND($E2464&gt;=200,$E2464&lt;300),AND($E2464&gt;=400,$E2464&lt;600)),-SUBTOTAL(9,K$4:K2464),SUBTOTAL(9,K$4:K2464)),0)</f>
        <v>0</v>
      </c>
      <c r="J2464" s="32"/>
      <c r="K2464" s="33">
        <f t="shared" si="79"/>
        <v>0</v>
      </c>
    </row>
    <row r="2465" spans="1:11" x14ac:dyDescent="0.4">
      <c r="A2465" s="17" t="str">
        <f>IF(E2465&lt;&gt;"",VLOOKUP(E2465,科目一覧!$A$4:$G$76,7,FALSE),"")</f>
        <v/>
      </c>
      <c r="B2465" s="18">
        <f>★仕訳帳!A2429</f>
        <v>2426</v>
      </c>
      <c r="C2465" s="64" t="str">
        <f>IF(★仕訳帳!B2429&lt;&gt;"",★仕訳帳!B2429,"")</f>
        <v/>
      </c>
      <c r="D2465" s="65" t="str">
        <f>IF(★仕訳帳!C2429&lt;&gt;"",★仕訳帳!C2429,"")</f>
        <v/>
      </c>
      <c r="E2465" s="66" t="str">
        <f>IF(★仕訳帳!D2429&lt;&gt;"",★仕訳帳!D2429,"")</f>
        <v/>
      </c>
      <c r="F2465" s="30" t="str">
        <f t="shared" si="80"/>
        <v/>
      </c>
      <c r="G2465" s="68">
        <f>★仕訳帳!E2429</f>
        <v>0</v>
      </c>
      <c r="H2465" s="68">
        <f>★仕訳帳!F2429</f>
        <v>0</v>
      </c>
      <c r="I2465" s="67">
        <f>IF($E2465&lt;&gt;"",IF(OR(AND($E2465&gt;=200,$E2465&lt;300),AND($E2465&gt;=400,$E2465&lt;600)),-SUBTOTAL(9,K$4:K2465),SUBTOTAL(9,K$4:K2465)),0)</f>
        <v>0</v>
      </c>
      <c r="J2465" s="32"/>
      <c r="K2465" s="33">
        <f t="shared" si="79"/>
        <v>0</v>
      </c>
    </row>
    <row r="2466" spans="1:11" x14ac:dyDescent="0.4">
      <c r="A2466" s="17" t="str">
        <f>IF(E2466&lt;&gt;"",VLOOKUP(E2466,科目一覧!$A$4:$G$76,7,FALSE),"")</f>
        <v/>
      </c>
      <c r="B2466" s="18">
        <f>★仕訳帳!A2430</f>
        <v>2427</v>
      </c>
      <c r="C2466" s="64" t="str">
        <f>IF(★仕訳帳!B2430&lt;&gt;"",★仕訳帳!B2430,"")</f>
        <v/>
      </c>
      <c r="D2466" s="65" t="str">
        <f>IF(★仕訳帳!C2430&lt;&gt;"",★仕訳帳!C2430,"")</f>
        <v/>
      </c>
      <c r="E2466" s="66" t="str">
        <f>IF(★仕訳帳!D2430&lt;&gt;"",★仕訳帳!D2430,"")</f>
        <v/>
      </c>
      <c r="F2466" s="30" t="str">
        <f t="shared" si="80"/>
        <v/>
      </c>
      <c r="G2466" s="68">
        <f>★仕訳帳!E2430</f>
        <v>0</v>
      </c>
      <c r="H2466" s="68">
        <f>★仕訳帳!F2430</f>
        <v>0</v>
      </c>
      <c r="I2466" s="67">
        <f>IF($E2466&lt;&gt;"",IF(OR(AND($E2466&gt;=200,$E2466&lt;300),AND($E2466&gt;=400,$E2466&lt;600)),-SUBTOTAL(9,K$4:K2466),SUBTOTAL(9,K$4:K2466)),0)</f>
        <v>0</v>
      </c>
      <c r="J2466" s="32"/>
      <c r="K2466" s="33">
        <f t="shared" si="79"/>
        <v>0</v>
      </c>
    </row>
    <row r="2467" spans="1:11" x14ac:dyDescent="0.4">
      <c r="A2467" s="17" t="str">
        <f>IF(E2467&lt;&gt;"",VLOOKUP(E2467,科目一覧!$A$4:$G$76,7,FALSE),"")</f>
        <v/>
      </c>
      <c r="B2467" s="18">
        <f>★仕訳帳!A2431</f>
        <v>2428</v>
      </c>
      <c r="C2467" s="64" t="str">
        <f>IF(★仕訳帳!B2431&lt;&gt;"",★仕訳帳!B2431,"")</f>
        <v/>
      </c>
      <c r="D2467" s="65" t="str">
        <f>IF(★仕訳帳!C2431&lt;&gt;"",★仕訳帳!C2431,"")</f>
        <v/>
      </c>
      <c r="E2467" s="66" t="str">
        <f>IF(★仕訳帳!D2431&lt;&gt;"",★仕訳帳!D2431,"")</f>
        <v/>
      </c>
      <c r="F2467" s="30" t="str">
        <f t="shared" si="80"/>
        <v/>
      </c>
      <c r="G2467" s="68">
        <f>★仕訳帳!E2431</f>
        <v>0</v>
      </c>
      <c r="H2467" s="68">
        <f>★仕訳帳!F2431</f>
        <v>0</v>
      </c>
      <c r="I2467" s="67">
        <f>IF($E2467&lt;&gt;"",IF(OR(AND($E2467&gt;=200,$E2467&lt;300),AND($E2467&gt;=400,$E2467&lt;600)),-SUBTOTAL(9,K$4:K2467),SUBTOTAL(9,K$4:K2467)),0)</f>
        <v>0</v>
      </c>
      <c r="J2467" s="32"/>
      <c r="K2467" s="33">
        <f t="shared" si="79"/>
        <v>0</v>
      </c>
    </row>
    <row r="2468" spans="1:11" x14ac:dyDescent="0.4">
      <c r="A2468" s="17" t="str">
        <f>IF(E2468&lt;&gt;"",VLOOKUP(E2468,科目一覧!$A$4:$G$76,7,FALSE),"")</f>
        <v/>
      </c>
      <c r="B2468" s="18">
        <f>★仕訳帳!A2432</f>
        <v>2429</v>
      </c>
      <c r="C2468" s="64" t="str">
        <f>IF(★仕訳帳!B2432&lt;&gt;"",★仕訳帳!B2432,"")</f>
        <v/>
      </c>
      <c r="D2468" s="65" t="str">
        <f>IF(★仕訳帳!C2432&lt;&gt;"",★仕訳帳!C2432,"")</f>
        <v/>
      </c>
      <c r="E2468" s="66" t="str">
        <f>IF(★仕訳帳!D2432&lt;&gt;"",★仕訳帳!D2432,"")</f>
        <v/>
      </c>
      <c r="F2468" s="30" t="str">
        <f t="shared" si="80"/>
        <v/>
      </c>
      <c r="G2468" s="68">
        <f>★仕訳帳!E2432</f>
        <v>0</v>
      </c>
      <c r="H2468" s="68">
        <f>★仕訳帳!F2432</f>
        <v>0</v>
      </c>
      <c r="I2468" s="67">
        <f>IF($E2468&lt;&gt;"",IF(OR(AND($E2468&gt;=200,$E2468&lt;300),AND($E2468&gt;=400,$E2468&lt;600)),-SUBTOTAL(9,K$4:K2468),SUBTOTAL(9,K$4:K2468)),0)</f>
        <v>0</v>
      </c>
      <c r="J2468" s="32"/>
      <c r="K2468" s="33">
        <f t="shared" si="79"/>
        <v>0</v>
      </c>
    </row>
    <row r="2469" spans="1:11" x14ac:dyDescent="0.4">
      <c r="A2469" s="17" t="str">
        <f>IF(E2469&lt;&gt;"",VLOOKUP(E2469,科目一覧!$A$4:$G$76,7,FALSE),"")</f>
        <v/>
      </c>
      <c r="B2469" s="18">
        <f>★仕訳帳!A2433</f>
        <v>2430</v>
      </c>
      <c r="C2469" s="64" t="str">
        <f>IF(★仕訳帳!B2433&lt;&gt;"",★仕訳帳!B2433,"")</f>
        <v/>
      </c>
      <c r="D2469" s="65" t="str">
        <f>IF(★仕訳帳!C2433&lt;&gt;"",★仕訳帳!C2433,"")</f>
        <v/>
      </c>
      <c r="E2469" s="66" t="str">
        <f>IF(★仕訳帳!D2433&lt;&gt;"",★仕訳帳!D2433,"")</f>
        <v/>
      </c>
      <c r="F2469" s="30" t="str">
        <f t="shared" si="80"/>
        <v/>
      </c>
      <c r="G2469" s="68">
        <f>★仕訳帳!E2433</f>
        <v>0</v>
      </c>
      <c r="H2469" s="68">
        <f>★仕訳帳!F2433</f>
        <v>0</v>
      </c>
      <c r="I2469" s="67">
        <f>IF($E2469&lt;&gt;"",IF(OR(AND($E2469&gt;=200,$E2469&lt;300),AND($E2469&gt;=400,$E2469&lt;600)),-SUBTOTAL(9,K$4:K2469),SUBTOTAL(9,K$4:K2469)),0)</f>
        <v>0</v>
      </c>
      <c r="J2469" s="32"/>
      <c r="K2469" s="33">
        <f t="shared" si="79"/>
        <v>0</v>
      </c>
    </row>
    <row r="2470" spans="1:11" x14ac:dyDescent="0.4">
      <c r="A2470" s="17" t="str">
        <f>IF(E2470&lt;&gt;"",VLOOKUP(E2470,科目一覧!$A$4:$G$76,7,FALSE),"")</f>
        <v/>
      </c>
      <c r="B2470" s="18">
        <f>★仕訳帳!A2434</f>
        <v>2431</v>
      </c>
      <c r="C2470" s="64" t="str">
        <f>IF(★仕訳帳!B2434&lt;&gt;"",★仕訳帳!B2434,"")</f>
        <v/>
      </c>
      <c r="D2470" s="65" t="str">
        <f>IF(★仕訳帳!C2434&lt;&gt;"",★仕訳帳!C2434,"")</f>
        <v/>
      </c>
      <c r="E2470" s="66" t="str">
        <f>IF(★仕訳帳!D2434&lt;&gt;"",★仕訳帳!D2434,"")</f>
        <v/>
      </c>
      <c r="F2470" s="30" t="str">
        <f t="shared" si="80"/>
        <v/>
      </c>
      <c r="G2470" s="68">
        <f>★仕訳帳!E2434</f>
        <v>0</v>
      </c>
      <c r="H2470" s="68">
        <f>★仕訳帳!F2434</f>
        <v>0</v>
      </c>
      <c r="I2470" s="67">
        <f>IF($E2470&lt;&gt;"",IF(OR(AND($E2470&gt;=200,$E2470&lt;300),AND($E2470&gt;=400,$E2470&lt;600)),-SUBTOTAL(9,K$4:K2470),SUBTOTAL(9,K$4:K2470)),0)</f>
        <v>0</v>
      </c>
      <c r="J2470" s="32"/>
      <c r="K2470" s="33">
        <f t="shared" si="79"/>
        <v>0</v>
      </c>
    </row>
    <row r="2471" spans="1:11" x14ac:dyDescent="0.4">
      <c r="A2471" s="17" t="str">
        <f>IF(E2471&lt;&gt;"",VLOOKUP(E2471,科目一覧!$A$4:$G$76,7,FALSE),"")</f>
        <v/>
      </c>
      <c r="B2471" s="18">
        <f>★仕訳帳!A2435</f>
        <v>2432</v>
      </c>
      <c r="C2471" s="64" t="str">
        <f>IF(★仕訳帳!B2435&lt;&gt;"",★仕訳帳!B2435,"")</f>
        <v/>
      </c>
      <c r="D2471" s="65" t="str">
        <f>IF(★仕訳帳!C2435&lt;&gt;"",★仕訳帳!C2435,"")</f>
        <v/>
      </c>
      <c r="E2471" s="66" t="str">
        <f>IF(★仕訳帳!D2435&lt;&gt;"",★仕訳帳!D2435,"")</f>
        <v/>
      </c>
      <c r="F2471" s="30" t="str">
        <f t="shared" si="80"/>
        <v/>
      </c>
      <c r="G2471" s="68">
        <f>★仕訳帳!E2435</f>
        <v>0</v>
      </c>
      <c r="H2471" s="68">
        <f>★仕訳帳!F2435</f>
        <v>0</v>
      </c>
      <c r="I2471" s="67">
        <f>IF($E2471&lt;&gt;"",IF(OR(AND($E2471&gt;=200,$E2471&lt;300),AND($E2471&gt;=400,$E2471&lt;600)),-SUBTOTAL(9,K$4:K2471),SUBTOTAL(9,K$4:K2471)),0)</f>
        <v>0</v>
      </c>
      <c r="J2471" s="32"/>
      <c r="K2471" s="33">
        <f t="shared" si="79"/>
        <v>0</v>
      </c>
    </row>
    <row r="2472" spans="1:11" x14ac:dyDescent="0.4">
      <c r="A2472" s="17" t="str">
        <f>IF(E2472&lt;&gt;"",VLOOKUP(E2472,科目一覧!$A$4:$G$76,7,FALSE),"")</f>
        <v/>
      </c>
      <c r="B2472" s="18">
        <f>★仕訳帳!A2436</f>
        <v>2433</v>
      </c>
      <c r="C2472" s="64" t="str">
        <f>IF(★仕訳帳!B2436&lt;&gt;"",★仕訳帳!B2436,"")</f>
        <v/>
      </c>
      <c r="D2472" s="65" t="str">
        <f>IF(★仕訳帳!C2436&lt;&gt;"",★仕訳帳!C2436,"")</f>
        <v/>
      </c>
      <c r="E2472" s="66" t="str">
        <f>IF(★仕訳帳!D2436&lt;&gt;"",★仕訳帳!D2436,"")</f>
        <v/>
      </c>
      <c r="F2472" s="30" t="str">
        <f t="shared" si="80"/>
        <v/>
      </c>
      <c r="G2472" s="68">
        <f>★仕訳帳!E2436</f>
        <v>0</v>
      </c>
      <c r="H2472" s="68">
        <f>★仕訳帳!F2436</f>
        <v>0</v>
      </c>
      <c r="I2472" s="67">
        <f>IF($E2472&lt;&gt;"",IF(OR(AND($E2472&gt;=200,$E2472&lt;300),AND($E2472&gt;=400,$E2472&lt;600)),-SUBTOTAL(9,K$4:K2472),SUBTOTAL(9,K$4:K2472)),0)</f>
        <v>0</v>
      </c>
      <c r="J2472" s="32"/>
      <c r="K2472" s="33">
        <f t="shared" si="79"/>
        <v>0</v>
      </c>
    </row>
    <row r="2473" spans="1:11" x14ac:dyDescent="0.4">
      <c r="A2473" s="17" t="str">
        <f>IF(E2473&lt;&gt;"",VLOOKUP(E2473,科目一覧!$A$4:$G$76,7,FALSE),"")</f>
        <v/>
      </c>
      <c r="B2473" s="18">
        <f>★仕訳帳!A2437</f>
        <v>2434</v>
      </c>
      <c r="C2473" s="64" t="str">
        <f>IF(★仕訳帳!B2437&lt;&gt;"",★仕訳帳!B2437,"")</f>
        <v/>
      </c>
      <c r="D2473" s="65" t="str">
        <f>IF(★仕訳帳!C2437&lt;&gt;"",★仕訳帳!C2437,"")</f>
        <v/>
      </c>
      <c r="E2473" s="66" t="str">
        <f>IF(★仕訳帳!D2437&lt;&gt;"",★仕訳帳!D2437,"")</f>
        <v/>
      </c>
      <c r="F2473" s="30" t="str">
        <f t="shared" si="80"/>
        <v/>
      </c>
      <c r="G2473" s="68">
        <f>★仕訳帳!E2437</f>
        <v>0</v>
      </c>
      <c r="H2473" s="68">
        <f>★仕訳帳!F2437</f>
        <v>0</v>
      </c>
      <c r="I2473" s="67">
        <f>IF($E2473&lt;&gt;"",IF(OR(AND($E2473&gt;=200,$E2473&lt;300),AND($E2473&gt;=400,$E2473&lt;600)),-SUBTOTAL(9,K$4:K2473),SUBTOTAL(9,K$4:K2473)),0)</f>
        <v>0</v>
      </c>
      <c r="J2473" s="32"/>
      <c r="K2473" s="33">
        <f t="shared" si="79"/>
        <v>0</v>
      </c>
    </row>
    <row r="2474" spans="1:11" x14ac:dyDescent="0.4">
      <c r="A2474" s="17" t="str">
        <f>IF(E2474&lt;&gt;"",VLOOKUP(E2474,科目一覧!$A$4:$G$76,7,FALSE),"")</f>
        <v/>
      </c>
      <c r="B2474" s="18">
        <f>★仕訳帳!A2438</f>
        <v>2435</v>
      </c>
      <c r="C2474" s="64" t="str">
        <f>IF(★仕訳帳!B2438&lt;&gt;"",★仕訳帳!B2438,"")</f>
        <v/>
      </c>
      <c r="D2474" s="65" t="str">
        <f>IF(★仕訳帳!C2438&lt;&gt;"",★仕訳帳!C2438,"")</f>
        <v/>
      </c>
      <c r="E2474" s="66" t="str">
        <f>IF(★仕訳帳!D2438&lt;&gt;"",★仕訳帳!D2438,"")</f>
        <v/>
      </c>
      <c r="F2474" s="30" t="str">
        <f t="shared" si="80"/>
        <v/>
      </c>
      <c r="G2474" s="68">
        <f>★仕訳帳!E2438</f>
        <v>0</v>
      </c>
      <c r="H2474" s="68">
        <f>★仕訳帳!F2438</f>
        <v>0</v>
      </c>
      <c r="I2474" s="67">
        <f>IF($E2474&lt;&gt;"",IF(OR(AND($E2474&gt;=200,$E2474&lt;300),AND($E2474&gt;=400,$E2474&lt;600)),-SUBTOTAL(9,K$4:K2474),SUBTOTAL(9,K$4:K2474)),0)</f>
        <v>0</v>
      </c>
      <c r="J2474" s="32"/>
      <c r="K2474" s="33">
        <f t="shared" si="79"/>
        <v>0</v>
      </c>
    </row>
    <row r="2475" spans="1:11" x14ac:dyDescent="0.4">
      <c r="A2475" s="17" t="str">
        <f>IF(E2475&lt;&gt;"",VLOOKUP(E2475,科目一覧!$A$4:$G$76,7,FALSE),"")</f>
        <v/>
      </c>
      <c r="B2475" s="18">
        <f>★仕訳帳!A2439</f>
        <v>2436</v>
      </c>
      <c r="C2475" s="64" t="str">
        <f>IF(★仕訳帳!B2439&lt;&gt;"",★仕訳帳!B2439,"")</f>
        <v/>
      </c>
      <c r="D2475" s="65" t="str">
        <f>IF(★仕訳帳!C2439&lt;&gt;"",★仕訳帳!C2439,"")</f>
        <v/>
      </c>
      <c r="E2475" s="66" t="str">
        <f>IF(★仕訳帳!D2439&lt;&gt;"",★仕訳帳!D2439,"")</f>
        <v/>
      </c>
      <c r="F2475" s="30" t="str">
        <f t="shared" si="80"/>
        <v/>
      </c>
      <c r="G2475" s="68">
        <f>★仕訳帳!E2439</f>
        <v>0</v>
      </c>
      <c r="H2475" s="68">
        <f>★仕訳帳!F2439</f>
        <v>0</v>
      </c>
      <c r="I2475" s="67">
        <f>IF($E2475&lt;&gt;"",IF(OR(AND($E2475&gt;=200,$E2475&lt;300),AND($E2475&gt;=400,$E2475&lt;600)),-SUBTOTAL(9,K$4:K2475),SUBTOTAL(9,K$4:K2475)),0)</f>
        <v>0</v>
      </c>
      <c r="J2475" s="32"/>
      <c r="K2475" s="33">
        <f t="shared" si="79"/>
        <v>0</v>
      </c>
    </row>
    <row r="2476" spans="1:11" x14ac:dyDescent="0.4">
      <c r="A2476" s="17" t="str">
        <f>IF(E2476&lt;&gt;"",VLOOKUP(E2476,科目一覧!$A$4:$G$76,7,FALSE),"")</f>
        <v/>
      </c>
      <c r="B2476" s="18">
        <f>★仕訳帳!A2440</f>
        <v>2437</v>
      </c>
      <c r="C2476" s="64" t="str">
        <f>IF(★仕訳帳!B2440&lt;&gt;"",★仕訳帳!B2440,"")</f>
        <v/>
      </c>
      <c r="D2476" s="65" t="str">
        <f>IF(★仕訳帳!C2440&lt;&gt;"",★仕訳帳!C2440,"")</f>
        <v/>
      </c>
      <c r="E2476" s="66" t="str">
        <f>IF(★仕訳帳!D2440&lt;&gt;"",★仕訳帳!D2440,"")</f>
        <v/>
      </c>
      <c r="F2476" s="30" t="str">
        <f t="shared" si="80"/>
        <v/>
      </c>
      <c r="G2476" s="68">
        <f>★仕訳帳!E2440</f>
        <v>0</v>
      </c>
      <c r="H2476" s="68">
        <f>★仕訳帳!F2440</f>
        <v>0</v>
      </c>
      <c r="I2476" s="67">
        <f>IF($E2476&lt;&gt;"",IF(OR(AND($E2476&gt;=200,$E2476&lt;300),AND($E2476&gt;=400,$E2476&lt;600)),-SUBTOTAL(9,K$4:K2476),SUBTOTAL(9,K$4:K2476)),0)</f>
        <v>0</v>
      </c>
      <c r="J2476" s="32"/>
      <c r="K2476" s="33">
        <f t="shared" si="79"/>
        <v>0</v>
      </c>
    </row>
    <row r="2477" spans="1:11" x14ac:dyDescent="0.4">
      <c r="A2477" s="17" t="str">
        <f>IF(E2477&lt;&gt;"",VLOOKUP(E2477,科目一覧!$A$4:$G$76,7,FALSE),"")</f>
        <v/>
      </c>
      <c r="B2477" s="18">
        <f>★仕訳帳!A2441</f>
        <v>2438</v>
      </c>
      <c r="C2477" s="64" t="str">
        <f>IF(★仕訳帳!B2441&lt;&gt;"",★仕訳帳!B2441,"")</f>
        <v/>
      </c>
      <c r="D2477" s="65" t="str">
        <f>IF(★仕訳帳!C2441&lt;&gt;"",★仕訳帳!C2441,"")</f>
        <v/>
      </c>
      <c r="E2477" s="66" t="str">
        <f>IF(★仕訳帳!D2441&lt;&gt;"",★仕訳帳!D2441,"")</f>
        <v/>
      </c>
      <c r="F2477" s="30" t="str">
        <f t="shared" si="80"/>
        <v/>
      </c>
      <c r="G2477" s="68">
        <f>★仕訳帳!E2441</f>
        <v>0</v>
      </c>
      <c r="H2477" s="68">
        <f>★仕訳帳!F2441</f>
        <v>0</v>
      </c>
      <c r="I2477" s="67">
        <f>IF($E2477&lt;&gt;"",IF(OR(AND($E2477&gt;=200,$E2477&lt;300),AND($E2477&gt;=400,$E2477&lt;600)),-SUBTOTAL(9,K$4:K2477),SUBTOTAL(9,K$4:K2477)),0)</f>
        <v>0</v>
      </c>
      <c r="J2477" s="32"/>
      <c r="K2477" s="33">
        <f t="shared" si="79"/>
        <v>0</v>
      </c>
    </row>
    <row r="2478" spans="1:11" x14ac:dyDescent="0.4">
      <c r="A2478" s="17" t="str">
        <f>IF(E2478&lt;&gt;"",VLOOKUP(E2478,科目一覧!$A$4:$G$76,7,FALSE),"")</f>
        <v/>
      </c>
      <c r="B2478" s="18">
        <f>★仕訳帳!A2442</f>
        <v>2439</v>
      </c>
      <c r="C2478" s="64" t="str">
        <f>IF(★仕訳帳!B2442&lt;&gt;"",★仕訳帳!B2442,"")</f>
        <v/>
      </c>
      <c r="D2478" s="65" t="str">
        <f>IF(★仕訳帳!C2442&lt;&gt;"",★仕訳帳!C2442,"")</f>
        <v/>
      </c>
      <c r="E2478" s="66" t="str">
        <f>IF(★仕訳帳!D2442&lt;&gt;"",★仕訳帳!D2442,"")</f>
        <v/>
      </c>
      <c r="F2478" s="30" t="str">
        <f t="shared" si="80"/>
        <v/>
      </c>
      <c r="G2478" s="68">
        <f>★仕訳帳!E2442</f>
        <v>0</v>
      </c>
      <c r="H2478" s="68">
        <f>★仕訳帳!F2442</f>
        <v>0</v>
      </c>
      <c r="I2478" s="67">
        <f>IF($E2478&lt;&gt;"",IF(OR(AND($E2478&gt;=200,$E2478&lt;300),AND($E2478&gt;=400,$E2478&lt;600)),-SUBTOTAL(9,K$4:K2478),SUBTOTAL(9,K$4:K2478)),0)</f>
        <v>0</v>
      </c>
      <c r="J2478" s="32"/>
      <c r="K2478" s="33">
        <f t="shared" si="79"/>
        <v>0</v>
      </c>
    </row>
    <row r="2479" spans="1:11" x14ac:dyDescent="0.4">
      <c r="A2479" s="17" t="str">
        <f>IF(E2479&lt;&gt;"",VLOOKUP(E2479,科目一覧!$A$4:$G$76,7,FALSE),"")</f>
        <v/>
      </c>
      <c r="B2479" s="18">
        <f>★仕訳帳!A2443</f>
        <v>2440</v>
      </c>
      <c r="C2479" s="64" t="str">
        <f>IF(★仕訳帳!B2443&lt;&gt;"",★仕訳帳!B2443,"")</f>
        <v/>
      </c>
      <c r="D2479" s="65" t="str">
        <f>IF(★仕訳帳!C2443&lt;&gt;"",★仕訳帳!C2443,"")</f>
        <v/>
      </c>
      <c r="E2479" s="66" t="str">
        <f>IF(★仕訳帳!D2443&lt;&gt;"",★仕訳帳!D2443,"")</f>
        <v/>
      </c>
      <c r="F2479" s="30" t="str">
        <f t="shared" si="80"/>
        <v/>
      </c>
      <c r="G2479" s="68">
        <f>★仕訳帳!E2443</f>
        <v>0</v>
      </c>
      <c r="H2479" s="68">
        <f>★仕訳帳!F2443</f>
        <v>0</v>
      </c>
      <c r="I2479" s="67">
        <f>IF($E2479&lt;&gt;"",IF(OR(AND($E2479&gt;=200,$E2479&lt;300),AND($E2479&gt;=400,$E2479&lt;600)),-SUBTOTAL(9,K$4:K2479),SUBTOTAL(9,K$4:K2479)),0)</f>
        <v>0</v>
      </c>
      <c r="J2479" s="32"/>
      <c r="K2479" s="33">
        <f t="shared" ref="K2479:K2542" si="81">IF(OR(E2479=301,E2479=401),0,G2479-H2479)</f>
        <v>0</v>
      </c>
    </row>
    <row r="2480" spans="1:11" x14ac:dyDescent="0.4">
      <c r="A2480" s="17" t="str">
        <f>IF(E2480&lt;&gt;"",VLOOKUP(E2480,科目一覧!$A$4:$G$76,7,FALSE),"")</f>
        <v/>
      </c>
      <c r="B2480" s="18">
        <f>★仕訳帳!A2444</f>
        <v>2441</v>
      </c>
      <c r="C2480" s="64" t="str">
        <f>IF(★仕訳帳!B2444&lt;&gt;"",★仕訳帳!B2444,"")</f>
        <v/>
      </c>
      <c r="D2480" s="65" t="str">
        <f>IF(★仕訳帳!C2444&lt;&gt;"",★仕訳帳!C2444,"")</f>
        <v/>
      </c>
      <c r="E2480" s="66" t="str">
        <f>IF(★仕訳帳!D2444&lt;&gt;"",★仕訳帳!D2444,"")</f>
        <v/>
      </c>
      <c r="F2480" s="30" t="str">
        <f t="shared" si="80"/>
        <v/>
      </c>
      <c r="G2480" s="68">
        <f>★仕訳帳!E2444</f>
        <v>0</v>
      </c>
      <c r="H2480" s="68">
        <f>★仕訳帳!F2444</f>
        <v>0</v>
      </c>
      <c r="I2480" s="67">
        <f>IF($E2480&lt;&gt;"",IF(OR(AND($E2480&gt;=200,$E2480&lt;300),AND($E2480&gt;=400,$E2480&lt;600)),-SUBTOTAL(9,K$4:K2480),SUBTOTAL(9,K$4:K2480)),0)</f>
        <v>0</v>
      </c>
      <c r="J2480" s="32"/>
      <c r="K2480" s="33">
        <f t="shared" si="81"/>
        <v>0</v>
      </c>
    </row>
    <row r="2481" spans="1:11" x14ac:dyDescent="0.4">
      <c r="A2481" s="17" t="str">
        <f>IF(E2481&lt;&gt;"",VLOOKUP(E2481,科目一覧!$A$4:$G$76,7,FALSE),"")</f>
        <v/>
      </c>
      <c r="B2481" s="18">
        <f>★仕訳帳!A2445</f>
        <v>2442</v>
      </c>
      <c r="C2481" s="64" t="str">
        <f>IF(★仕訳帳!B2445&lt;&gt;"",★仕訳帳!B2445,"")</f>
        <v/>
      </c>
      <c r="D2481" s="65" t="str">
        <f>IF(★仕訳帳!C2445&lt;&gt;"",★仕訳帳!C2445,"")</f>
        <v/>
      </c>
      <c r="E2481" s="66" t="str">
        <f>IF(★仕訳帳!D2445&lt;&gt;"",★仕訳帳!D2445,"")</f>
        <v/>
      </c>
      <c r="F2481" s="30" t="str">
        <f t="shared" si="80"/>
        <v/>
      </c>
      <c r="G2481" s="68">
        <f>★仕訳帳!E2445</f>
        <v>0</v>
      </c>
      <c r="H2481" s="68">
        <f>★仕訳帳!F2445</f>
        <v>0</v>
      </c>
      <c r="I2481" s="67">
        <f>IF($E2481&lt;&gt;"",IF(OR(AND($E2481&gt;=200,$E2481&lt;300),AND($E2481&gt;=400,$E2481&lt;600)),-SUBTOTAL(9,K$4:K2481),SUBTOTAL(9,K$4:K2481)),0)</f>
        <v>0</v>
      </c>
      <c r="J2481" s="32"/>
      <c r="K2481" s="33">
        <f t="shared" si="81"/>
        <v>0</v>
      </c>
    </row>
    <row r="2482" spans="1:11" x14ac:dyDescent="0.4">
      <c r="A2482" s="17" t="str">
        <f>IF(E2482&lt;&gt;"",VLOOKUP(E2482,科目一覧!$A$4:$G$76,7,FALSE),"")</f>
        <v/>
      </c>
      <c r="B2482" s="18">
        <f>★仕訳帳!A2446</f>
        <v>2443</v>
      </c>
      <c r="C2482" s="64" t="str">
        <f>IF(★仕訳帳!B2446&lt;&gt;"",★仕訳帳!B2446,"")</f>
        <v/>
      </c>
      <c r="D2482" s="65" t="str">
        <f>IF(★仕訳帳!C2446&lt;&gt;"",★仕訳帳!C2446,"")</f>
        <v/>
      </c>
      <c r="E2482" s="66" t="str">
        <f>IF(★仕訳帳!D2446&lt;&gt;"",★仕訳帳!D2446,"")</f>
        <v/>
      </c>
      <c r="F2482" s="30" t="str">
        <f t="shared" si="80"/>
        <v/>
      </c>
      <c r="G2482" s="68">
        <f>★仕訳帳!E2446</f>
        <v>0</v>
      </c>
      <c r="H2482" s="68">
        <f>★仕訳帳!F2446</f>
        <v>0</v>
      </c>
      <c r="I2482" s="67">
        <f>IF($E2482&lt;&gt;"",IF(OR(AND($E2482&gt;=200,$E2482&lt;300),AND($E2482&gt;=400,$E2482&lt;600)),-SUBTOTAL(9,K$4:K2482),SUBTOTAL(9,K$4:K2482)),0)</f>
        <v>0</v>
      </c>
      <c r="J2482" s="32"/>
      <c r="K2482" s="33">
        <f t="shared" si="81"/>
        <v>0</v>
      </c>
    </row>
    <row r="2483" spans="1:11" x14ac:dyDescent="0.4">
      <c r="A2483" s="17" t="str">
        <f>IF(E2483&lt;&gt;"",VLOOKUP(E2483,科目一覧!$A$4:$G$76,7,FALSE),"")</f>
        <v/>
      </c>
      <c r="B2483" s="18">
        <f>★仕訳帳!A2447</f>
        <v>2444</v>
      </c>
      <c r="C2483" s="64" t="str">
        <f>IF(★仕訳帳!B2447&lt;&gt;"",★仕訳帳!B2447,"")</f>
        <v/>
      </c>
      <c r="D2483" s="65" t="str">
        <f>IF(★仕訳帳!C2447&lt;&gt;"",★仕訳帳!C2447,"")</f>
        <v/>
      </c>
      <c r="E2483" s="66" t="str">
        <f>IF(★仕訳帳!D2447&lt;&gt;"",★仕訳帳!D2447,"")</f>
        <v/>
      </c>
      <c r="F2483" s="30" t="str">
        <f t="shared" si="80"/>
        <v/>
      </c>
      <c r="G2483" s="68">
        <f>★仕訳帳!E2447</f>
        <v>0</v>
      </c>
      <c r="H2483" s="68">
        <f>★仕訳帳!F2447</f>
        <v>0</v>
      </c>
      <c r="I2483" s="67">
        <f>IF($E2483&lt;&gt;"",IF(OR(AND($E2483&gt;=200,$E2483&lt;300),AND($E2483&gt;=400,$E2483&lt;600)),-SUBTOTAL(9,K$4:K2483),SUBTOTAL(9,K$4:K2483)),0)</f>
        <v>0</v>
      </c>
      <c r="J2483" s="32"/>
      <c r="K2483" s="33">
        <f t="shared" si="81"/>
        <v>0</v>
      </c>
    </row>
    <row r="2484" spans="1:11" x14ac:dyDescent="0.4">
      <c r="A2484" s="17" t="str">
        <f>IF(E2484&lt;&gt;"",VLOOKUP(E2484,科目一覧!$A$4:$G$76,7,FALSE),"")</f>
        <v/>
      </c>
      <c r="B2484" s="18">
        <f>★仕訳帳!A2448</f>
        <v>2445</v>
      </c>
      <c r="C2484" s="64" t="str">
        <f>IF(★仕訳帳!B2448&lt;&gt;"",★仕訳帳!B2448,"")</f>
        <v/>
      </c>
      <c r="D2484" s="65" t="str">
        <f>IF(★仕訳帳!C2448&lt;&gt;"",★仕訳帳!C2448,"")</f>
        <v/>
      </c>
      <c r="E2484" s="66" t="str">
        <f>IF(★仕訳帳!D2448&lt;&gt;"",★仕訳帳!D2448,"")</f>
        <v/>
      </c>
      <c r="F2484" s="30" t="str">
        <f t="shared" si="80"/>
        <v/>
      </c>
      <c r="G2484" s="68">
        <f>★仕訳帳!E2448</f>
        <v>0</v>
      </c>
      <c r="H2484" s="68">
        <f>★仕訳帳!F2448</f>
        <v>0</v>
      </c>
      <c r="I2484" s="67">
        <f>IF($E2484&lt;&gt;"",IF(OR(AND($E2484&gt;=200,$E2484&lt;300),AND($E2484&gt;=400,$E2484&lt;600)),-SUBTOTAL(9,K$4:K2484),SUBTOTAL(9,K$4:K2484)),0)</f>
        <v>0</v>
      </c>
      <c r="J2484" s="32"/>
      <c r="K2484" s="33">
        <f t="shared" si="81"/>
        <v>0</v>
      </c>
    </row>
    <row r="2485" spans="1:11" x14ac:dyDescent="0.4">
      <c r="A2485" s="17" t="str">
        <f>IF(E2485&lt;&gt;"",VLOOKUP(E2485,科目一覧!$A$4:$G$76,7,FALSE),"")</f>
        <v/>
      </c>
      <c r="B2485" s="18">
        <f>★仕訳帳!A2449</f>
        <v>2446</v>
      </c>
      <c r="C2485" s="64" t="str">
        <f>IF(★仕訳帳!B2449&lt;&gt;"",★仕訳帳!B2449,"")</f>
        <v/>
      </c>
      <c r="D2485" s="65" t="str">
        <f>IF(★仕訳帳!C2449&lt;&gt;"",★仕訳帳!C2449,"")</f>
        <v/>
      </c>
      <c r="E2485" s="66" t="str">
        <f>IF(★仕訳帳!D2449&lt;&gt;"",★仕訳帳!D2449,"")</f>
        <v/>
      </c>
      <c r="F2485" s="30" t="str">
        <f t="shared" si="80"/>
        <v/>
      </c>
      <c r="G2485" s="68">
        <f>★仕訳帳!E2449</f>
        <v>0</v>
      </c>
      <c r="H2485" s="68">
        <f>★仕訳帳!F2449</f>
        <v>0</v>
      </c>
      <c r="I2485" s="67">
        <f>IF($E2485&lt;&gt;"",IF(OR(AND($E2485&gt;=200,$E2485&lt;300),AND($E2485&gt;=400,$E2485&lt;600)),-SUBTOTAL(9,K$4:K2485),SUBTOTAL(9,K$4:K2485)),0)</f>
        <v>0</v>
      </c>
      <c r="J2485" s="32"/>
      <c r="K2485" s="33">
        <f t="shared" si="81"/>
        <v>0</v>
      </c>
    </row>
    <row r="2486" spans="1:11" x14ac:dyDescent="0.4">
      <c r="A2486" s="17" t="str">
        <f>IF(E2486&lt;&gt;"",VLOOKUP(E2486,科目一覧!$A$4:$G$76,7,FALSE),"")</f>
        <v/>
      </c>
      <c r="B2486" s="18">
        <f>★仕訳帳!A2450</f>
        <v>2447</v>
      </c>
      <c r="C2486" s="64" t="str">
        <f>IF(★仕訳帳!B2450&lt;&gt;"",★仕訳帳!B2450,"")</f>
        <v/>
      </c>
      <c r="D2486" s="65" t="str">
        <f>IF(★仕訳帳!C2450&lt;&gt;"",★仕訳帳!C2450,"")</f>
        <v/>
      </c>
      <c r="E2486" s="66" t="str">
        <f>IF(★仕訳帳!D2450&lt;&gt;"",★仕訳帳!D2450,"")</f>
        <v/>
      </c>
      <c r="F2486" s="30" t="str">
        <f t="shared" si="80"/>
        <v/>
      </c>
      <c r="G2486" s="68">
        <f>★仕訳帳!E2450</f>
        <v>0</v>
      </c>
      <c r="H2486" s="68">
        <f>★仕訳帳!F2450</f>
        <v>0</v>
      </c>
      <c r="I2486" s="67">
        <f>IF($E2486&lt;&gt;"",IF(OR(AND($E2486&gt;=200,$E2486&lt;300),AND($E2486&gt;=400,$E2486&lt;600)),-SUBTOTAL(9,K$4:K2486),SUBTOTAL(9,K$4:K2486)),0)</f>
        <v>0</v>
      </c>
      <c r="J2486" s="32"/>
      <c r="K2486" s="33">
        <f t="shared" si="81"/>
        <v>0</v>
      </c>
    </row>
    <row r="2487" spans="1:11" x14ac:dyDescent="0.4">
      <c r="A2487" s="17" t="str">
        <f>IF(E2487&lt;&gt;"",VLOOKUP(E2487,科目一覧!$A$4:$G$76,7,FALSE),"")</f>
        <v/>
      </c>
      <c r="B2487" s="18">
        <f>★仕訳帳!A2451</f>
        <v>2448</v>
      </c>
      <c r="C2487" s="64" t="str">
        <f>IF(★仕訳帳!B2451&lt;&gt;"",★仕訳帳!B2451,"")</f>
        <v/>
      </c>
      <c r="D2487" s="65" t="str">
        <f>IF(★仕訳帳!C2451&lt;&gt;"",★仕訳帳!C2451,"")</f>
        <v/>
      </c>
      <c r="E2487" s="66" t="str">
        <f>IF(★仕訳帳!D2451&lt;&gt;"",★仕訳帳!D2451,"")</f>
        <v/>
      </c>
      <c r="F2487" s="30" t="str">
        <f t="shared" si="80"/>
        <v/>
      </c>
      <c r="G2487" s="68">
        <f>★仕訳帳!E2451</f>
        <v>0</v>
      </c>
      <c r="H2487" s="68">
        <f>★仕訳帳!F2451</f>
        <v>0</v>
      </c>
      <c r="I2487" s="67">
        <f>IF($E2487&lt;&gt;"",IF(OR(AND($E2487&gt;=200,$E2487&lt;300),AND($E2487&gt;=400,$E2487&lt;600)),-SUBTOTAL(9,K$4:K2487),SUBTOTAL(9,K$4:K2487)),0)</f>
        <v>0</v>
      </c>
      <c r="J2487" s="32"/>
      <c r="K2487" s="33">
        <f t="shared" si="81"/>
        <v>0</v>
      </c>
    </row>
    <row r="2488" spans="1:11" x14ac:dyDescent="0.4">
      <c r="A2488" s="17" t="str">
        <f>IF(E2488&lt;&gt;"",VLOOKUP(E2488,科目一覧!$A$4:$G$76,7,FALSE),"")</f>
        <v/>
      </c>
      <c r="B2488" s="18">
        <f>★仕訳帳!A2452</f>
        <v>2449</v>
      </c>
      <c r="C2488" s="64" t="str">
        <f>IF(★仕訳帳!B2452&lt;&gt;"",★仕訳帳!B2452,"")</f>
        <v/>
      </c>
      <c r="D2488" s="65" t="str">
        <f>IF(★仕訳帳!C2452&lt;&gt;"",★仕訳帳!C2452,"")</f>
        <v/>
      </c>
      <c r="E2488" s="66" t="str">
        <f>IF(★仕訳帳!D2452&lt;&gt;"",★仕訳帳!D2452,"")</f>
        <v/>
      </c>
      <c r="F2488" s="30" t="str">
        <f t="shared" si="80"/>
        <v/>
      </c>
      <c r="G2488" s="68">
        <f>★仕訳帳!E2452</f>
        <v>0</v>
      </c>
      <c r="H2488" s="68">
        <f>★仕訳帳!F2452</f>
        <v>0</v>
      </c>
      <c r="I2488" s="67">
        <f>IF($E2488&lt;&gt;"",IF(OR(AND($E2488&gt;=200,$E2488&lt;300),AND($E2488&gt;=400,$E2488&lt;600)),-SUBTOTAL(9,K$4:K2488),SUBTOTAL(9,K$4:K2488)),0)</f>
        <v>0</v>
      </c>
      <c r="J2488" s="32"/>
      <c r="K2488" s="33">
        <f t="shared" si="81"/>
        <v>0</v>
      </c>
    </row>
    <row r="2489" spans="1:11" x14ac:dyDescent="0.4">
      <c r="A2489" s="17" t="str">
        <f>IF(E2489&lt;&gt;"",VLOOKUP(E2489,科目一覧!$A$4:$G$76,7,FALSE),"")</f>
        <v/>
      </c>
      <c r="B2489" s="18">
        <f>★仕訳帳!A2453</f>
        <v>2450</v>
      </c>
      <c r="C2489" s="64" t="str">
        <f>IF(★仕訳帳!B2453&lt;&gt;"",★仕訳帳!B2453,"")</f>
        <v/>
      </c>
      <c r="D2489" s="65" t="str">
        <f>IF(★仕訳帳!C2453&lt;&gt;"",★仕訳帳!C2453,"")</f>
        <v/>
      </c>
      <c r="E2489" s="66" t="str">
        <f>IF(★仕訳帳!D2453&lt;&gt;"",★仕訳帳!D2453,"")</f>
        <v/>
      </c>
      <c r="F2489" s="30" t="str">
        <f t="shared" si="80"/>
        <v/>
      </c>
      <c r="G2489" s="68">
        <f>★仕訳帳!E2453</f>
        <v>0</v>
      </c>
      <c r="H2489" s="68">
        <f>★仕訳帳!F2453</f>
        <v>0</v>
      </c>
      <c r="I2489" s="67">
        <f>IF($E2489&lt;&gt;"",IF(OR(AND($E2489&gt;=200,$E2489&lt;300),AND($E2489&gt;=400,$E2489&lt;600)),-SUBTOTAL(9,K$4:K2489),SUBTOTAL(9,K$4:K2489)),0)</f>
        <v>0</v>
      </c>
      <c r="J2489" s="32"/>
      <c r="K2489" s="33">
        <f t="shared" si="81"/>
        <v>0</v>
      </c>
    </row>
    <row r="2490" spans="1:11" x14ac:dyDescent="0.4">
      <c r="A2490" s="17" t="str">
        <f>IF(E2490&lt;&gt;"",VLOOKUP(E2490,科目一覧!$A$4:$G$76,7,FALSE),"")</f>
        <v/>
      </c>
      <c r="B2490" s="18">
        <f>★仕訳帳!A2454</f>
        <v>2451</v>
      </c>
      <c r="C2490" s="64" t="str">
        <f>IF(★仕訳帳!B2454&lt;&gt;"",★仕訳帳!B2454,"")</f>
        <v/>
      </c>
      <c r="D2490" s="65" t="str">
        <f>IF(★仕訳帳!C2454&lt;&gt;"",★仕訳帳!C2454,"")</f>
        <v/>
      </c>
      <c r="E2490" s="66" t="str">
        <f>IF(★仕訳帳!D2454&lt;&gt;"",★仕訳帳!D2454,"")</f>
        <v/>
      </c>
      <c r="F2490" s="30" t="str">
        <f t="shared" si="80"/>
        <v/>
      </c>
      <c r="G2490" s="68">
        <f>★仕訳帳!E2454</f>
        <v>0</v>
      </c>
      <c r="H2490" s="68">
        <f>★仕訳帳!F2454</f>
        <v>0</v>
      </c>
      <c r="I2490" s="67">
        <f>IF($E2490&lt;&gt;"",IF(OR(AND($E2490&gt;=200,$E2490&lt;300),AND($E2490&gt;=400,$E2490&lt;600)),-SUBTOTAL(9,K$4:K2490),SUBTOTAL(9,K$4:K2490)),0)</f>
        <v>0</v>
      </c>
      <c r="J2490" s="32"/>
      <c r="K2490" s="33">
        <f t="shared" si="81"/>
        <v>0</v>
      </c>
    </row>
    <row r="2491" spans="1:11" x14ac:dyDescent="0.4">
      <c r="A2491" s="17" t="str">
        <f>IF(E2491&lt;&gt;"",VLOOKUP(E2491,科目一覧!$A$4:$G$76,7,FALSE),"")</f>
        <v/>
      </c>
      <c r="B2491" s="18">
        <f>★仕訳帳!A2455</f>
        <v>2452</v>
      </c>
      <c r="C2491" s="64" t="str">
        <f>IF(★仕訳帳!B2455&lt;&gt;"",★仕訳帳!B2455,"")</f>
        <v/>
      </c>
      <c r="D2491" s="65" t="str">
        <f>IF(★仕訳帳!C2455&lt;&gt;"",★仕訳帳!C2455,"")</f>
        <v/>
      </c>
      <c r="E2491" s="66" t="str">
        <f>IF(★仕訳帳!D2455&lt;&gt;"",★仕訳帳!D2455,"")</f>
        <v/>
      </c>
      <c r="F2491" s="30" t="str">
        <f t="shared" si="80"/>
        <v/>
      </c>
      <c r="G2491" s="68">
        <f>★仕訳帳!E2455</f>
        <v>0</v>
      </c>
      <c r="H2491" s="68">
        <f>★仕訳帳!F2455</f>
        <v>0</v>
      </c>
      <c r="I2491" s="67">
        <f>IF($E2491&lt;&gt;"",IF(OR(AND($E2491&gt;=200,$E2491&lt;300),AND($E2491&gt;=400,$E2491&lt;600)),-SUBTOTAL(9,K$4:K2491),SUBTOTAL(9,K$4:K2491)),0)</f>
        <v>0</v>
      </c>
      <c r="J2491" s="32"/>
      <c r="K2491" s="33">
        <f t="shared" si="81"/>
        <v>0</v>
      </c>
    </row>
    <row r="2492" spans="1:11" x14ac:dyDescent="0.4">
      <c r="A2492" s="17" t="str">
        <f>IF(E2492&lt;&gt;"",VLOOKUP(E2492,科目一覧!$A$4:$G$76,7,FALSE),"")</f>
        <v/>
      </c>
      <c r="B2492" s="18">
        <f>★仕訳帳!A2456</f>
        <v>2453</v>
      </c>
      <c r="C2492" s="64" t="str">
        <f>IF(★仕訳帳!B2456&lt;&gt;"",★仕訳帳!B2456,"")</f>
        <v/>
      </c>
      <c r="D2492" s="65" t="str">
        <f>IF(★仕訳帳!C2456&lt;&gt;"",★仕訳帳!C2456,"")</f>
        <v/>
      </c>
      <c r="E2492" s="66" t="str">
        <f>IF(★仕訳帳!D2456&lt;&gt;"",★仕訳帳!D2456,"")</f>
        <v/>
      </c>
      <c r="F2492" s="30" t="str">
        <f t="shared" si="80"/>
        <v/>
      </c>
      <c r="G2492" s="68">
        <f>★仕訳帳!E2456</f>
        <v>0</v>
      </c>
      <c r="H2492" s="68">
        <f>★仕訳帳!F2456</f>
        <v>0</v>
      </c>
      <c r="I2492" s="67">
        <f>IF($E2492&lt;&gt;"",IF(OR(AND($E2492&gt;=200,$E2492&lt;300),AND($E2492&gt;=400,$E2492&lt;600)),-SUBTOTAL(9,K$4:K2492),SUBTOTAL(9,K$4:K2492)),0)</f>
        <v>0</v>
      </c>
      <c r="J2492" s="32"/>
      <c r="K2492" s="33">
        <f t="shared" si="81"/>
        <v>0</v>
      </c>
    </row>
    <row r="2493" spans="1:11" x14ac:dyDescent="0.4">
      <c r="A2493" s="17" t="str">
        <f>IF(E2493&lt;&gt;"",VLOOKUP(E2493,科目一覧!$A$4:$G$76,7,FALSE),"")</f>
        <v/>
      </c>
      <c r="B2493" s="18">
        <f>★仕訳帳!A2457</f>
        <v>2454</v>
      </c>
      <c r="C2493" s="64" t="str">
        <f>IF(★仕訳帳!B2457&lt;&gt;"",★仕訳帳!B2457,"")</f>
        <v/>
      </c>
      <c r="D2493" s="65" t="str">
        <f>IF(★仕訳帳!C2457&lt;&gt;"",★仕訳帳!C2457,"")</f>
        <v/>
      </c>
      <c r="E2493" s="66" t="str">
        <f>IF(★仕訳帳!D2457&lt;&gt;"",★仕訳帳!D2457,"")</f>
        <v/>
      </c>
      <c r="F2493" s="30" t="str">
        <f t="shared" si="80"/>
        <v/>
      </c>
      <c r="G2493" s="68">
        <f>★仕訳帳!E2457</f>
        <v>0</v>
      </c>
      <c r="H2493" s="68">
        <f>★仕訳帳!F2457</f>
        <v>0</v>
      </c>
      <c r="I2493" s="67">
        <f>IF($E2493&lt;&gt;"",IF(OR(AND($E2493&gt;=200,$E2493&lt;300),AND($E2493&gt;=400,$E2493&lt;600)),-SUBTOTAL(9,K$4:K2493),SUBTOTAL(9,K$4:K2493)),0)</f>
        <v>0</v>
      </c>
      <c r="J2493" s="32"/>
      <c r="K2493" s="33">
        <f t="shared" si="81"/>
        <v>0</v>
      </c>
    </row>
    <row r="2494" spans="1:11" x14ac:dyDescent="0.4">
      <c r="A2494" s="17" t="str">
        <f>IF(E2494&lt;&gt;"",VLOOKUP(E2494,科目一覧!$A$4:$G$76,7,FALSE),"")</f>
        <v/>
      </c>
      <c r="B2494" s="18">
        <f>★仕訳帳!A2458</f>
        <v>2455</v>
      </c>
      <c r="C2494" s="64" t="str">
        <f>IF(★仕訳帳!B2458&lt;&gt;"",★仕訳帳!B2458,"")</f>
        <v/>
      </c>
      <c r="D2494" s="65" t="str">
        <f>IF(★仕訳帳!C2458&lt;&gt;"",★仕訳帳!C2458,"")</f>
        <v/>
      </c>
      <c r="E2494" s="66" t="str">
        <f>IF(★仕訳帳!D2458&lt;&gt;"",★仕訳帳!D2458,"")</f>
        <v/>
      </c>
      <c r="F2494" s="30" t="str">
        <f t="shared" si="80"/>
        <v/>
      </c>
      <c r="G2494" s="68">
        <f>★仕訳帳!E2458</f>
        <v>0</v>
      </c>
      <c r="H2494" s="68">
        <f>★仕訳帳!F2458</f>
        <v>0</v>
      </c>
      <c r="I2494" s="67">
        <f>IF($E2494&lt;&gt;"",IF(OR(AND($E2494&gt;=200,$E2494&lt;300),AND($E2494&gt;=400,$E2494&lt;600)),-SUBTOTAL(9,K$4:K2494),SUBTOTAL(9,K$4:K2494)),0)</f>
        <v>0</v>
      </c>
      <c r="J2494" s="32"/>
      <c r="K2494" s="33">
        <f t="shared" si="81"/>
        <v>0</v>
      </c>
    </row>
    <row r="2495" spans="1:11" x14ac:dyDescent="0.4">
      <c r="A2495" s="17" t="str">
        <f>IF(E2495&lt;&gt;"",VLOOKUP(E2495,科目一覧!$A$4:$G$76,7,FALSE),"")</f>
        <v/>
      </c>
      <c r="B2495" s="18">
        <f>★仕訳帳!A2459</f>
        <v>2456</v>
      </c>
      <c r="C2495" s="64" t="str">
        <f>IF(★仕訳帳!B2459&lt;&gt;"",★仕訳帳!B2459,"")</f>
        <v/>
      </c>
      <c r="D2495" s="65" t="str">
        <f>IF(★仕訳帳!C2459&lt;&gt;"",★仕訳帳!C2459,"")</f>
        <v/>
      </c>
      <c r="E2495" s="66" t="str">
        <f>IF(★仕訳帳!D2459&lt;&gt;"",★仕訳帳!D2459,"")</f>
        <v/>
      </c>
      <c r="F2495" s="30" t="str">
        <f t="shared" si="80"/>
        <v/>
      </c>
      <c r="G2495" s="68">
        <f>★仕訳帳!E2459</f>
        <v>0</v>
      </c>
      <c r="H2495" s="68">
        <f>★仕訳帳!F2459</f>
        <v>0</v>
      </c>
      <c r="I2495" s="67">
        <f>IF($E2495&lt;&gt;"",IF(OR(AND($E2495&gt;=200,$E2495&lt;300),AND($E2495&gt;=400,$E2495&lt;600)),-SUBTOTAL(9,K$4:K2495),SUBTOTAL(9,K$4:K2495)),0)</f>
        <v>0</v>
      </c>
      <c r="J2495" s="32"/>
      <c r="K2495" s="33">
        <f t="shared" si="81"/>
        <v>0</v>
      </c>
    </row>
    <row r="2496" spans="1:11" x14ac:dyDescent="0.4">
      <c r="A2496" s="17" t="str">
        <f>IF(E2496&lt;&gt;"",VLOOKUP(E2496,科目一覧!$A$4:$G$76,7,FALSE),"")</f>
        <v/>
      </c>
      <c r="B2496" s="18">
        <f>★仕訳帳!A2460</f>
        <v>2457</v>
      </c>
      <c r="C2496" s="64" t="str">
        <f>IF(★仕訳帳!B2460&lt;&gt;"",★仕訳帳!B2460,"")</f>
        <v/>
      </c>
      <c r="D2496" s="65" t="str">
        <f>IF(★仕訳帳!C2460&lt;&gt;"",★仕訳帳!C2460,"")</f>
        <v/>
      </c>
      <c r="E2496" s="66" t="str">
        <f>IF(★仕訳帳!D2460&lt;&gt;"",★仕訳帳!D2460,"")</f>
        <v/>
      </c>
      <c r="F2496" s="30" t="str">
        <f t="shared" si="80"/>
        <v/>
      </c>
      <c r="G2496" s="68">
        <f>★仕訳帳!E2460</f>
        <v>0</v>
      </c>
      <c r="H2496" s="68">
        <f>★仕訳帳!F2460</f>
        <v>0</v>
      </c>
      <c r="I2496" s="67">
        <f>IF($E2496&lt;&gt;"",IF(OR(AND($E2496&gt;=200,$E2496&lt;300),AND($E2496&gt;=400,$E2496&lt;600)),-SUBTOTAL(9,K$4:K2496),SUBTOTAL(9,K$4:K2496)),0)</f>
        <v>0</v>
      </c>
      <c r="J2496" s="32"/>
      <c r="K2496" s="33">
        <f t="shared" si="81"/>
        <v>0</v>
      </c>
    </row>
    <row r="2497" spans="1:11" x14ac:dyDescent="0.4">
      <c r="A2497" s="17" t="str">
        <f>IF(E2497&lt;&gt;"",VLOOKUP(E2497,科目一覧!$A$4:$G$76,7,FALSE),"")</f>
        <v/>
      </c>
      <c r="B2497" s="18">
        <f>★仕訳帳!A2461</f>
        <v>2458</v>
      </c>
      <c r="C2497" s="64" t="str">
        <f>IF(★仕訳帳!B2461&lt;&gt;"",★仕訳帳!B2461,"")</f>
        <v/>
      </c>
      <c r="D2497" s="65" t="str">
        <f>IF(★仕訳帳!C2461&lt;&gt;"",★仕訳帳!C2461,"")</f>
        <v/>
      </c>
      <c r="E2497" s="66" t="str">
        <f>IF(★仕訳帳!D2461&lt;&gt;"",★仕訳帳!D2461,"")</f>
        <v/>
      </c>
      <c r="F2497" s="30" t="str">
        <f t="shared" si="80"/>
        <v/>
      </c>
      <c r="G2497" s="68">
        <f>★仕訳帳!E2461</f>
        <v>0</v>
      </c>
      <c r="H2497" s="68">
        <f>★仕訳帳!F2461</f>
        <v>0</v>
      </c>
      <c r="I2497" s="67">
        <f>IF($E2497&lt;&gt;"",IF(OR(AND($E2497&gt;=200,$E2497&lt;300),AND($E2497&gt;=400,$E2497&lt;600)),-SUBTOTAL(9,K$4:K2497),SUBTOTAL(9,K$4:K2497)),0)</f>
        <v>0</v>
      </c>
      <c r="J2497" s="32"/>
      <c r="K2497" s="33">
        <f t="shared" si="81"/>
        <v>0</v>
      </c>
    </row>
    <row r="2498" spans="1:11" x14ac:dyDescent="0.4">
      <c r="A2498" s="17" t="str">
        <f>IF(E2498&lt;&gt;"",VLOOKUP(E2498,科目一覧!$A$4:$G$76,7,FALSE),"")</f>
        <v/>
      </c>
      <c r="B2498" s="18">
        <f>★仕訳帳!A2462</f>
        <v>2459</v>
      </c>
      <c r="C2498" s="64" t="str">
        <f>IF(★仕訳帳!B2462&lt;&gt;"",★仕訳帳!B2462,"")</f>
        <v/>
      </c>
      <c r="D2498" s="65" t="str">
        <f>IF(★仕訳帳!C2462&lt;&gt;"",★仕訳帳!C2462,"")</f>
        <v/>
      </c>
      <c r="E2498" s="66" t="str">
        <f>IF(★仕訳帳!D2462&lt;&gt;"",★仕訳帳!D2462,"")</f>
        <v/>
      </c>
      <c r="F2498" s="30" t="str">
        <f t="shared" si="80"/>
        <v/>
      </c>
      <c r="G2498" s="68">
        <f>★仕訳帳!E2462</f>
        <v>0</v>
      </c>
      <c r="H2498" s="68">
        <f>★仕訳帳!F2462</f>
        <v>0</v>
      </c>
      <c r="I2498" s="67">
        <f>IF($E2498&lt;&gt;"",IF(OR(AND($E2498&gt;=200,$E2498&lt;300),AND($E2498&gt;=400,$E2498&lt;600)),-SUBTOTAL(9,K$4:K2498),SUBTOTAL(9,K$4:K2498)),0)</f>
        <v>0</v>
      </c>
      <c r="J2498" s="32"/>
      <c r="K2498" s="33">
        <f t="shared" si="81"/>
        <v>0</v>
      </c>
    </row>
    <row r="2499" spans="1:11" x14ac:dyDescent="0.4">
      <c r="A2499" s="17" t="str">
        <f>IF(E2499&lt;&gt;"",VLOOKUP(E2499,科目一覧!$A$4:$G$76,7,FALSE),"")</f>
        <v/>
      </c>
      <c r="B2499" s="18">
        <f>★仕訳帳!A2463</f>
        <v>2460</v>
      </c>
      <c r="C2499" s="64" t="str">
        <f>IF(★仕訳帳!B2463&lt;&gt;"",★仕訳帳!B2463,"")</f>
        <v/>
      </c>
      <c r="D2499" s="65" t="str">
        <f>IF(★仕訳帳!C2463&lt;&gt;"",★仕訳帳!C2463,"")</f>
        <v/>
      </c>
      <c r="E2499" s="66" t="str">
        <f>IF(★仕訳帳!D2463&lt;&gt;"",★仕訳帳!D2463,"")</f>
        <v/>
      </c>
      <c r="F2499" s="30" t="str">
        <f t="shared" si="80"/>
        <v/>
      </c>
      <c r="G2499" s="68">
        <f>★仕訳帳!E2463</f>
        <v>0</v>
      </c>
      <c r="H2499" s="68">
        <f>★仕訳帳!F2463</f>
        <v>0</v>
      </c>
      <c r="I2499" s="67">
        <f>IF($E2499&lt;&gt;"",IF(OR(AND($E2499&gt;=200,$E2499&lt;300),AND($E2499&gt;=400,$E2499&lt;600)),-SUBTOTAL(9,K$4:K2499),SUBTOTAL(9,K$4:K2499)),0)</f>
        <v>0</v>
      </c>
      <c r="J2499" s="32"/>
      <c r="K2499" s="33">
        <f t="shared" si="81"/>
        <v>0</v>
      </c>
    </row>
    <row r="2500" spans="1:11" x14ac:dyDescent="0.4">
      <c r="A2500" s="17" t="str">
        <f>IF(E2500&lt;&gt;"",VLOOKUP(E2500,科目一覧!$A$4:$G$76,7,FALSE),"")</f>
        <v/>
      </c>
      <c r="B2500" s="18">
        <f>★仕訳帳!A2464</f>
        <v>2461</v>
      </c>
      <c r="C2500" s="64" t="str">
        <f>IF(★仕訳帳!B2464&lt;&gt;"",★仕訳帳!B2464,"")</f>
        <v/>
      </c>
      <c r="D2500" s="65" t="str">
        <f>IF(★仕訳帳!C2464&lt;&gt;"",★仕訳帳!C2464,"")</f>
        <v/>
      </c>
      <c r="E2500" s="66" t="str">
        <f>IF(★仕訳帳!D2464&lt;&gt;"",★仕訳帳!D2464,"")</f>
        <v/>
      </c>
      <c r="F2500" s="30" t="str">
        <f t="shared" si="80"/>
        <v/>
      </c>
      <c r="G2500" s="68">
        <f>★仕訳帳!E2464</f>
        <v>0</v>
      </c>
      <c r="H2500" s="68">
        <f>★仕訳帳!F2464</f>
        <v>0</v>
      </c>
      <c r="I2500" s="67">
        <f>IF($E2500&lt;&gt;"",IF(OR(AND($E2500&gt;=200,$E2500&lt;300),AND($E2500&gt;=400,$E2500&lt;600)),-SUBTOTAL(9,K$4:K2500),SUBTOTAL(9,K$4:K2500)),0)</f>
        <v>0</v>
      </c>
      <c r="J2500" s="32"/>
      <c r="K2500" s="33">
        <f t="shared" si="81"/>
        <v>0</v>
      </c>
    </row>
    <row r="2501" spans="1:11" x14ac:dyDescent="0.4">
      <c r="A2501" s="17" t="str">
        <f>IF(E2501&lt;&gt;"",VLOOKUP(E2501,科目一覧!$A$4:$G$76,7,FALSE),"")</f>
        <v/>
      </c>
      <c r="B2501" s="18">
        <f>★仕訳帳!A2465</f>
        <v>2462</v>
      </c>
      <c r="C2501" s="64" t="str">
        <f>IF(★仕訳帳!B2465&lt;&gt;"",★仕訳帳!B2465,"")</f>
        <v/>
      </c>
      <c r="D2501" s="65" t="str">
        <f>IF(★仕訳帳!C2465&lt;&gt;"",★仕訳帳!C2465,"")</f>
        <v/>
      </c>
      <c r="E2501" s="66" t="str">
        <f>IF(★仕訳帳!D2465&lt;&gt;"",★仕訳帳!D2465,"")</f>
        <v/>
      </c>
      <c r="F2501" s="30" t="str">
        <f t="shared" ref="F2501:F2564" si="82">IF(C2501&lt;&gt;"",MONTH(C2501)&amp;"_"&amp;E2501,"")</f>
        <v/>
      </c>
      <c r="G2501" s="68">
        <f>★仕訳帳!E2465</f>
        <v>0</v>
      </c>
      <c r="H2501" s="68">
        <f>★仕訳帳!F2465</f>
        <v>0</v>
      </c>
      <c r="I2501" s="67">
        <f>IF($E2501&lt;&gt;"",IF(OR(AND($E2501&gt;=200,$E2501&lt;300),AND($E2501&gt;=400,$E2501&lt;600)),-SUBTOTAL(9,K$4:K2501),SUBTOTAL(9,K$4:K2501)),0)</f>
        <v>0</v>
      </c>
      <c r="J2501" s="32"/>
      <c r="K2501" s="33">
        <f t="shared" si="81"/>
        <v>0</v>
      </c>
    </row>
    <row r="2502" spans="1:11" x14ac:dyDescent="0.4">
      <c r="A2502" s="17" t="str">
        <f>IF(E2502&lt;&gt;"",VLOOKUP(E2502,科目一覧!$A$4:$G$76,7,FALSE),"")</f>
        <v/>
      </c>
      <c r="B2502" s="18">
        <f>★仕訳帳!A2466</f>
        <v>2463</v>
      </c>
      <c r="C2502" s="64" t="str">
        <f>IF(★仕訳帳!B2466&lt;&gt;"",★仕訳帳!B2466,"")</f>
        <v/>
      </c>
      <c r="D2502" s="65" t="str">
        <f>IF(★仕訳帳!C2466&lt;&gt;"",★仕訳帳!C2466,"")</f>
        <v/>
      </c>
      <c r="E2502" s="66" t="str">
        <f>IF(★仕訳帳!D2466&lt;&gt;"",★仕訳帳!D2466,"")</f>
        <v/>
      </c>
      <c r="F2502" s="30" t="str">
        <f t="shared" si="82"/>
        <v/>
      </c>
      <c r="G2502" s="68">
        <f>★仕訳帳!E2466</f>
        <v>0</v>
      </c>
      <c r="H2502" s="68">
        <f>★仕訳帳!F2466</f>
        <v>0</v>
      </c>
      <c r="I2502" s="67">
        <f>IF($E2502&lt;&gt;"",IF(OR(AND($E2502&gt;=200,$E2502&lt;300),AND($E2502&gt;=400,$E2502&lt;600)),-SUBTOTAL(9,K$4:K2502),SUBTOTAL(9,K$4:K2502)),0)</f>
        <v>0</v>
      </c>
      <c r="J2502" s="32"/>
      <c r="K2502" s="33">
        <f t="shared" si="81"/>
        <v>0</v>
      </c>
    </row>
    <row r="2503" spans="1:11" x14ac:dyDescent="0.4">
      <c r="A2503" s="17" t="str">
        <f>IF(E2503&lt;&gt;"",VLOOKUP(E2503,科目一覧!$A$4:$G$76,7,FALSE),"")</f>
        <v/>
      </c>
      <c r="B2503" s="18">
        <f>★仕訳帳!A2467</f>
        <v>2464</v>
      </c>
      <c r="C2503" s="64" t="str">
        <f>IF(★仕訳帳!B2467&lt;&gt;"",★仕訳帳!B2467,"")</f>
        <v/>
      </c>
      <c r="D2503" s="65" t="str">
        <f>IF(★仕訳帳!C2467&lt;&gt;"",★仕訳帳!C2467,"")</f>
        <v/>
      </c>
      <c r="E2503" s="66" t="str">
        <f>IF(★仕訳帳!D2467&lt;&gt;"",★仕訳帳!D2467,"")</f>
        <v/>
      </c>
      <c r="F2503" s="30" t="str">
        <f t="shared" si="82"/>
        <v/>
      </c>
      <c r="G2503" s="68">
        <f>★仕訳帳!E2467</f>
        <v>0</v>
      </c>
      <c r="H2503" s="68">
        <f>★仕訳帳!F2467</f>
        <v>0</v>
      </c>
      <c r="I2503" s="67">
        <f>IF($E2503&lt;&gt;"",IF(OR(AND($E2503&gt;=200,$E2503&lt;300),AND($E2503&gt;=400,$E2503&lt;600)),-SUBTOTAL(9,K$4:K2503),SUBTOTAL(9,K$4:K2503)),0)</f>
        <v>0</v>
      </c>
      <c r="J2503" s="32"/>
      <c r="K2503" s="33">
        <f t="shared" si="81"/>
        <v>0</v>
      </c>
    </row>
    <row r="2504" spans="1:11" x14ac:dyDescent="0.4">
      <c r="A2504" s="17" t="str">
        <f>IF(E2504&lt;&gt;"",VLOOKUP(E2504,科目一覧!$A$4:$G$76,7,FALSE),"")</f>
        <v/>
      </c>
      <c r="B2504" s="18">
        <f>★仕訳帳!A2468</f>
        <v>2465</v>
      </c>
      <c r="C2504" s="64" t="str">
        <f>IF(★仕訳帳!B2468&lt;&gt;"",★仕訳帳!B2468,"")</f>
        <v/>
      </c>
      <c r="D2504" s="65" t="str">
        <f>IF(★仕訳帳!C2468&lt;&gt;"",★仕訳帳!C2468,"")</f>
        <v/>
      </c>
      <c r="E2504" s="66" t="str">
        <f>IF(★仕訳帳!D2468&lt;&gt;"",★仕訳帳!D2468,"")</f>
        <v/>
      </c>
      <c r="F2504" s="30" t="str">
        <f t="shared" si="82"/>
        <v/>
      </c>
      <c r="G2504" s="68">
        <f>★仕訳帳!E2468</f>
        <v>0</v>
      </c>
      <c r="H2504" s="68">
        <f>★仕訳帳!F2468</f>
        <v>0</v>
      </c>
      <c r="I2504" s="67">
        <f>IF($E2504&lt;&gt;"",IF(OR(AND($E2504&gt;=200,$E2504&lt;300),AND($E2504&gt;=400,$E2504&lt;600)),-SUBTOTAL(9,K$4:K2504),SUBTOTAL(9,K$4:K2504)),0)</f>
        <v>0</v>
      </c>
      <c r="J2504" s="32"/>
      <c r="K2504" s="33">
        <f t="shared" si="81"/>
        <v>0</v>
      </c>
    </row>
    <row r="2505" spans="1:11" x14ac:dyDescent="0.4">
      <c r="A2505" s="17" t="str">
        <f>IF(E2505&lt;&gt;"",VLOOKUP(E2505,科目一覧!$A$4:$G$76,7,FALSE),"")</f>
        <v/>
      </c>
      <c r="B2505" s="18">
        <f>★仕訳帳!A2469</f>
        <v>2466</v>
      </c>
      <c r="C2505" s="64" t="str">
        <f>IF(★仕訳帳!B2469&lt;&gt;"",★仕訳帳!B2469,"")</f>
        <v/>
      </c>
      <c r="D2505" s="65" t="str">
        <f>IF(★仕訳帳!C2469&lt;&gt;"",★仕訳帳!C2469,"")</f>
        <v/>
      </c>
      <c r="E2505" s="66" t="str">
        <f>IF(★仕訳帳!D2469&lt;&gt;"",★仕訳帳!D2469,"")</f>
        <v/>
      </c>
      <c r="F2505" s="30" t="str">
        <f t="shared" si="82"/>
        <v/>
      </c>
      <c r="G2505" s="68">
        <f>★仕訳帳!E2469</f>
        <v>0</v>
      </c>
      <c r="H2505" s="68">
        <f>★仕訳帳!F2469</f>
        <v>0</v>
      </c>
      <c r="I2505" s="67">
        <f>IF($E2505&lt;&gt;"",IF(OR(AND($E2505&gt;=200,$E2505&lt;300),AND($E2505&gt;=400,$E2505&lt;600)),-SUBTOTAL(9,K$4:K2505),SUBTOTAL(9,K$4:K2505)),0)</f>
        <v>0</v>
      </c>
      <c r="J2505" s="32"/>
      <c r="K2505" s="33">
        <f t="shared" si="81"/>
        <v>0</v>
      </c>
    </row>
    <row r="2506" spans="1:11" x14ac:dyDescent="0.4">
      <c r="A2506" s="17" t="str">
        <f>IF(E2506&lt;&gt;"",VLOOKUP(E2506,科目一覧!$A$4:$G$76,7,FALSE),"")</f>
        <v/>
      </c>
      <c r="B2506" s="18">
        <f>★仕訳帳!A2470</f>
        <v>2467</v>
      </c>
      <c r="C2506" s="64" t="str">
        <f>IF(★仕訳帳!B2470&lt;&gt;"",★仕訳帳!B2470,"")</f>
        <v/>
      </c>
      <c r="D2506" s="65" t="str">
        <f>IF(★仕訳帳!C2470&lt;&gt;"",★仕訳帳!C2470,"")</f>
        <v/>
      </c>
      <c r="E2506" s="66" t="str">
        <f>IF(★仕訳帳!D2470&lt;&gt;"",★仕訳帳!D2470,"")</f>
        <v/>
      </c>
      <c r="F2506" s="30" t="str">
        <f t="shared" si="82"/>
        <v/>
      </c>
      <c r="G2506" s="68">
        <f>★仕訳帳!E2470</f>
        <v>0</v>
      </c>
      <c r="H2506" s="68">
        <f>★仕訳帳!F2470</f>
        <v>0</v>
      </c>
      <c r="I2506" s="67">
        <f>IF($E2506&lt;&gt;"",IF(OR(AND($E2506&gt;=200,$E2506&lt;300),AND($E2506&gt;=400,$E2506&lt;600)),-SUBTOTAL(9,K$4:K2506),SUBTOTAL(9,K$4:K2506)),0)</f>
        <v>0</v>
      </c>
      <c r="J2506" s="32"/>
      <c r="K2506" s="33">
        <f t="shared" si="81"/>
        <v>0</v>
      </c>
    </row>
    <row r="2507" spans="1:11" x14ac:dyDescent="0.4">
      <c r="A2507" s="17" t="str">
        <f>IF(E2507&lt;&gt;"",VLOOKUP(E2507,科目一覧!$A$4:$G$76,7,FALSE),"")</f>
        <v/>
      </c>
      <c r="B2507" s="18">
        <f>★仕訳帳!A2471</f>
        <v>2468</v>
      </c>
      <c r="C2507" s="64" t="str">
        <f>IF(★仕訳帳!B2471&lt;&gt;"",★仕訳帳!B2471,"")</f>
        <v/>
      </c>
      <c r="D2507" s="65" t="str">
        <f>IF(★仕訳帳!C2471&lt;&gt;"",★仕訳帳!C2471,"")</f>
        <v/>
      </c>
      <c r="E2507" s="66" t="str">
        <f>IF(★仕訳帳!D2471&lt;&gt;"",★仕訳帳!D2471,"")</f>
        <v/>
      </c>
      <c r="F2507" s="30" t="str">
        <f t="shared" si="82"/>
        <v/>
      </c>
      <c r="G2507" s="68">
        <f>★仕訳帳!E2471</f>
        <v>0</v>
      </c>
      <c r="H2507" s="68">
        <f>★仕訳帳!F2471</f>
        <v>0</v>
      </c>
      <c r="I2507" s="67">
        <f>IF($E2507&lt;&gt;"",IF(OR(AND($E2507&gt;=200,$E2507&lt;300),AND($E2507&gt;=400,$E2507&lt;600)),-SUBTOTAL(9,K$4:K2507),SUBTOTAL(9,K$4:K2507)),0)</f>
        <v>0</v>
      </c>
      <c r="J2507" s="32"/>
      <c r="K2507" s="33">
        <f t="shared" si="81"/>
        <v>0</v>
      </c>
    </row>
    <row r="2508" spans="1:11" x14ac:dyDescent="0.4">
      <c r="A2508" s="17" t="str">
        <f>IF(E2508&lt;&gt;"",VLOOKUP(E2508,科目一覧!$A$4:$G$76,7,FALSE),"")</f>
        <v/>
      </c>
      <c r="B2508" s="18">
        <f>★仕訳帳!A2472</f>
        <v>2469</v>
      </c>
      <c r="C2508" s="64" t="str">
        <f>IF(★仕訳帳!B2472&lt;&gt;"",★仕訳帳!B2472,"")</f>
        <v/>
      </c>
      <c r="D2508" s="65" t="str">
        <f>IF(★仕訳帳!C2472&lt;&gt;"",★仕訳帳!C2472,"")</f>
        <v/>
      </c>
      <c r="E2508" s="66" t="str">
        <f>IF(★仕訳帳!D2472&lt;&gt;"",★仕訳帳!D2472,"")</f>
        <v/>
      </c>
      <c r="F2508" s="30" t="str">
        <f t="shared" si="82"/>
        <v/>
      </c>
      <c r="G2508" s="68">
        <f>★仕訳帳!E2472</f>
        <v>0</v>
      </c>
      <c r="H2508" s="68">
        <f>★仕訳帳!F2472</f>
        <v>0</v>
      </c>
      <c r="I2508" s="67">
        <f>IF($E2508&lt;&gt;"",IF(OR(AND($E2508&gt;=200,$E2508&lt;300),AND($E2508&gt;=400,$E2508&lt;600)),-SUBTOTAL(9,K$4:K2508),SUBTOTAL(9,K$4:K2508)),0)</f>
        <v>0</v>
      </c>
      <c r="J2508" s="32"/>
      <c r="K2508" s="33">
        <f t="shared" si="81"/>
        <v>0</v>
      </c>
    </row>
    <row r="2509" spans="1:11" x14ac:dyDescent="0.4">
      <c r="A2509" s="17" t="str">
        <f>IF(E2509&lt;&gt;"",VLOOKUP(E2509,科目一覧!$A$4:$G$76,7,FALSE),"")</f>
        <v/>
      </c>
      <c r="B2509" s="18">
        <f>★仕訳帳!A2473</f>
        <v>2470</v>
      </c>
      <c r="C2509" s="64" t="str">
        <f>IF(★仕訳帳!B2473&lt;&gt;"",★仕訳帳!B2473,"")</f>
        <v/>
      </c>
      <c r="D2509" s="65" t="str">
        <f>IF(★仕訳帳!C2473&lt;&gt;"",★仕訳帳!C2473,"")</f>
        <v/>
      </c>
      <c r="E2509" s="66" t="str">
        <f>IF(★仕訳帳!D2473&lt;&gt;"",★仕訳帳!D2473,"")</f>
        <v/>
      </c>
      <c r="F2509" s="30" t="str">
        <f t="shared" si="82"/>
        <v/>
      </c>
      <c r="G2509" s="68">
        <f>★仕訳帳!E2473</f>
        <v>0</v>
      </c>
      <c r="H2509" s="68">
        <f>★仕訳帳!F2473</f>
        <v>0</v>
      </c>
      <c r="I2509" s="67">
        <f>IF($E2509&lt;&gt;"",IF(OR(AND($E2509&gt;=200,$E2509&lt;300),AND($E2509&gt;=400,$E2509&lt;600)),-SUBTOTAL(9,K$4:K2509),SUBTOTAL(9,K$4:K2509)),0)</f>
        <v>0</v>
      </c>
      <c r="J2509" s="32"/>
      <c r="K2509" s="33">
        <f t="shared" si="81"/>
        <v>0</v>
      </c>
    </row>
    <row r="2510" spans="1:11" x14ac:dyDescent="0.4">
      <c r="A2510" s="17" t="str">
        <f>IF(E2510&lt;&gt;"",VLOOKUP(E2510,科目一覧!$A$4:$G$76,7,FALSE),"")</f>
        <v/>
      </c>
      <c r="B2510" s="18">
        <f>★仕訳帳!A2474</f>
        <v>2471</v>
      </c>
      <c r="C2510" s="64" t="str">
        <f>IF(★仕訳帳!B2474&lt;&gt;"",★仕訳帳!B2474,"")</f>
        <v/>
      </c>
      <c r="D2510" s="65" t="str">
        <f>IF(★仕訳帳!C2474&lt;&gt;"",★仕訳帳!C2474,"")</f>
        <v/>
      </c>
      <c r="E2510" s="66" t="str">
        <f>IF(★仕訳帳!D2474&lt;&gt;"",★仕訳帳!D2474,"")</f>
        <v/>
      </c>
      <c r="F2510" s="30" t="str">
        <f t="shared" si="82"/>
        <v/>
      </c>
      <c r="G2510" s="68">
        <f>★仕訳帳!E2474</f>
        <v>0</v>
      </c>
      <c r="H2510" s="68">
        <f>★仕訳帳!F2474</f>
        <v>0</v>
      </c>
      <c r="I2510" s="67">
        <f>IF($E2510&lt;&gt;"",IF(OR(AND($E2510&gt;=200,$E2510&lt;300),AND($E2510&gt;=400,$E2510&lt;600)),-SUBTOTAL(9,K$4:K2510),SUBTOTAL(9,K$4:K2510)),0)</f>
        <v>0</v>
      </c>
      <c r="J2510" s="32"/>
      <c r="K2510" s="33">
        <f t="shared" si="81"/>
        <v>0</v>
      </c>
    </row>
    <row r="2511" spans="1:11" x14ac:dyDescent="0.4">
      <c r="A2511" s="17" t="str">
        <f>IF(E2511&lt;&gt;"",VLOOKUP(E2511,科目一覧!$A$4:$G$76,7,FALSE),"")</f>
        <v/>
      </c>
      <c r="B2511" s="18">
        <f>★仕訳帳!A2475</f>
        <v>2472</v>
      </c>
      <c r="C2511" s="64" t="str">
        <f>IF(★仕訳帳!B2475&lt;&gt;"",★仕訳帳!B2475,"")</f>
        <v/>
      </c>
      <c r="D2511" s="65" t="str">
        <f>IF(★仕訳帳!C2475&lt;&gt;"",★仕訳帳!C2475,"")</f>
        <v/>
      </c>
      <c r="E2511" s="66" t="str">
        <f>IF(★仕訳帳!D2475&lt;&gt;"",★仕訳帳!D2475,"")</f>
        <v/>
      </c>
      <c r="F2511" s="30" t="str">
        <f t="shared" si="82"/>
        <v/>
      </c>
      <c r="G2511" s="68">
        <f>★仕訳帳!E2475</f>
        <v>0</v>
      </c>
      <c r="H2511" s="68">
        <f>★仕訳帳!F2475</f>
        <v>0</v>
      </c>
      <c r="I2511" s="67">
        <f>IF($E2511&lt;&gt;"",IF(OR(AND($E2511&gt;=200,$E2511&lt;300),AND($E2511&gt;=400,$E2511&lt;600)),-SUBTOTAL(9,K$4:K2511),SUBTOTAL(9,K$4:K2511)),0)</f>
        <v>0</v>
      </c>
      <c r="J2511" s="32"/>
      <c r="K2511" s="33">
        <f t="shared" si="81"/>
        <v>0</v>
      </c>
    </row>
    <row r="2512" spans="1:11" x14ac:dyDescent="0.4">
      <c r="A2512" s="17" t="str">
        <f>IF(E2512&lt;&gt;"",VLOOKUP(E2512,科目一覧!$A$4:$G$76,7,FALSE),"")</f>
        <v/>
      </c>
      <c r="B2512" s="18">
        <f>★仕訳帳!A2476</f>
        <v>2473</v>
      </c>
      <c r="C2512" s="64" t="str">
        <f>IF(★仕訳帳!B2476&lt;&gt;"",★仕訳帳!B2476,"")</f>
        <v/>
      </c>
      <c r="D2512" s="65" t="str">
        <f>IF(★仕訳帳!C2476&lt;&gt;"",★仕訳帳!C2476,"")</f>
        <v/>
      </c>
      <c r="E2512" s="66" t="str">
        <f>IF(★仕訳帳!D2476&lt;&gt;"",★仕訳帳!D2476,"")</f>
        <v/>
      </c>
      <c r="F2512" s="30" t="str">
        <f t="shared" si="82"/>
        <v/>
      </c>
      <c r="G2512" s="68">
        <f>★仕訳帳!E2476</f>
        <v>0</v>
      </c>
      <c r="H2512" s="68">
        <f>★仕訳帳!F2476</f>
        <v>0</v>
      </c>
      <c r="I2512" s="67">
        <f>IF($E2512&lt;&gt;"",IF(OR(AND($E2512&gt;=200,$E2512&lt;300),AND($E2512&gt;=400,$E2512&lt;600)),-SUBTOTAL(9,K$4:K2512),SUBTOTAL(9,K$4:K2512)),0)</f>
        <v>0</v>
      </c>
      <c r="J2512" s="32"/>
      <c r="K2512" s="33">
        <f t="shared" si="81"/>
        <v>0</v>
      </c>
    </row>
    <row r="2513" spans="1:11" x14ac:dyDescent="0.4">
      <c r="A2513" s="17" t="str">
        <f>IF(E2513&lt;&gt;"",VLOOKUP(E2513,科目一覧!$A$4:$G$76,7,FALSE),"")</f>
        <v/>
      </c>
      <c r="B2513" s="18">
        <f>★仕訳帳!A2477</f>
        <v>2474</v>
      </c>
      <c r="C2513" s="64" t="str">
        <f>IF(★仕訳帳!B2477&lt;&gt;"",★仕訳帳!B2477,"")</f>
        <v/>
      </c>
      <c r="D2513" s="65" t="str">
        <f>IF(★仕訳帳!C2477&lt;&gt;"",★仕訳帳!C2477,"")</f>
        <v/>
      </c>
      <c r="E2513" s="66" t="str">
        <f>IF(★仕訳帳!D2477&lt;&gt;"",★仕訳帳!D2477,"")</f>
        <v/>
      </c>
      <c r="F2513" s="30" t="str">
        <f t="shared" si="82"/>
        <v/>
      </c>
      <c r="G2513" s="68">
        <f>★仕訳帳!E2477</f>
        <v>0</v>
      </c>
      <c r="H2513" s="68">
        <f>★仕訳帳!F2477</f>
        <v>0</v>
      </c>
      <c r="I2513" s="67">
        <f>IF($E2513&lt;&gt;"",IF(OR(AND($E2513&gt;=200,$E2513&lt;300),AND($E2513&gt;=400,$E2513&lt;600)),-SUBTOTAL(9,K$4:K2513),SUBTOTAL(9,K$4:K2513)),0)</f>
        <v>0</v>
      </c>
      <c r="J2513" s="32"/>
      <c r="K2513" s="33">
        <f t="shared" si="81"/>
        <v>0</v>
      </c>
    </row>
    <row r="2514" spans="1:11" x14ac:dyDescent="0.4">
      <c r="A2514" s="17" t="str">
        <f>IF(E2514&lt;&gt;"",VLOOKUP(E2514,科目一覧!$A$4:$G$76,7,FALSE),"")</f>
        <v/>
      </c>
      <c r="B2514" s="18">
        <f>★仕訳帳!A2478</f>
        <v>2475</v>
      </c>
      <c r="C2514" s="64" t="str">
        <f>IF(★仕訳帳!B2478&lt;&gt;"",★仕訳帳!B2478,"")</f>
        <v/>
      </c>
      <c r="D2514" s="65" t="str">
        <f>IF(★仕訳帳!C2478&lt;&gt;"",★仕訳帳!C2478,"")</f>
        <v/>
      </c>
      <c r="E2514" s="66" t="str">
        <f>IF(★仕訳帳!D2478&lt;&gt;"",★仕訳帳!D2478,"")</f>
        <v/>
      </c>
      <c r="F2514" s="30" t="str">
        <f t="shared" si="82"/>
        <v/>
      </c>
      <c r="G2514" s="68">
        <f>★仕訳帳!E2478</f>
        <v>0</v>
      </c>
      <c r="H2514" s="68">
        <f>★仕訳帳!F2478</f>
        <v>0</v>
      </c>
      <c r="I2514" s="67">
        <f>IF($E2514&lt;&gt;"",IF(OR(AND($E2514&gt;=200,$E2514&lt;300),AND($E2514&gt;=400,$E2514&lt;600)),-SUBTOTAL(9,K$4:K2514),SUBTOTAL(9,K$4:K2514)),0)</f>
        <v>0</v>
      </c>
      <c r="J2514" s="32"/>
      <c r="K2514" s="33">
        <f t="shared" si="81"/>
        <v>0</v>
      </c>
    </row>
    <row r="2515" spans="1:11" x14ac:dyDescent="0.4">
      <c r="A2515" s="17" t="str">
        <f>IF(E2515&lt;&gt;"",VLOOKUP(E2515,科目一覧!$A$4:$G$76,7,FALSE),"")</f>
        <v/>
      </c>
      <c r="B2515" s="18">
        <f>★仕訳帳!A2479</f>
        <v>2476</v>
      </c>
      <c r="C2515" s="64" t="str">
        <f>IF(★仕訳帳!B2479&lt;&gt;"",★仕訳帳!B2479,"")</f>
        <v/>
      </c>
      <c r="D2515" s="65" t="str">
        <f>IF(★仕訳帳!C2479&lt;&gt;"",★仕訳帳!C2479,"")</f>
        <v/>
      </c>
      <c r="E2515" s="66" t="str">
        <f>IF(★仕訳帳!D2479&lt;&gt;"",★仕訳帳!D2479,"")</f>
        <v/>
      </c>
      <c r="F2515" s="30" t="str">
        <f t="shared" si="82"/>
        <v/>
      </c>
      <c r="G2515" s="68">
        <f>★仕訳帳!E2479</f>
        <v>0</v>
      </c>
      <c r="H2515" s="68">
        <f>★仕訳帳!F2479</f>
        <v>0</v>
      </c>
      <c r="I2515" s="67">
        <f>IF($E2515&lt;&gt;"",IF(OR(AND($E2515&gt;=200,$E2515&lt;300),AND($E2515&gt;=400,$E2515&lt;600)),-SUBTOTAL(9,K$4:K2515),SUBTOTAL(9,K$4:K2515)),0)</f>
        <v>0</v>
      </c>
      <c r="J2515" s="32"/>
      <c r="K2515" s="33">
        <f t="shared" si="81"/>
        <v>0</v>
      </c>
    </row>
    <row r="2516" spans="1:11" x14ac:dyDescent="0.4">
      <c r="A2516" s="17" t="str">
        <f>IF(E2516&lt;&gt;"",VLOOKUP(E2516,科目一覧!$A$4:$G$76,7,FALSE),"")</f>
        <v/>
      </c>
      <c r="B2516" s="18">
        <f>★仕訳帳!A2480</f>
        <v>2477</v>
      </c>
      <c r="C2516" s="64" t="str">
        <f>IF(★仕訳帳!B2480&lt;&gt;"",★仕訳帳!B2480,"")</f>
        <v/>
      </c>
      <c r="D2516" s="65" t="str">
        <f>IF(★仕訳帳!C2480&lt;&gt;"",★仕訳帳!C2480,"")</f>
        <v/>
      </c>
      <c r="E2516" s="66" t="str">
        <f>IF(★仕訳帳!D2480&lt;&gt;"",★仕訳帳!D2480,"")</f>
        <v/>
      </c>
      <c r="F2516" s="30" t="str">
        <f t="shared" si="82"/>
        <v/>
      </c>
      <c r="G2516" s="68">
        <f>★仕訳帳!E2480</f>
        <v>0</v>
      </c>
      <c r="H2516" s="68">
        <f>★仕訳帳!F2480</f>
        <v>0</v>
      </c>
      <c r="I2516" s="67">
        <f>IF($E2516&lt;&gt;"",IF(OR(AND($E2516&gt;=200,$E2516&lt;300),AND($E2516&gt;=400,$E2516&lt;600)),-SUBTOTAL(9,K$4:K2516),SUBTOTAL(9,K$4:K2516)),0)</f>
        <v>0</v>
      </c>
      <c r="J2516" s="32"/>
      <c r="K2516" s="33">
        <f t="shared" si="81"/>
        <v>0</v>
      </c>
    </row>
    <row r="2517" spans="1:11" x14ac:dyDescent="0.4">
      <c r="A2517" s="17" t="str">
        <f>IF(E2517&lt;&gt;"",VLOOKUP(E2517,科目一覧!$A$4:$G$76,7,FALSE),"")</f>
        <v/>
      </c>
      <c r="B2517" s="18">
        <f>★仕訳帳!A2481</f>
        <v>2478</v>
      </c>
      <c r="C2517" s="64" t="str">
        <f>IF(★仕訳帳!B2481&lt;&gt;"",★仕訳帳!B2481,"")</f>
        <v/>
      </c>
      <c r="D2517" s="65" t="str">
        <f>IF(★仕訳帳!C2481&lt;&gt;"",★仕訳帳!C2481,"")</f>
        <v/>
      </c>
      <c r="E2517" s="66" t="str">
        <f>IF(★仕訳帳!D2481&lt;&gt;"",★仕訳帳!D2481,"")</f>
        <v/>
      </c>
      <c r="F2517" s="30" t="str">
        <f t="shared" si="82"/>
        <v/>
      </c>
      <c r="G2517" s="68">
        <f>★仕訳帳!E2481</f>
        <v>0</v>
      </c>
      <c r="H2517" s="68">
        <f>★仕訳帳!F2481</f>
        <v>0</v>
      </c>
      <c r="I2517" s="67">
        <f>IF($E2517&lt;&gt;"",IF(OR(AND($E2517&gt;=200,$E2517&lt;300),AND($E2517&gt;=400,$E2517&lt;600)),-SUBTOTAL(9,K$4:K2517),SUBTOTAL(9,K$4:K2517)),0)</f>
        <v>0</v>
      </c>
      <c r="J2517" s="32"/>
      <c r="K2517" s="33">
        <f t="shared" si="81"/>
        <v>0</v>
      </c>
    </row>
    <row r="2518" spans="1:11" x14ac:dyDescent="0.4">
      <c r="A2518" s="17" t="str">
        <f>IF(E2518&lt;&gt;"",VLOOKUP(E2518,科目一覧!$A$4:$G$76,7,FALSE),"")</f>
        <v/>
      </c>
      <c r="B2518" s="18">
        <f>★仕訳帳!A2482</f>
        <v>2479</v>
      </c>
      <c r="C2518" s="64" t="str">
        <f>IF(★仕訳帳!B2482&lt;&gt;"",★仕訳帳!B2482,"")</f>
        <v/>
      </c>
      <c r="D2518" s="65" t="str">
        <f>IF(★仕訳帳!C2482&lt;&gt;"",★仕訳帳!C2482,"")</f>
        <v/>
      </c>
      <c r="E2518" s="66" t="str">
        <f>IF(★仕訳帳!D2482&lt;&gt;"",★仕訳帳!D2482,"")</f>
        <v/>
      </c>
      <c r="F2518" s="30" t="str">
        <f t="shared" si="82"/>
        <v/>
      </c>
      <c r="G2518" s="68">
        <f>★仕訳帳!E2482</f>
        <v>0</v>
      </c>
      <c r="H2518" s="68">
        <f>★仕訳帳!F2482</f>
        <v>0</v>
      </c>
      <c r="I2518" s="67">
        <f>IF($E2518&lt;&gt;"",IF(OR(AND($E2518&gt;=200,$E2518&lt;300),AND($E2518&gt;=400,$E2518&lt;600)),-SUBTOTAL(9,K$4:K2518),SUBTOTAL(9,K$4:K2518)),0)</f>
        <v>0</v>
      </c>
      <c r="J2518" s="32"/>
      <c r="K2518" s="33">
        <f t="shared" si="81"/>
        <v>0</v>
      </c>
    </row>
    <row r="2519" spans="1:11" x14ac:dyDescent="0.4">
      <c r="A2519" s="17" t="str">
        <f>IF(E2519&lt;&gt;"",VLOOKUP(E2519,科目一覧!$A$4:$G$76,7,FALSE),"")</f>
        <v/>
      </c>
      <c r="B2519" s="18">
        <f>★仕訳帳!A2483</f>
        <v>2480</v>
      </c>
      <c r="C2519" s="64" t="str">
        <f>IF(★仕訳帳!B2483&lt;&gt;"",★仕訳帳!B2483,"")</f>
        <v/>
      </c>
      <c r="D2519" s="65" t="str">
        <f>IF(★仕訳帳!C2483&lt;&gt;"",★仕訳帳!C2483,"")</f>
        <v/>
      </c>
      <c r="E2519" s="66" t="str">
        <f>IF(★仕訳帳!D2483&lt;&gt;"",★仕訳帳!D2483,"")</f>
        <v/>
      </c>
      <c r="F2519" s="30" t="str">
        <f t="shared" si="82"/>
        <v/>
      </c>
      <c r="G2519" s="68">
        <f>★仕訳帳!E2483</f>
        <v>0</v>
      </c>
      <c r="H2519" s="68">
        <f>★仕訳帳!F2483</f>
        <v>0</v>
      </c>
      <c r="I2519" s="67">
        <f>IF($E2519&lt;&gt;"",IF(OR(AND($E2519&gt;=200,$E2519&lt;300),AND($E2519&gt;=400,$E2519&lt;600)),-SUBTOTAL(9,K$4:K2519),SUBTOTAL(9,K$4:K2519)),0)</f>
        <v>0</v>
      </c>
      <c r="J2519" s="32"/>
      <c r="K2519" s="33">
        <f t="shared" si="81"/>
        <v>0</v>
      </c>
    </row>
    <row r="2520" spans="1:11" x14ac:dyDescent="0.4">
      <c r="A2520" s="17" t="str">
        <f>IF(E2520&lt;&gt;"",VLOOKUP(E2520,科目一覧!$A$4:$G$76,7,FALSE),"")</f>
        <v/>
      </c>
      <c r="B2520" s="18">
        <f>★仕訳帳!A2484</f>
        <v>2481</v>
      </c>
      <c r="C2520" s="64" t="str">
        <f>IF(★仕訳帳!B2484&lt;&gt;"",★仕訳帳!B2484,"")</f>
        <v/>
      </c>
      <c r="D2520" s="65" t="str">
        <f>IF(★仕訳帳!C2484&lt;&gt;"",★仕訳帳!C2484,"")</f>
        <v/>
      </c>
      <c r="E2520" s="66" t="str">
        <f>IF(★仕訳帳!D2484&lt;&gt;"",★仕訳帳!D2484,"")</f>
        <v/>
      </c>
      <c r="F2520" s="30" t="str">
        <f t="shared" si="82"/>
        <v/>
      </c>
      <c r="G2520" s="68">
        <f>★仕訳帳!E2484</f>
        <v>0</v>
      </c>
      <c r="H2520" s="68">
        <f>★仕訳帳!F2484</f>
        <v>0</v>
      </c>
      <c r="I2520" s="67">
        <f>IF($E2520&lt;&gt;"",IF(OR(AND($E2520&gt;=200,$E2520&lt;300),AND($E2520&gt;=400,$E2520&lt;600)),-SUBTOTAL(9,K$4:K2520),SUBTOTAL(9,K$4:K2520)),0)</f>
        <v>0</v>
      </c>
      <c r="J2520" s="32"/>
      <c r="K2520" s="33">
        <f t="shared" si="81"/>
        <v>0</v>
      </c>
    </row>
    <row r="2521" spans="1:11" x14ac:dyDescent="0.4">
      <c r="A2521" s="17" t="str">
        <f>IF(E2521&lt;&gt;"",VLOOKUP(E2521,科目一覧!$A$4:$G$76,7,FALSE),"")</f>
        <v/>
      </c>
      <c r="B2521" s="18">
        <f>★仕訳帳!A2485</f>
        <v>2482</v>
      </c>
      <c r="C2521" s="64" t="str">
        <f>IF(★仕訳帳!B2485&lt;&gt;"",★仕訳帳!B2485,"")</f>
        <v/>
      </c>
      <c r="D2521" s="65" t="str">
        <f>IF(★仕訳帳!C2485&lt;&gt;"",★仕訳帳!C2485,"")</f>
        <v/>
      </c>
      <c r="E2521" s="66" t="str">
        <f>IF(★仕訳帳!D2485&lt;&gt;"",★仕訳帳!D2485,"")</f>
        <v/>
      </c>
      <c r="F2521" s="30" t="str">
        <f t="shared" si="82"/>
        <v/>
      </c>
      <c r="G2521" s="68">
        <f>★仕訳帳!E2485</f>
        <v>0</v>
      </c>
      <c r="H2521" s="68">
        <f>★仕訳帳!F2485</f>
        <v>0</v>
      </c>
      <c r="I2521" s="67">
        <f>IF($E2521&lt;&gt;"",IF(OR(AND($E2521&gt;=200,$E2521&lt;300),AND($E2521&gt;=400,$E2521&lt;600)),-SUBTOTAL(9,K$4:K2521),SUBTOTAL(9,K$4:K2521)),0)</f>
        <v>0</v>
      </c>
      <c r="J2521" s="32"/>
      <c r="K2521" s="33">
        <f t="shared" si="81"/>
        <v>0</v>
      </c>
    </row>
    <row r="2522" spans="1:11" x14ac:dyDescent="0.4">
      <c r="A2522" s="17" t="str">
        <f>IF(E2522&lt;&gt;"",VLOOKUP(E2522,科目一覧!$A$4:$G$76,7,FALSE),"")</f>
        <v/>
      </c>
      <c r="B2522" s="18">
        <f>★仕訳帳!A2486</f>
        <v>2483</v>
      </c>
      <c r="C2522" s="64" t="str">
        <f>IF(★仕訳帳!B2486&lt;&gt;"",★仕訳帳!B2486,"")</f>
        <v/>
      </c>
      <c r="D2522" s="65" t="str">
        <f>IF(★仕訳帳!C2486&lt;&gt;"",★仕訳帳!C2486,"")</f>
        <v/>
      </c>
      <c r="E2522" s="66" t="str">
        <f>IF(★仕訳帳!D2486&lt;&gt;"",★仕訳帳!D2486,"")</f>
        <v/>
      </c>
      <c r="F2522" s="30" t="str">
        <f t="shared" si="82"/>
        <v/>
      </c>
      <c r="G2522" s="68">
        <f>★仕訳帳!E2486</f>
        <v>0</v>
      </c>
      <c r="H2522" s="68">
        <f>★仕訳帳!F2486</f>
        <v>0</v>
      </c>
      <c r="I2522" s="67">
        <f>IF($E2522&lt;&gt;"",IF(OR(AND($E2522&gt;=200,$E2522&lt;300),AND($E2522&gt;=400,$E2522&lt;600)),-SUBTOTAL(9,K$4:K2522),SUBTOTAL(9,K$4:K2522)),0)</f>
        <v>0</v>
      </c>
      <c r="J2522" s="32"/>
      <c r="K2522" s="33">
        <f t="shared" si="81"/>
        <v>0</v>
      </c>
    </row>
    <row r="2523" spans="1:11" x14ac:dyDescent="0.4">
      <c r="A2523" s="17" t="str">
        <f>IF(E2523&lt;&gt;"",VLOOKUP(E2523,科目一覧!$A$4:$G$76,7,FALSE),"")</f>
        <v/>
      </c>
      <c r="B2523" s="18">
        <f>★仕訳帳!A2487</f>
        <v>2484</v>
      </c>
      <c r="C2523" s="64" t="str">
        <f>IF(★仕訳帳!B2487&lt;&gt;"",★仕訳帳!B2487,"")</f>
        <v/>
      </c>
      <c r="D2523" s="65" t="str">
        <f>IF(★仕訳帳!C2487&lt;&gt;"",★仕訳帳!C2487,"")</f>
        <v/>
      </c>
      <c r="E2523" s="66" t="str">
        <f>IF(★仕訳帳!D2487&lt;&gt;"",★仕訳帳!D2487,"")</f>
        <v/>
      </c>
      <c r="F2523" s="30" t="str">
        <f t="shared" si="82"/>
        <v/>
      </c>
      <c r="G2523" s="68">
        <f>★仕訳帳!E2487</f>
        <v>0</v>
      </c>
      <c r="H2523" s="68">
        <f>★仕訳帳!F2487</f>
        <v>0</v>
      </c>
      <c r="I2523" s="67">
        <f>IF($E2523&lt;&gt;"",IF(OR(AND($E2523&gt;=200,$E2523&lt;300),AND($E2523&gt;=400,$E2523&lt;600)),-SUBTOTAL(9,K$4:K2523),SUBTOTAL(9,K$4:K2523)),0)</f>
        <v>0</v>
      </c>
      <c r="J2523" s="32"/>
      <c r="K2523" s="33">
        <f t="shared" si="81"/>
        <v>0</v>
      </c>
    </row>
    <row r="2524" spans="1:11" x14ac:dyDescent="0.4">
      <c r="A2524" s="17" t="str">
        <f>IF(E2524&lt;&gt;"",VLOOKUP(E2524,科目一覧!$A$4:$G$76,7,FALSE),"")</f>
        <v/>
      </c>
      <c r="B2524" s="18">
        <f>★仕訳帳!A2488</f>
        <v>2485</v>
      </c>
      <c r="C2524" s="64" t="str">
        <f>IF(★仕訳帳!B2488&lt;&gt;"",★仕訳帳!B2488,"")</f>
        <v/>
      </c>
      <c r="D2524" s="65" t="str">
        <f>IF(★仕訳帳!C2488&lt;&gt;"",★仕訳帳!C2488,"")</f>
        <v/>
      </c>
      <c r="E2524" s="66" t="str">
        <f>IF(★仕訳帳!D2488&lt;&gt;"",★仕訳帳!D2488,"")</f>
        <v/>
      </c>
      <c r="F2524" s="30" t="str">
        <f t="shared" si="82"/>
        <v/>
      </c>
      <c r="G2524" s="68">
        <f>★仕訳帳!E2488</f>
        <v>0</v>
      </c>
      <c r="H2524" s="68">
        <f>★仕訳帳!F2488</f>
        <v>0</v>
      </c>
      <c r="I2524" s="67">
        <f>IF($E2524&lt;&gt;"",IF(OR(AND($E2524&gt;=200,$E2524&lt;300),AND($E2524&gt;=400,$E2524&lt;600)),-SUBTOTAL(9,K$4:K2524),SUBTOTAL(9,K$4:K2524)),0)</f>
        <v>0</v>
      </c>
      <c r="J2524" s="32"/>
      <c r="K2524" s="33">
        <f t="shared" si="81"/>
        <v>0</v>
      </c>
    </row>
    <row r="2525" spans="1:11" x14ac:dyDescent="0.4">
      <c r="A2525" s="17" t="str">
        <f>IF(E2525&lt;&gt;"",VLOOKUP(E2525,科目一覧!$A$4:$G$76,7,FALSE),"")</f>
        <v/>
      </c>
      <c r="B2525" s="18">
        <f>★仕訳帳!A2489</f>
        <v>2486</v>
      </c>
      <c r="C2525" s="64" t="str">
        <f>IF(★仕訳帳!B2489&lt;&gt;"",★仕訳帳!B2489,"")</f>
        <v/>
      </c>
      <c r="D2525" s="65" t="str">
        <f>IF(★仕訳帳!C2489&lt;&gt;"",★仕訳帳!C2489,"")</f>
        <v/>
      </c>
      <c r="E2525" s="66" t="str">
        <f>IF(★仕訳帳!D2489&lt;&gt;"",★仕訳帳!D2489,"")</f>
        <v/>
      </c>
      <c r="F2525" s="30" t="str">
        <f t="shared" si="82"/>
        <v/>
      </c>
      <c r="G2525" s="68">
        <f>★仕訳帳!E2489</f>
        <v>0</v>
      </c>
      <c r="H2525" s="68">
        <f>★仕訳帳!F2489</f>
        <v>0</v>
      </c>
      <c r="I2525" s="67">
        <f>IF($E2525&lt;&gt;"",IF(OR(AND($E2525&gt;=200,$E2525&lt;300),AND($E2525&gt;=400,$E2525&lt;600)),-SUBTOTAL(9,K$4:K2525),SUBTOTAL(9,K$4:K2525)),0)</f>
        <v>0</v>
      </c>
      <c r="J2525" s="32"/>
      <c r="K2525" s="33">
        <f t="shared" si="81"/>
        <v>0</v>
      </c>
    </row>
    <row r="2526" spans="1:11" x14ac:dyDescent="0.4">
      <c r="A2526" s="17" t="str">
        <f>IF(E2526&lt;&gt;"",VLOOKUP(E2526,科目一覧!$A$4:$G$76,7,FALSE),"")</f>
        <v/>
      </c>
      <c r="B2526" s="18">
        <f>★仕訳帳!A2490</f>
        <v>2487</v>
      </c>
      <c r="C2526" s="64" t="str">
        <f>IF(★仕訳帳!B2490&lt;&gt;"",★仕訳帳!B2490,"")</f>
        <v/>
      </c>
      <c r="D2526" s="65" t="str">
        <f>IF(★仕訳帳!C2490&lt;&gt;"",★仕訳帳!C2490,"")</f>
        <v/>
      </c>
      <c r="E2526" s="66" t="str">
        <f>IF(★仕訳帳!D2490&lt;&gt;"",★仕訳帳!D2490,"")</f>
        <v/>
      </c>
      <c r="F2526" s="30" t="str">
        <f t="shared" si="82"/>
        <v/>
      </c>
      <c r="G2526" s="68">
        <f>★仕訳帳!E2490</f>
        <v>0</v>
      </c>
      <c r="H2526" s="68">
        <f>★仕訳帳!F2490</f>
        <v>0</v>
      </c>
      <c r="I2526" s="67">
        <f>IF($E2526&lt;&gt;"",IF(OR(AND($E2526&gt;=200,$E2526&lt;300),AND($E2526&gt;=400,$E2526&lt;600)),-SUBTOTAL(9,K$4:K2526),SUBTOTAL(9,K$4:K2526)),0)</f>
        <v>0</v>
      </c>
      <c r="J2526" s="32"/>
      <c r="K2526" s="33">
        <f t="shared" si="81"/>
        <v>0</v>
      </c>
    </row>
    <row r="2527" spans="1:11" x14ac:dyDescent="0.4">
      <c r="A2527" s="17" t="str">
        <f>IF(E2527&lt;&gt;"",VLOOKUP(E2527,科目一覧!$A$4:$G$76,7,FALSE),"")</f>
        <v/>
      </c>
      <c r="B2527" s="18">
        <f>★仕訳帳!A2491</f>
        <v>2488</v>
      </c>
      <c r="C2527" s="64" t="str">
        <f>IF(★仕訳帳!B2491&lt;&gt;"",★仕訳帳!B2491,"")</f>
        <v/>
      </c>
      <c r="D2527" s="65" t="str">
        <f>IF(★仕訳帳!C2491&lt;&gt;"",★仕訳帳!C2491,"")</f>
        <v/>
      </c>
      <c r="E2527" s="66" t="str">
        <f>IF(★仕訳帳!D2491&lt;&gt;"",★仕訳帳!D2491,"")</f>
        <v/>
      </c>
      <c r="F2527" s="30" t="str">
        <f t="shared" si="82"/>
        <v/>
      </c>
      <c r="G2527" s="68">
        <f>★仕訳帳!E2491</f>
        <v>0</v>
      </c>
      <c r="H2527" s="68">
        <f>★仕訳帳!F2491</f>
        <v>0</v>
      </c>
      <c r="I2527" s="67">
        <f>IF($E2527&lt;&gt;"",IF(OR(AND($E2527&gt;=200,$E2527&lt;300),AND($E2527&gt;=400,$E2527&lt;600)),-SUBTOTAL(9,K$4:K2527),SUBTOTAL(9,K$4:K2527)),0)</f>
        <v>0</v>
      </c>
      <c r="J2527" s="32"/>
      <c r="K2527" s="33">
        <f t="shared" si="81"/>
        <v>0</v>
      </c>
    </row>
    <row r="2528" spans="1:11" x14ac:dyDescent="0.4">
      <c r="A2528" s="17" t="str">
        <f>IF(E2528&lt;&gt;"",VLOOKUP(E2528,科目一覧!$A$4:$G$76,7,FALSE),"")</f>
        <v/>
      </c>
      <c r="B2528" s="18">
        <f>★仕訳帳!A2492</f>
        <v>2489</v>
      </c>
      <c r="C2528" s="64" t="str">
        <f>IF(★仕訳帳!B2492&lt;&gt;"",★仕訳帳!B2492,"")</f>
        <v/>
      </c>
      <c r="D2528" s="65" t="str">
        <f>IF(★仕訳帳!C2492&lt;&gt;"",★仕訳帳!C2492,"")</f>
        <v/>
      </c>
      <c r="E2528" s="66" t="str">
        <f>IF(★仕訳帳!D2492&lt;&gt;"",★仕訳帳!D2492,"")</f>
        <v/>
      </c>
      <c r="F2528" s="30" t="str">
        <f t="shared" si="82"/>
        <v/>
      </c>
      <c r="G2528" s="68">
        <f>★仕訳帳!E2492</f>
        <v>0</v>
      </c>
      <c r="H2528" s="68">
        <f>★仕訳帳!F2492</f>
        <v>0</v>
      </c>
      <c r="I2528" s="67">
        <f>IF($E2528&lt;&gt;"",IF(OR(AND($E2528&gt;=200,$E2528&lt;300),AND($E2528&gt;=400,$E2528&lt;600)),-SUBTOTAL(9,K$4:K2528),SUBTOTAL(9,K$4:K2528)),0)</f>
        <v>0</v>
      </c>
      <c r="J2528" s="32"/>
      <c r="K2528" s="33">
        <f t="shared" si="81"/>
        <v>0</v>
      </c>
    </row>
    <row r="2529" spans="1:11" x14ac:dyDescent="0.4">
      <c r="A2529" s="17" t="str">
        <f>IF(E2529&lt;&gt;"",VLOOKUP(E2529,科目一覧!$A$4:$G$76,7,FALSE),"")</f>
        <v/>
      </c>
      <c r="B2529" s="18">
        <f>★仕訳帳!A2493</f>
        <v>2490</v>
      </c>
      <c r="C2529" s="64" t="str">
        <f>IF(★仕訳帳!B2493&lt;&gt;"",★仕訳帳!B2493,"")</f>
        <v/>
      </c>
      <c r="D2529" s="65" t="str">
        <f>IF(★仕訳帳!C2493&lt;&gt;"",★仕訳帳!C2493,"")</f>
        <v/>
      </c>
      <c r="E2529" s="66" t="str">
        <f>IF(★仕訳帳!D2493&lt;&gt;"",★仕訳帳!D2493,"")</f>
        <v/>
      </c>
      <c r="F2529" s="30" t="str">
        <f t="shared" si="82"/>
        <v/>
      </c>
      <c r="G2529" s="68">
        <f>★仕訳帳!E2493</f>
        <v>0</v>
      </c>
      <c r="H2529" s="68">
        <f>★仕訳帳!F2493</f>
        <v>0</v>
      </c>
      <c r="I2529" s="67">
        <f>IF($E2529&lt;&gt;"",IF(OR(AND($E2529&gt;=200,$E2529&lt;300),AND($E2529&gt;=400,$E2529&lt;600)),-SUBTOTAL(9,K$4:K2529),SUBTOTAL(9,K$4:K2529)),0)</f>
        <v>0</v>
      </c>
      <c r="J2529" s="32"/>
      <c r="K2529" s="33">
        <f t="shared" si="81"/>
        <v>0</v>
      </c>
    </row>
    <row r="2530" spans="1:11" x14ac:dyDescent="0.4">
      <c r="A2530" s="17" t="str">
        <f>IF(E2530&lt;&gt;"",VLOOKUP(E2530,科目一覧!$A$4:$G$76,7,FALSE),"")</f>
        <v/>
      </c>
      <c r="B2530" s="18">
        <f>★仕訳帳!A2494</f>
        <v>2491</v>
      </c>
      <c r="C2530" s="64" t="str">
        <f>IF(★仕訳帳!B2494&lt;&gt;"",★仕訳帳!B2494,"")</f>
        <v/>
      </c>
      <c r="D2530" s="65" t="str">
        <f>IF(★仕訳帳!C2494&lt;&gt;"",★仕訳帳!C2494,"")</f>
        <v/>
      </c>
      <c r="E2530" s="66" t="str">
        <f>IF(★仕訳帳!D2494&lt;&gt;"",★仕訳帳!D2494,"")</f>
        <v/>
      </c>
      <c r="F2530" s="30" t="str">
        <f t="shared" si="82"/>
        <v/>
      </c>
      <c r="G2530" s="68">
        <f>★仕訳帳!E2494</f>
        <v>0</v>
      </c>
      <c r="H2530" s="68">
        <f>★仕訳帳!F2494</f>
        <v>0</v>
      </c>
      <c r="I2530" s="67">
        <f>IF($E2530&lt;&gt;"",IF(OR(AND($E2530&gt;=200,$E2530&lt;300),AND($E2530&gt;=400,$E2530&lt;600)),-SUBTOTAL(9,K$4:K2530),SUBTOTAL(9,K$4:K2530)),0)</f>
        <v>0</v>
      </c>
      <c r="J2530" s="32"/>
      <c r="K2530" s="33">
        <f t="shared" si="81"/>
        <v>0</v>
      </c>
    </row>
    <row r="2531" spans="1:11" x14ac:dyDescent="0.4">
      <c r="A2531" s="17" t="str">
        <f>IF(E2531&lt;&gt;"",VLOOKUP(E2531,科目一覧!$A$4:$G$76,7,FALSE),"")</f>
        <v/>
      </c>
      <c r="B2531" s="18">
        <f>★仕訳帳!A2495</f>
        <v>2492</v>
      </c>
      <c r="C2531" s="64" t="str">
        <f>IF(★仕訳帳!B2495&lt;&gt;"",★仕訳帳!B2495,"")</f>
        <v/>
      </c>
      <c r="D2531" s="65" t="str">
        <f>IF(★仕訳帳!C2495&lt;&gt;"",★仕訳帳!C2495,"")</f>
        <v/>
      </c>
      <c r="E2531" s="66" t="str">
        <f>IF(★仕訳帳!D2495&lt;&gt;"",★仕訳帳!D2495,"")</f>
        <v/>
      </c>
      <c r="F2531" s="30" t="str">
        <f t="shared" si="82"/>
        <v/>
      </c>
      <c r="G2531" s="68">
        <f>★仕訳帳!E2495</f>
        <v>0</v>
      </c>
      <c r="H2531" s="68">
        <f>★仕訳帳!F2495</f>
        <v>0</v>
      </c>
      <c r="I2531" s="67">
        <f>IF($E2531&lt;&gt;"",IF(OR(AND($E2531&gt;=200,$E2531&lt;300),AND($E2531&gt;=400,$E2531&lt;600)),-SUBTOTAL(9,K$4:K2531),SUBTOTAL(9,K$4:K2531)),0)</f>
        <v>0</v>
      </c>
      <c r="J2531" s="32"/>
      <c r="K2531" s="33">
        <f t="shared" si="81"/>
        <v>0</v>
      </c>
    </row>
    <row r="2532" spans="1:11" x14ac:dyDescent="0.4">
      <c r="A2532" s="17" t="str">
        <f>IF(E2532&lt;&gt;"",VLOOKUP(E2532,科目一覧!$A$4:$G$76,7,FALSE),"")</f>
        <v/>
      </c>
      <c r="B2532" s="18">
        <f>★仕訳帳!A2496</f>
        <v>2493</v>
      </c>
      <c r="C2532" s="64" t="str">
        <f>IF(★仕訳帳!B2496&lt;&gt;"",★仕訳帳!B2496,"")</f>
        <v/>
      </c>
      <c r="D2532" s="65" t="str">
        <f>IF(★仕訳帳!C2496&lt;&gt;"",★仕訳帳!C2496,"")</f>
        <v/>
      </c>
      <c r="E2532" s="66" t="str">
        <f>IF(★仕訳帳!D2496&lt;&gt;"",★仕訳帳!D2496,"")</f>
        <v/>
      </c>
      <c r="F2532" s="30" t="str">
        <f t="shared" si="82"/>
        <v/>
      </c>
      <c r="G2532" s="68">
        <f>★仕訳帳!E2496</f>
        <v>0</v>
      </c>
      <c r="H2532" s="68">
        <f>★仕訳帳!F2496</f>
        <v>0</v>
      </c>
      <c r="I2532" s="67">
        <f>IF($E2532&lt;&gt;"",IF(OR(AND($E2532&gt;=200,$E2532&lt;300),AND($E2532&gt;=400,$E2532&lt;600)),-SUBTOTAL(9,K$4:K2532),SUBTOTAL(9,K$4:K2532)),0)</f>
        <v>0</v>
      </c>
      <c r="J2532" s="32"/>
      <c r="K2532" s="33">
        <f t="shared" si="81"/>
        <v>0</v>
      </c>
    </row>
    <row r="2533" spans="1:11" x14ac:dyDescent="0.4">
      <c r="A2533" s="17" t="str">
        <f>IF(E2533&lt;&gt;"",VLOOKUP(E2533,科目一覧!$A$4:$G$76,7,FALSE),"")</f>
        <v/>
      </c>
      <c r="B2533" s="18">
        <f>★仕訳帳!A2497</f>
        <v>2494</v>
      </c>
      <c r="C2533" s="64" t="str">
        <f>IF(★仕訳帳!B2497&lt;&gt;"",★仕訳帳!B2497,"")</f>
        <v/>
      </c>
      <c r="D2533" s="65" t="str">
        <f>IF(★仕訳帳!C2497&lt;&gt;"",★仕訳帳!C2497,"")</f>
        <v/>
      </c>
      <c r="E2533" s="66" t="str">
        <f>IF(★仕訳帳!D2497&lt;&gt;"",★仕訳帳!D2497,"")</f>
        <v/>
      </c>
      <c r="F2533" s="30" t="str">
        <f t="shared" si="82"/>
        <v/>
      </c>
      <c r="G2533" s="68">
        <f>★仕訳帳!E2497</f>
        <v>0</v>
      </c>
      <c r="H2533" s="68">
        <f>★仕訳帳!F2497</f>
        <v>0</v>
      </c>
      <c r="I2533" s="67">
        <f>IF($E2533&lt;&gt;"",IF(OR(AND($E2533&gt;=200,$E2533&lt;300),AND($E2533&gt;=400,$E2533&lt;600)),-SUBTOTAL(9,K$4:K2533),SUBTOTAL(9,K$4:K2533)),0)</f>
        <v>0</v>
      </c>
      <c r="J2533" s="32"/>
      <c r="K2533" s="33">
        <f t="shared" si="81"/>
        <v>0</v>
      </c>
    </row>
    <row r="2534" spans="1:11" x14ac:dyDescent="0.4">
      <c r="A2534" s="17" t="str">
        <f>IF(E2534&lt;&gt;"",VLOOKUP(E2534,科目一覧!$A$4:$G$76,7,FALSE),"")</f>
        <v/>
      </c>
      <c r="B2534" s="18">
        <f>★仕訳帳!A2498</f>
        <v>2495</v>
      </c>
      <c r="C2534" s="64" t="str">
        <f>IF(★仕訳帳!B2498&lt;&gt;"",★仕訳帳!B2498,"")</f>
        <v/>
      </c>
      <c r="D2534" s="65" t="str">
        <f>IF(★仕訳帳!C2498&lt;&gt;"",★仕訳帳!C2498,"")</f>
        <v/>
      </c>
      <c r="E2534" s="66" t="str">
        <f>IF(★仕訳帳!D2498&lt;&gt;"",★仕訳帳!D2498,"")</f>
        <v/>
      </c>
      <c r="F2534" s="30" t="str">
        <f t="shared" si="82"/>
        <v/>
      </c>
      <c r="G2534" s="68">
        <f>★仕訳帳!E2498</f>
        <v>0</v>
      </c>
      <c r="H2534" s="68">
        <f>★仕訳帳!F2498</f>
        <v>0</v>
      </c>
      <c r="I2534" s="67">
        <f>IF($E2534&lt;&gt;"",IF(OR(AND($E2534&gt;=200,$E2534&lt;300),AND($E2534&gt;=400,$E2534&lt;600)),-SUBTOTAL(9,K$4:K2534),SUBTOTAL(9,K$4:K2534)),0)</f>
        <v>0</v>
      </c>
      <c r="J2534" s="32"/>
      <c r="K2534" s="33">
        <f t="shared" si="81"/>
        <v>0</v>
      </c>
    </row>
    <row r="2535" spans="1:11" x14ac:dyDescent="0.4">
      <c r="A2535" s="17" t="str">
        <f>IF(E2535&lt;&gt;"",VLOOKUP(E2535,科目一覧!$A$4:$G$76,7,FALSE),"")</f>
        <v/>
      </c>
      <c r="B2535" s="18">
        <f>★仕訳帳!A2499</f>
        <v>2496</v>
      </c>
      <c r="C2535" s="64" t="str">
        <f>IF(★仕訳帳!B2499&lt;&gt;"",★仕訳帳!B2499,"")</f>
        <v/>
      </c>
      <c r="D2535" s="65" t="str">
        <f>IF(★仕訳帳!C2499&lt;&gt;"",★仕訳帳!C2499,"")</f>
        <v/>
      </c>
      <c r="E2535" s="66" t="str">
        <f>IF(★仕訳帳!D2499&lt;&gt;"",★仕訳帳!D2499,"")</f>
        <v/>
      </c>
      <c r="F2535" s="30" t="str">
        <f t="shared" si="82"/>
        <v/>
      </c>
      <c r="G2535" s="68">
        <f>★仕訳帳!E2499</f>
        <v>0</v>
      </c>
      <c r="H2535" s="68">
        <f>★仕訳帳!F2499</f>
        <v>0</v>
      </c>
      <c r="I2535" s="67">
        <f>IF($E2535&lt;&gt;"",IF(OR(AND($E2535&gt;=200,$E2535&lt;300),AND($E2535&gt;=400,$E2535&lt;600)),-SUBTOTAL(9,K$4:K2535),SUBTOTAL(9,K$4:K2535)),0)</f>
        <v>0</v>
      </c>
      <c r="J2535" s="32"/>
      <c r="K2535" s="33">
        <f t="shared" si="81"/>
        <v>0</v>
      </c>
    </row>
    <row r="2536" spans="1:11" x14ac:dyDescent="0.4">
      <c r="A2536" s="17" t="str">
        <f>IF(E2536&lt;&gt;"",VLOOKUP(E2536,科目一覧!$A$4:$G$76,7,FALSE),"")</f>
        <v/>
      </c>
      <c r="B2536" s="18">
        <f>★仕訳帳!A2500</f>
        <v>2497</v>
      </c>
      <c r="C2536" s="64" t="str">
        <f>IF(★仕訳帳!B2500&lt;&gt;"",★仕訳帳!B2500,"")</f>
        <v/>
      </c>
      <c r="D2536" s="65" t="str">
        <f>IF(★仕訳帳!C2500&lt;&gt;"",★仕訳帳!C2500,"")</f>
        <v/>
      </c>
      <c r="E2536" s="66" t="str">
        <f>IF(★仕訳帳!D2500&lt;&gt;"",★仕訳帳!D2500,"")</f>
        <v/>
      </c>
      <c r="F2536" s="30" t="str">
        <f t="shared" si="82"/>
        <v/>
      </c>
      <c r="G2536" s="68">
        <f>★仕訳帳!E2500</f>
        <v>0</v>
      </c>
      <c r="H2536" s="68">
        <f>★仕訳帳!F2500</f>
        <v>0</v>
      </c>
      <c r="I2536" s="67">
        <f>IF($E2536&lt;&gt;"",IF(OR(AND($E2536&gt;=200,$E2536&lt;300),AND($E2536&gt;=400,$E2536&lt;600)),-SUBTOTAL(9,K$4:K2536),SUBTOTAL(9,K$4:K2536)),0)</f>
        <v>0</v>
      </c>
      <c r="J2536" s="32"/>
      <c r="K2536" s="33">
        <f t="shared" si="81"/>
        <v>0</v>
      </c>
    </row>
    <row r="2537" spans="1:11" x14ac:dyDescent="0.4">
      <c r="A2537" s="17" t="str">
        <f>IF(E2537&lt;&gt;"",VLOOKUP(E2537,科目一覧!$A$4:$G$76,7,FALSE),"")</f>
        <v/>
      </c>
      <c r="B2537" s="18">
        <f>★仕訳帳!A2501</f>
        <v>2498</v>
      </c>
      <c r="C2537" s="64" t="str">
        <f>IF(★仕訳帳!B2501&lt;&gt;"",★仕訳帳!B2501,"")</f>
        <v/>
      </c>
      <c r="D2537" s="65" t="str">
        <f>IF(★仕訳帳!C2501&lt;&gt;"",★仕訳帳!C2501,"")</f>
        <v/>
      </c>
      <c r="E2537" s="66" t="str">
        <f>IF(★仕訳帳!D2501&lt;&gt;"",★仕訳帳!D2501,"")</f>
        <v/>
      </c>
      <c r="F2537" s="30" t="str">
        <f t="shared" si="82"/>
        <v/>
      </c>
      <c r="G2537" s="68">
        <f>★仕訳帳!E2501</f>
        <v>0</v>
      </c>
      <c r="H2537" s="68">
        <f>★仕訳帳!F2501</f>
        <v>0</v>
      </c>
      <c r="I2537" s="67">
        <f>IF($E2537&lt;&gt;"",IF(OR(AND($E2537&gt;=200,$E2537&lt;300),AND($E2537&gt;=400,$E2537&lt;600)),-SUBTOTAL(9,K$4:K2537),SUBTOTAL(9,K$4:K2537)),0)</f>
        <v>0</v>
      </c>
      <c r="J2537" s="32"/>
      <c r="K2537" s="33">
        <f t="shared" si="81"/>
        <v>0</v>
      </c>
    </row>
    <row r="2538" spans="1:11" x14ac:dyDescent="0.4">
      <c r="A2538" s="17" t="str">
        <f>IF(E2538&lt;&gt;"",VLOOKUP(E2538,科目一覧!$A$4:$G$76,7,FALSE),"")</f>
        <v/>
      </c>
      <c r="B2538" s="18">
        <f>★仕訳帳!A2502</f>
        <v>2499</v>
      </c>
      <c r="C2538" s="64" t="str">
        <f>IF(★仕訳帳!B2502&lt;&gt;"",★仕訳帳!B2502,"")</f>
        <v/>
      </c>
      <c r="D2538" s="65" t="str">
        <f>IF(★仕訳帳!C2502&lt;&gt;"",★仕訳帳!C2502,"")</f>
        <v/>
      </c>
      <c r="E2538" s="66" t="str">
        <f>IF(★仕訳帳!D2502&lt;&gt;"",★仕訳帳!D2502,"")</f>
        <v/>
      </c>
      <c r="F2538" s="30" t="str">
        <f t="shared" si="82"/>
        <v/>
      </c>
      <c r="G2538" s="68">
        <f>★仕訳帳!E2502</f>
        <v>0</v>
      </c>
      <c r="H2538" s="68">
        <f>★仕訳帳!F2502</f>
        <v>0</v>
      </c>
      <c r="I2538" s="67">
        <f>IF($E2538&lt;&gt;"",IF(OR(AND($E2538&gt;=200,$E2538&lt;300),AND($E2538&gt;=400,$E2538&lt;600)),-SUBTOTAL(9,K$4:K2538),SUBTOTAL(9,K$4:K2538)),0)</f>
        <v>0</v>
      </c>
      <c r="J2538" s="32"/>
      <c r="K2538" s="33">
        <f t="shared" si="81"/>
        <v>0</v>
      </c>
    </row>
    <row r="2539" spans="1:11" x14ac:dyDescent="0.4">
      <c r="A2539" s="17" t="str">
        <f>IF(E2539&lt;&gt;"",VLOOKUP(E2539,科目一覧!$A$4:$G$76,7,FALSE),"")</f>
        <v/>
      </c>
      <c r="B2539" s="18">
        <f>★仕訳帳!A2503</f>
        <v>2500</v>
      </c>
      <c r="C2539" s="64" t="str">
        <f>IF(★仕訳帳!B2503&lt;&gt;"",★仕訳帳!B2503,"")</f>
        <v/>
      </c>
      <c r="D2539" s="65" t="str">
        <f>IF(★仕訳帳!C2503&lt;&gt;"",★仕訳帳!C2503,"")</f>
        <v/>
      </c>
      <c r="E2539" s="66" t="str">
        <f>IF(★仕訳帳!D2503&lt;&gt;"",★仕訳帳!D2503,"")</f>
        <v/>
      </c>
      <c r="F2539" s="30" t="str">
        <f t="shared" si="82"/>
        <v/>
      </c>
      <c r="G2539" s="68">
        <f>★仕訳帳!E2503</f>
        <v>0</v>
      </c>
      <c r="H2539" s="68">
        <f>★仕訳帳!F2503</f>
        <v>0</v>
      </c>
      <c r="I2539" s="67">
        <f>IF($E2539&lt;&gt;"",IF(OR(AND($E2539&gt;=200,$E2539&lt;300),AND($E2539&gt;=400,$E2539&lt;600)),-SUBTOTAL(9,K$4:K2539),SUBTOTAL(9,K$4:K2539)),0)</f>
        <v>0</v>
      </c>
      <c r="J2539" s="32"/>
      <c r="K2539" s="33">
        <f t="shared" si="81"/>
        <v>0</v>
      </c>
    </row>
    <row r="2540" spans="1:11" x14ac:dyDescent="0.4">
      <c r="A2540" s="17" t="str">
        <f>IF(E2540&lt;&gt;"",VLOOKUP(E2540,科目一覧!$A$4:$G$76,7,FALSE),"")</f>
        <v/>
      </c>
      <c r="B2540" s="18">
        <f>★仕訳帳!A2504</f>
        <v>2501</v>
      </c>
      <c r="C2540" s="64" t="str">
        <f>IF(★仕訳帳!B2504&lt;&gt;"",★仕訳帳!B2504,"")</f>
        <v/>
      </c>
      <c r="D2540" s="65" t="str">
        <f>IF(★仕訳帳!C2504&lt;&gt;"",★仕訳帳!C2504,"")</f>
        <v/>
      </c>
      <c r="E2540" s="66" t="str">
        <f>IF(★仕訳帳!D2504&lt;&gt;"",★仕訳帳!D2504,"")</f>
        <v/>
      </c>
      <c r="F2540" s="30" t="str">
        <f t="shared" si="82"/>
        <v/>
      </c>
      <c r="G2540" s="68">
        <f>★仕訳帳!E2504</f>
        <v>0</v>
      </c>
      <c r="H2540" s="68">
        <f>★仕訳帳!F2504</f>
        <v>0</v>
      </c>
      <c r="I2540" s="67">
        <f>IF($E2540&lt;&gt;"",IF(OR(AND($E2540&gt;=200,$E2540&lt;300),AND($E2540&gt;=400,$E2540&lt;600)),-SUBTOTAL(9,K$4:K2540),SUBTOTAL(9,K$4:K2540)),0)</f>
        <v>0</v>
      </c>
      <c r="J2540" s="32"/>
      <c r="K2540" s="33">
        <f t="shared" si="81"/>
        <v>0</v>
      </c>
    </row>
    <row r="2541" spans="1:11" x14ac:dyDescent="0.4">
      <c r="A2541" s="17" t="str">
        <f>IF(E2541&lt;&gt;"",VLOOKUP(E2541,科目一覧!$A$4:$G$76,7,FALSE),"")</f>
        <v/>
      </c>
      <c r="B2541" s="18">
        <f>★仕訳帳!A2505</f>
        <v>2502</v>
      </c>
      <c r="C2541" s="64" t="str">
        <f>IF(★仕訳帳!B2505&lt;&gt;"",★仕訳帳!B2505,"")</f>
        <v/>
      </c>
      <c r="D2541" s="65" t="str">
        <f>IF(★仕訳帳!C2505&lt;&gt;"",★仕訳帳!C2505,"")</f>
        <v/>
      </c>
      <c r="E2541" s="66" t="str">
        <f>IF(★仕訳帳!D2505&lt;&gt;"",★仕訳帳!D2505,"")</f>
        <v/>
      </c>
      <c r="F2541" s="30" t="str">
        <f t="shared" si="82"/>
        <v/>
      </c>
      <c r="G2541" s="68">
        <f>★仕訳帳!E2505</f>
        <v>0</v>
      </c>
      <c r="H2541" s="68">
        <f>★仕訳帳!F2505</f>
        <v>0</v>
      </c>
      <c r="I2541" s="67">
        <f>IF($E2541&lt;&gt;"",IF(OR(AND($E2541&gt;=200,$E2541&lt;300),AND($E2541&gt;=400,$E2541&lt;600)),-SUBTOTAL(9,K$4:K2541),SUBTOTAL(9,K$4:K2541)),0)</f>
        <v>0</v>
      </c>
      <c r="J2541" s="32"/>
      <c r="K2541" s="33">
        <f t="shared" si="81"/>
        <v>0</v>
      </c>
    </row>
    <row r="2542" spans="1:11" x14ac:dyDescent="0.4">
      <c r="A2542" s="17" t="str">
        <f>IF(E2542&lt;&gt;"",VLOOKUP(E2542,科目一覧!$A$4:$G$76,7,FALSE),"")</f>
        <v/>
      </c>
      <c r="B2542" s="18">
        <f>★仕訳帳!A2506</f>
        <v>2503</v>
      </c>
      <c r="C2542" s="64" t="str">
        <f>IF(★仕訳帳!B2506&lt;&gt;"",★仕訳帳!B2506,"")</f>
        <v/>
      </c>
      <c r="D2542" s="65" t="str">
        <f>IF(★仕訳帳!C2506&lt;&gt;"",★仕訳帳!C2506,"")</f>
        <v/>
      </c>
      <c r="E2542" s="66" t="str">
        <f>IF(★仕訳帳!D2506&lt;&gt;"",★仕訳帳!D2506,"")</f>
        <v/>
      </c>
      <c r="F2542" s="30" t="str">
        <f t="shared" si="82"/>
        <v/>
      </c>
      <c r="G2542" s="68">
        <f>★仕訳帳!E2506</f>
        <v>0</v>
      </c>
      <c r="H2542" s="68">
        <f>★仕訳帳!F2506</f>
        <v>0</v>
      </c>
      <c r="I2542" s="67">
        <f>IF($E2542&lt;&gt;"",IF(OR(AND($E2542&gt;=200,$E2542&lt;300),AND($E2542&gt;=400,$E2542&lt;600)),-SUBTOTAL(9,K$4:K2542),SUBTOTAL(9,K$4:K2542)),0)</f>
        <v>0</v>
      </c>
      <c r="J2542" s="32"/>
      <c r="K2542" s="33">
        <f t="shared" si="81"/>
        <v>0</v>
      </c>
    </row>
    <row r="2543" spans="1:11" x14ac:dyDescent="0.4">
      <c r="A2543" s="17" t="str">
        <f>IF(E2543&lt;&gt;"",VLOOKUP(E2543,科目一覧!$A$4:$G$76,7,FALSE),"")</f>
        <v/>
      </c>
      <c r="B2543" s="18">
        <f>★仕訳帳!A2507</f>
        <v>2504</v>
      </c>
      <c r="C2543" s="64" t="str">
        <f>IF(★仕訳帳!B2507&lt;&gt;"",★仕訳帳!B2507,"")</f>
        <v/>
      </c>
      <c r="D2543" s="65" t="str">
        <f>IF(★仕訳帳!C2507&lt;&gt;"",★仕訳帳!C2507,"")</f>
        <v/>
      </c>
      <c r="E2543" s="66" t="str">
        <f>IF(★仕訳帳!D2507&lt;&gt;"",★仕訳帳!D2507,"")</f>
        <v/>
      </c>
      <c r="F2543" s="30" t="str">
        <f t="shared" si="82"/>
        <v/>
      </c>
      <c r="G2543" s="68">
        <f>★仕訳帳!E2507</f>
        <v>0</v>
      </c>
      <c r="H2543" s="68">
        <f>★仕訳帳!F2507</f>
        <v>0</v>
      </c>
      <c r="I2543" s="67">
        <f>IF($E2543&lt;&gt;"",IF(OR(AND($E2543&gt;=200,$E2543&lt;300),AND($E2543&gt;=400,$E2543&lt;600)),-SUBTOTAL(9,K$4:K2543),SUBTOTAL(9,K$4:K2543)),0)</f>
        <v>0</v>
      </c>
      <c r="J2543" s="32"/>
      <c r="K2543" s="33">
        <f t="shared" ref="K2543:K2606" si="83">IF(OR(E2543=301,E2543=401),0,G2543-H2543)</f>
        <v>0</v>
      </c>
    </row>
    <row r="2544" spans="1:11" x14ac:dyDescent="0.4">
      <c r="A2544" s="17" t="str">
        <f>IF(E2544&lt;&gt;"",VLOOKUP(E2544,科目一覧!$A$4:$G$76,7,FALSE),"")</f>
        <v/>
      </c>
      <c r="B2544" s="18">
        <f>★仕訳帳!A2508</f>
        <v>2505</v>
      </c>
      <c r="C2544" s="64" t="str">
        <f>IF(★仕訳帳!B2508&lt;&gt;"",★仕訳帳!B2508,"")</f>
        <v/>
      </c>
      <c r="D2544" s="65" t="str">
        <f>IF(★仕訳帳!C2508&lt;&gt;"",★仕訳帳!C2508,"")</f>
        <v/>
      </c>
      <c r="E2544" s="66" t="str">
        <f>IF(★仕訳帳!D2508&lt;&gt;"",★仕訳帳!D2508,"")</f>
        <v/>
      </c>
      <c r="F2544" s="30" t="str">
        <f t="shared" si="82"/>
        <v/>
      </c>
      <c r="G2544" s="68">
        <f>★仕訳帳!E2508</f>
        <v>0</v>
      </c>
      <c r="H2544" s="68">
        <f>★仕訳帳!F2508</f>
        <v>0</v>
      </c>
      <c r="I2544" s="67">
        <f>IF($E2544&lt;&gt;"",IF(OR(AND($E2544&gt;=200,$E2544&lt;300),AND($E2544&gt;=400,$E2544&lt;600)),-SUBTOTAL(9,K$4:K2544),SUBTOTAL(9,K$4:K2544)),0)</f>
        <v>0</v>
      </c>
      <c r="J2544" s="32"/>
      <c r="K2544" s="33">
        <f t="shared" si="83"/>
        <v>0</v>
      </c>
    </row>
    <row r="2545" spans="1:11" x14ac:dyDescent="0.4">
      <c r="A2545" s="17" t="str">
        <f>IF(E2545&lt;&gt;"",VLOOKUP(E2545,科目一覧!$A$4:$G$76,7,FALSE),"")</f>
        <v/>
      </c>
      <c r="B2545" s="18">
        <f>★仕訳帳!A2509</f>
        <v>2506</v>
      </c>
      <c r="C2545" s="64" t="str">
        <f>IF(★仕訳帳!B2509&lt;&gt;"",★仕訳帳!B2509,"")</f>
        <v/>
      </c>
      <c r="D2545" s="65" t="str">
        <f>IF(★仕訳帳!C2509&lt;&gt;"",★仕訳帳!C2509,"")</f>
        <v/>
      </c>
      <c r="E2545" s="66" t="str">
        <f>IF(★仕訳帳!D2509&lt;&gt;"",★仕訳帳!D2509,"")</f>
        <v/>
      </c>
      <c r="F2545" s="30" t="str">
        <f t="shared" si="82"/>
        <v/>
      </c>
      <c r="G2545" s="68">
        <f>★仕訳帳!E2509</f>
        <v>0</v>
      </c>
      <c r="H2545" s="68">
        <f>★仕訳帳!F2509</f>
        <v>0</v>
      </c>
      <c r="I2545" s="67">
        <f>IF($E2545&lt;&gt;"",IF(OR(AND($E2545&gt;=200,$E2545&lt;300),AND($E2545&gt;=400,$E2545&lt;600)),-SUBTOTAL(9,K$4:K2545),SUBTOTAL(9,K$4:K2545)),0)</f>
        <v>0</v>
      </c>
      <c r="J2545" s="32"/>
      <c r="K2545" s="33">
        <f t="shared" si="83"/>
        <v>0</v>
      </c>
    </row>
    <row r="2546" spans="1:11" x14ac:dyDescent="0.4">
      <c r="A2546" s="17" t="str">
        <f>IF(E2546&lt;&gt;"",VLOOKUP(E2546,科目一覧!$A$4:$G$76,7,FALSE),"")</f>
        <v/>
      </c>
      <c r="B2546" s="18">
        <f>★仕訳帳!A2510</f>
        <v>2507</v>
      </c>
      <c r="C2546" s="64" t="str">
        <f>IF(★仕訳帳!B2510&lt;&gt;"",★仕訳帳!B2510,"")</f>
        <v/>
      </c>
      <c r="D2546" s="65" t="str">
        <f>IF(★仕訳帳!C2510&lt;&gt;"",★仕訳帳!C2510,"")</f>
        <v/>
      </c>
      <c r="E2546" s="66" t="str">
        <f>IF(★仕訳帳!D2510&lt;&gt;"",★仕訳帳!D2510,"")</f>
        <v/>
      </c>
      <c r="F2546" s="30" t="str">
        <f t="shared" si="82"/>
        <v/>
      </c>
      <c r="G2546" s="68">
        <f>★仕訳帳!E2510</f>
        <v>0</v>
      </c>
      <c r="H2546" s="68">
        <f>★仕訳帳!F2510</f>
        <v>0</v>
      </c>
      <c r="I2546" s="67">
        <f>IF($E2546&lt;&gt;"",IF(OR(AND($E2546&gt;=200,$E2546&lt;300),AND($E2546&gt;=400,$E2546&lt;600)),-SUBTOTAL(9,K$4:K2546),SUBTOTAL(9,K$4:K2546)),0)</f>
        <v>0</v>
      </c>
      <c r="J2546" s="32"/>
      <c r="K2546" s="33">
        <f t="shared" si="83"/>
        <v>0</v>
      </c>
    </row>
    <row r="2547" spans="1:11" x14ac:dyDescent="0.4">
      <c r="A2547" s="17" t="str">
        <f>IF(E2547&lt;&gt;"",VLOOKUP(E2547,科目一覧!$A$4:$G$76,7,FALSE),"")</f>
        <v/>
      </c>
      <c r="B2547" s="18">
        <f>★仕訳帳!A2511</f>
        <v>2508</v>
      </c>
      <c r="C2547" s="64" t="str">
        <f>IF(★仕訳帳!B2511&lt;&gt;"",★仕訳帳!B2511,"")</f>
        <v/>
      </c>
      <c r="D2547" s="65" t="str">
        <f>IF(★仕訳帳!C2511&lt;&gt;"",★仕訳帳!C2511,"")</f>
        <v/>
      </c>
      <c r="E2547" s="66" t="str">
        <f>IF(★仕訳帳!D2511&lt;&gt;"",★仕訳帳!D2511,"")</f>
        <v/>
      </c>
      <c r="F2547" s="30" t="str">
        <f t="shared" si="82"/>
        <v/>
      </c>
      <c r="G2547" s="68">
        <f>★仕訳帳!E2511</f>
        <v>0</v>
      </c>
      <c r="H2547" s="68">
        <f>★仕訳帳!F2511</f>
        <v>0</v>
      </c>
      <c r="I2547" s="67">
        <f>IF($E2547&lt;&gt;"",IF(OR(AND($E2547&gt;=200,$E2547&lt;300),AND($E2547&gt;=400,$E2547&lt;600)),-SUBTOTAL(9,K$4:K2547),SUBTOTAL(9,K$4:K2547)),0)</f>
        <v>0</v>
      </c>
      <c r="J2547" s="32"/>
      <c r="K2547" s="33">
        <f t="shared" si="83"/>
        <v>0</v>
      </c>
    </row>
    <row r="2548" spans="1:11" x14ac:dyDescent="0.4">
      <c r="A2548" s="17" t="str">
        <f>IF(E2548&lt;&gt;"",VLOOKUP(E2548,科目一覧!$A$4:$G$76,7,FALSE),"")</f>
        <v/>
      </c>
      <c r="B2548" s="18">
        <f>★仕訳帳!A2512</f>
        <v>2509</v>
      </c>
      <c r="C2548" s="64" t="str">
        <f>IF(★仕訳帳!B2512&lt;&gt;"",★仕訳帳!B2512,"")</f>
        <v/>
      </c>
      <c r="D2548" s="65" t="str">
        <f>IF(★仕訳帳!C2512&lt;&gt;"",★仕訳帳!C2512,"")</f>
        <v/>
      </c>
      <c r="E2548" s="66" t="str">
        <f>IF(★仕訳帳!D2512&lt;&gt;"",★仕訳帳!D2512,"")</f>
        <v/>
      </c>
      <c r="F2548" s="30" t="str">
        <f t="shared" si="82"/>
        <v/>
      </c>
      <c r="G2548" s="68">
        <f>★仕訳帳!E2512</f>
        <v>0</v>
      </c>
      <c r="H2548" s="68">
        <f>★仕訳帳!F2512</f>
        <v>0</v>
      </c>
      <c r="I2548" s="67">
        <f>IF($E2548&lt;&gt;"",IF(OR(AND($E2548&gt;=200,$E2548&lt;300),AND($E2548&gt;=400,$E2548&lt;600)),-SUBTOTAL(9,K$4:K2548),SUBTOTAL(9,K$4:K2548)),0)</f>
        <v>0</v>
      </c>
      <c r="J2548" s="32"/>
      <c r="K2548" s="33">
        <f t="shared" si="83"/>
        <v>0</v>
      </c>
    </row>
    <row r="2549" spans="1:11" x14ac:dyDescent="0.4">
      <c r="A2549" s="17" t="str">
        <f>IF(E2549&lt;&gt;"",VLOOKUP(E2549,科目一覧!$A$4:$G$76,7,FALSE),"")</f>
        <v/>
      </c>
      <c r="B2549" s="18">
        <f>★仕訳帳!A2513</f>
        <v>2510</v>
      </c>
      <c r="C2549" s="64" t="str">
        <f>IF(★仕訳帳!B2513&lt;&gt;"",★仕訳帳!B2513,"")</f>
        <v/>
      </c>
      <c r="D2549" s="65" t="str">
        <f>IF(★仕訳帳!C2513&lt;&gt;"",★仕訳帳!C2513,"")</f>
        <v/>
      </c>
      <c r="E2549" s="66" t="str">
        <f>IF(★仕訳帳!D2513&lt;&gt;"",★仕訳帳!D2513,"")</f>
        <v/>
      </c>
      <c r="F2549" s="30" t="str">
        <f t="shared" si="82"/>
        <v/>
      </c>
      <c r="G2549" s="68">
        <f>★仕訳帳!E2513</f>
        <v>0</v>
      </c>
      <c r="H2549" s="68">
        <f>★仕訳帳!F2513</f>
        <v>0</v>
      </c>
      <c r="I2549" s="67">
        <f>IF($E2549&lt;&gt;"",IF(OR(AND($E2549&gt;=200,$E2549&lt;300),AND($E2549&gt;=400,$E2549&lt;600)),-SUBTOTAL(9,K$4:K2549),SUBTOTAL(9,K$4:K2549)),0)</f>
        <v>0</v>
      </c>
      <c r="J2549" s="32"/>
      <c r="K2549" s="33">
        <f t="shared" si="83"/>
        <v>0</v>
      </c>
    </row>
    <row r="2550" spans="1:11" x14ac:dyDescent="0.4">
      <c r="A2550" s="17" t="str">
        <f>IF(E2550&lt;&gt;"",VLOOKUP(E2550,科目一覧!$A$4:$G$76,7,FALSE),"")</f>
        <v/>
      </c>
      <c r="B2550" s="18">
        <f>★仕訳帳!A2514</f>
        <v>2511</v>
      </c>
      <c r="C2550" s="64" t="str">
        <f>IF(★仕訳帳!B2514&lt;&gt;"",★仕訳帳!B2514,"")</f>
        <v/>
      </c>
      <c r="D2550" s="65" t="str">
        <f>IF(★仕訳帳!C2514&lt;&gt;"",★仕訳帳!C2514,"")</f>
        <v/>
      </c>
      <c r="E2550" s="66" t="str">
        <f>IF(★仕訳帳!D2514&lt;&gt;"",★仕訳帳!D2514,"")</f>
        <v/>
      </c>
      <c r="F2550" s="30" t="str">
        <f t="shared" si="82"/>
        <v/>
      </c>
      <c r="G2550" s="68">
        <f>★仕訳帳!E2514</f>
        <v>0</v>
      </c>
      <c r="H2550" s="68">
        <f>★仕訳帳!F2514</f>
        <v>0</v>
      </c>
      <c r="I2550" s="67">
        <f>IF($E2550&lt;&gt;"",IF(OR(AND($E2550&gt;=200,$E2550&lt;300),AND($E2550&gt;=400,$E2550&lt;600)),-SUBTOTAL(9,K$4:K2550),SUBTOTAL(9,K$4:K2550)),0)</f>
        <v>0</v>
      </c>
      <c r="J2550" s="32"/>
      <c r="K2550" s="33">
        <f t="shared" si="83"/>
        <v>0</v>
      </c>
    </row>
    <row r="2551" spans="1:11" x14ac:dyDescent="0.4">
      <c r="A2551" s="17" t="str">
        <f>IF(E2551&lt;&gt;"",VLOOKUP(E2551,科目一覧!$A$4:$G$76,7,FALSE),"")</f>
        <v/>
      </c>
      <c r="B2551" s="18">
        <f>★仕訳帳!A2515</f>
        <v>2512</v>
      </c>
      <c r="C2551" s="64" t="str">
        <f>IF(★仕訳帳!B2515&lt;&gt;"",★仕訳帳!B2515,"")</f>
        <v/>
      </c>
      <c r="D2551" s="65" t="str">
        <f>IF(★仕訳帳!C2515&lt;&gt;"",★仕訳帳!C2515,"")</f>
        <v/>
      </c>
      <c r="E2551" s="66" t="str">
        <f>IF(★仕訳帳!D2515&lt;&gt;"",★仕訳帳!D2515,"")</f>
        <v/>
      </c>
      <c r="F2551" s="30" t="str">
        <f t="shared" si="82"/>
        <v/>
      </c>
      <c r="G2551" s="68">
        <f>★仕訳帳!E2515</f>
        <v>0</v>
      </c>
      <c r="H2551" s="68">
        <f>★仕訳帳!F2515</f>
        <v>0</v>
      </c>
      <c r="I2551" s="67">
        <f>IF($E2551&lt;&gt;"",IF(OR(AND($E2551&gt;=200,$E2551&lt;300),AND($E2551&gt;=400,$E2551&lt;600)),-SUBTOTAL(9,K$4:K2551),SUBTOTAL(9,K$4:K2551)),0)</f>
        <v>0</v>
      </c>
      <c r="J2551" s="32"/>
      <c r="K2551" s="33">
        <f t="shared" si="83"/>
        <v>0</v>
      </c>
    </row>
    <row r="2552" spans="1:11" x14ac:dyDescent="0.4">
      <c r="A2552" s="17" t="str">
        <f>IF(E2552&lt;&gt;"",VLOOKUP(E2552,科目一覧!$A$4:$G$76,7,FALSE),"")</f>
        <v/>
      </c>
      <c r="B2552" s="18">
        <f>★仕訳帳!A2516</f>
        <v>2513</v>
      </c>
      <c r="C2552" s="64" t="str">
        <f>IF(★仕訳帳!B2516&lt;&gt;"",★仕訳帳!B2516,"")</f>
        <v/>
      </c>
      <c r="D2552" s="65" t="str">
        <f>IF(★仕訳帳!C2516&lt;&gt;"",★仕訳帳!C2516,"")</f>
        <v/>
      </c>
      <c r="E2552" s="66" t="str">
        <f>IF(★仕訳帳!D2516&lt;&gt;"",★仕訳帳!D2516,"")</f>
        <v/>
      </c>
      <c r="F2552" s="30" t="str">
        <f t="shared" si="82"/>
        <v/>
      </c>
      <c r="G2552" s="68">
        <f>★仕訳帳!E2516</f>
        <v>0</v>
      </c>
      <c r="H2552" s="68">
        <f>★仕訳帳!F2516</f>
        <v>0</v>
      </c>
      <c r="I2552" s="67">
        <f>IF($E2552&lt;&gt;"",IF(OR(AND($E2552&gt;=200,$E2552&lt;300),AND($E2552&gt;=400,$E2552&lt;600)),-SUBTOTAL(9,K$4:K2552),SUBTOTAL(9,K$4:K2552)),0)</f>
        <v>0</v>
      </c>
      <c r="J2552" s="32"/>
      <c r="K2552" s="33">
        <f t="shared" si="83"/>
        <v>0</v>
      </c>
    </row>
    <row r="2553" spans="1:11" x14ac:dyDescent="0.4">
      <c r="A2553" s="17" t="str">
        <f>IF(E2553&lt;&gt;"",VLOOKUP(E2553,科目一覧!$A$4:$G$76,7,FALSE),"")</f>
        <v/>
      </c>
      <c r="B2553" s="18">
        <f>★仕訳帳!A2517</f>
        <v>2514</v>
      </c>
      <c r="C2553" s="64" t="str">
        <f>IF(★仕訳帳!B2517&lt;&gt;"",★仕訳帳!B2517,"")</f>
        <v/>
      </c>
      <c r="D2553" s="65" t="str">
        <f>IF(★仕訳帳!C2517&lt;&gt;"",★仕訳帳!C2517,"")</f>
        <v/>
      </c>
      <c r="E2553" s="66" t="str">
        <f>IF(★仕訳帳!D2517&lt;&gt;"",★仕訳帳!D2517,"")</f>
        <v/>
      </c>
      <c r="F2553" s="30" t="str">
        <f t="shared" si="82"/>
        <v/>
      </c>
      <c r="G2553" s="68">
        <f>★仕訳帳!E2517</f>
        <v>0</v>
      </c>
      <c r="H2553" s="68">
        <f>★仕訳帳!F2517</f>
        <v>0</v>
      </c>
      <c r="I2553" s="67">
        <f>IF($E2553&lt;&gt;"",IF(OR(AND($E2553&gt;=200,$E2553&lt;300),AND($E2553&gt;=400,$E2553&lt;600)),-SUBTOTAL(9,K$4:K2553),SUBTOTAL(9,K$4:K2553)),0)</f>
        <v>0</v>
      </c>
      <c r="J2553" s="32"/>
      <c r="K2553" s="33">
        <f t="shared" si="83"/>
        <v>0</v>
      </c>
    </row>
    <row r="2554" spans="1:11" x14ac:dyDescent="0.4">
      <c r="A2554" s="17" t="str">
        <f>IF(E2554&lt;&gt;"",VLOOKUP(E2554,科目一覧!$A$4:$G$76,7,FALSE),"")</f>
        <v/>
      </c>
      <c r="B2554" s="18">
        <f>★仕訳帳!A2518</f>
        <v>2515</v>
      </c>
      <c r="C2554" s="64" t="str">
        <f>IF(★仕訳帳!B2518&lt;&gt;"",★仕訳帳!B2518,"")</f>
        <v/>
      </c>
      <c r="D2554" s="65" t="str">
        <f>IF(★仕訳帳!C2518&lt;&gt;"",★仕訳帳!C2518,"")</f>
        <v/>
      </c>
      <c r="E2554" s="66" t="str">
        <f>IF(★仕訳帳!D2518&lt;&gt;"",★仕訳帳!D2518,"")</f>
        <v/>
      </c>
      <c r="F2554" s="30" t="str">
        <f t="shared" si="82"/>
        <v/>
      </c>
      <c r="G2554" s="68">
        <f>★仕訳帳!E2518</f>
        <v>0</v>
      </c>
      <c r="H2554" s="68">
        <f>★仕訳帳!F2518</f>
        <v>0</v>
      </c>
      <c r="I2554" s="67">
        <f>IF($E2554&lt;&gt;"",IF(OR(AND($E2554&gt;=200,$E2554&lt;300),AND($E2554&gt;=400,$E2554&lt;600)),-SUBTOTAL(9,K$4:K2554),SUBTOTAL(9,K$4:K2554)),0)</f>
        <v>0</v>
      </c>
      <c r="J2554" s="32"/>
      <c r="K2554" s="33">
        <f t="shared" si="83"/>
        <v>0</v>
      </c>
    </row>
    <row r="2555" spans="1:11" x14ac:dyDescent="0.4">
      <c r="A2555" s="17" t="str">
        <f>IF(E2555&lt;&gt;"",VLOOKUP(E2555,科目一覧!$A$4:$G$76,7,FALSE),"")</f>
        <v/>
      </c>
      <c r="B2555" s="18">
        <f>★仕訳帳!A2519</f>
        <v>2516</v>
      </c>
      <c r="C2555" s="64" t="str">
        <f>IF(★仕訳帳!B2519&lt;&gt;"",★仕訳帳!B2519,"")</f>
        <v/>
      </c>
      <c r="D2555" s="65" t="str">
        <f>IF(★仕訳帳!C2519&lt;&gt;"",★仕訳帳!C2519,"")</f>
        <v/>
      </c>
      <c r="E2555" s="66" t="str">
        <f>IF(★仕訳帳!D2519&lt;&gt;"",★仕訳帳!D2519,"")</f>
        <v/>
      </c>
      <c r="F2555" s="30" t="str">
        <f t="shared" si="82"/>
        <v/>
      </c>
      <c r="G2555" s="68">
        <f>★仕訳帳!E2519</f>
        <v>0</v>
      </c>
      <c r="H2555" s="68">
        <f>★仕訳帳!F2519</f>
        <v>0</v>
      </c>
      <c r="I2555" s="67">
        <f>IF($E2555&lt;&gt;"",IF(OR(AND($E2555&gt;=200,$E2555&lt;300),AND($E2555&gt;=400,$E2555&lt;600)),-SUBTOTAL(9,K$4:K2555),SUBTOTAL(9,K$4:K2555)),0)</f>
        <v>0</v>
      </c>
      <c r="J2555" s="32"/>
      <c r="K2555" s="33">
        <f t="shared" si="83"/>
        <v>0</v>
      </c>
    </row>
    <row r="2556" spans="1:11" x14ac:dyDescent="0.4">
      <c r="A2556" s="17" t="str">
        <f>IF(E2556&lt;&gt;"",VLOOKUP(E2556,科目一覧!$A$4:$G$76,7,FALSE),"")</f>
        <v/>
      </c>
      <c r="B2556" s="18">
        <f>★仕訳帳!A2520</f>
        <v>2517</v>
      </c>
      <c r="C2556" s="64" t="str">
        <f>IF(★仕訳帳!B2520&lt;&gt;"",★仕訳帳!B2520,"")</f>
        <v/>
      </c>
      <c r="D2556" s="65" t="str">
        <f>IF(★仕訳帳!C2520&lt;&gt;"",★仕訳帳!C2520,"")</f>
        <v/>
      </c>
      <c r="E2556" s="66" t="str">
        <f>IF(★仕訳帳!D2520&lt;&gt;"",★仕訳帳!D2520,"")</f>
        <v/>
      </c>
      <c r="F2556" s="30" t="str">
        <f t="shared" si="82"/>
        <v/>
      </c>
      <c r="G2556" s="68">
        <f>★仕訳帳!E2520</f>
        <v>0</v>
      </c>
      <c r="H2556" s="68">
        <f>★仕訳帳!F2520</f>
        <v>0</v>
      </c>
      <c r="I2556" s="67">
        <f>IF($E2556&lt;&gt;"",IF(OR(AND($E2556&gt;=200,$E2556&lt;300),AND($E2556&gt;=400,$E2556&lt;600)),-SUBTOTAL(9,K$4:K2556),SUBTOTAL(9,K$4:K2556)),0)</f>
        <v>0</v>
      </c>
      <c r="J2556" s="32"/>
      <c r="K2556" s="33">
        <f t="shared" si="83"/>
        <v>0</v>
      </c>
    </row>
    <row r="2557" spans="1:11" x14ac:dyDescent="0.4">
      <c r="A2557" s="17" t="str">
        <f>IF(E2557&lt;&gt;"",VLOOKUP(E2557,科目一覧!$A$4:$G$76,7,FALSE),"")</f>
        <v/>
      </c>
      <c r="B2557" s="18">
        <f>★仕訳帳!A2521</f>
        <v>2518</v>
      </c>
      <c r="C2557" s="64" t="str">
        <f>IF(★仕訳帳!B2521&lt;&gt;"",★仕訳帳!B2521,"")</f>
        <v/>
      </c>
      <c r="D2557" s="65" t="str">
        <f>IF(★仕訳帳!C2521&lt;&gt;"",★仕訳帳!C2521,"")</f>
        <v/>
      </c>
      <c r="E2557" s="66" t="str">
        <f>IF(★仕訳帳!D2521&lt;&gt;"",★仕訳帳!D2521,"")</f>
        <v/>
      </c>
      <c r="F2557" s="30" t="str">
        <f t="shared" si="82"/>
        <v/>
      </c>
      <c r="G2557" s="68">
        <f>★仕訳帳!E2521</f>
        <v>0</v>
      </c>
      <c r="H2557" s="68">
        <f>★仕訳帳!F2521</f>
        <v>0</v>
      </c>
      <c r="I2557" s="67">
        <f>IF($E2557&lt;&gt;"",IF(OR(AND($E2557&gt;=200,$E2557&lt;300),AND($E2557&gt;=400,$E2557&lt;600)),-SUBTOTAL(9,K$4:K2557),SUBTOTAL(9,K$4:K2557)),0)</f>
        <v>0</v>
      </c>
      <c r="J2557" s="32"/>
      <c r="K2557" s="33">
        <f t="shared" si="83"/>
        <v>0</v>
      </c>
    </row>
    <row r="2558" spans="1:11" x14ac:dyDescent="0.4">
      <c r="A2558" s="17" t="str">
        <f>IF(E2558&lt;&gt;"",VLOOKUP(E2558,科目一覧!$A$4:$G$76,7,FALSE),"")</f>
        <v/>
      </c>
      <c r="B2558" s="18">
        <f>★仕訳帳!A2522</f>
        <v>2519</v>
      </c>
      <c r="C2558" s="64" t="str">
        <f>IF(★仕訳帳!B2522&lt;&gt;"",★仕訳帳!B2522,"")</f>
        <v/>
      </c>
      <c r="D2558" s="65" t="str">
        <f>IF(★仕訳帳!C2522&lt;&gt;"",★仕訳帳!C2522,"")</f>
        <v/>
      </c>
      <c r="E2558" s="66" t="str">
        <f>IF(★仕訳帳!D2522&lt;&gt;"",★仕訳帳!D2522,"")</f>
        <v/>
      </c>
      <c r="F2558" s="30" t="str">
        <f t="shared" si="82"/>
        <v/>
      </c>
      <c r="G2558" s="68">
        <f>★仕訳帳!E2522</f>
        <v>0</v>
      </c>
      <c r="H2558" s="68">
        <f>★仕訳帳!F2522</f>
        <v>0</v>
      </c>
      <c r="I2558" s="67">
        <f>IF($E2558&lt;&gt;"",IF(OR(AND($E2558&gt;=200,$E2558&lt;300),AND($E2558&gt;=400,$E2558&lt;600)),-SUBTOTAL(9,K$4:K2558),SUBTOTAL(9,K$4:K2558)),0)</f>
        <v>0</v>
      </c>
      <c r="J2558" s="32"/>
      <c r="K2558" s="33">
        <f t="shared" si="83"/>
        <v>0</v>
      </c>
    </row>
    <row r="2559" spans="1:11" x14ac:dyDescent="0.4">
      <c r="A2559" s="17" t="str">
        <f>IF(E2559&lt;&gt;"",VLOOKUP(E2559,科目一覧!$A$4:$G$76,7,FALSE),"")</f>
        <v/>
      </c>
      <c r="B2559" s="18">
        <f>★仕訳帳!A2523</f>
        <v>2520</v>
      </c>
      <c r="C2559" s="64" t="str">
        <f>IF(★仕訳帳!B2523&lt;&gt;"",★仕訳帳!B2523,"")</f>
        <v/>
      </c>
      <c r="D2559" s="65" t="str">
        <f>IF(★仕訳帳!C2523&lt;&gt;"",★仕訳帳!C2523,"")</f>
        <v/>
      </c>
      <c r="E2559" s="66" t="str">
        <f>IF(★仕訳帳!D2523&lt;&gt;"",★仕訳帳!D2523,"")</f>
        <v/>
      </c>
      <c r="F2559" s="30" t="str">
        <f t="shared" si="82"/>
        <v/>
      </c>
      <c r="G2559" s="68">
        <f>★仕訳帳!E2523</f>
        <v>0</v>
      </c>
      <c r="H2559" s="68">
        <f>★仕訳帳!F2523</f>
        <v>0</v>
      </c>
      <c r="I2559" s="67">
        <f>IF($E2559&lt;&gt;"",IF(OR(AND($E2559&gt;=200,$E2559&lt;300),AND($E2559&gt;=400,$E2559&lt;600)),-SUBTOTAL(9,K$4:K2559),SUBTOTAL(9,K$4:K2559)),0)</f>
        <v>0</v>
      </c>
      <c r="J2559" s="32"/>
      <c r="K2559" s="33">
        <f t="shared" si="83"/>
        <v>0</v>
      </c>
    </row>
    <row r="2560" spans="1:11" x14ac:dyDescent="0.4">
      <c r="A2560" s="17" t="str">
        <f>IF(E2560&lt;&gt;"",VLOOKUP(E2560,科目一覧!$A$4:$G$76,7,FALSE),"")</f>
        <v/>
      </c>
      <c r="B2560" s="18">
        <f>★仕訳帳!A2524</f>
        <v>2521</v>
      </c>
      <c r="C2560" s="64" t="str">
        <f>IF(★仕訳帳!B2524&lt;&gt;"",★仕訳帳!B2524,"")</f>
        <v/>
      </c>
      <c r="D2560" s="65" t="str">
        <f>IF(★仕訳帳!C2524&lt;&gt;"",★仕訳帳!C2524,"")</f>
        <v/>
      </c>
      <c r="E2560" s="66" t="str">
        <f>IF(★仕訳帳!D2524&lt;&gt;"",★仕訳帳!D2524,"")</f>
        <v/>
      </c>
      <c r="F2560" s="30" t="str">
        <f t="shared" si="82"/>
        <v/>
      </c>
      <c r="G2560" s="68">
        <f>★仕訳帳!E2524</f>
        <v>0</v>
      </c>
      <c r="H2560" s="68">
        <f>★仕訳帳!F2524</f>
        <v>0</v>
      </c>
      <c r="I2560" s="67">
        <f>IF($E2560&lt;&gt;"",IF(OR(AND($E2560&gt;=200,$E2560&lt;300),AND($E2560&gt;=400,$E2560&lt;600)),-SUBTOTAL(9,K$4:K2560),SUBTOTAL(9,K$4:K2560)),0)</f>
        <v>0</v>
      </c>
      <c r="J2560" s="32"/>
      <c r="K2560" s="33">
        <f t="shared" si="83"/>
        <v>0</v>
      </c>
    </row>
    <row r="2561" spans="1:11" x14ac:dyDescent="0.4">
      <c r="A2561" s="17" t="str">
        <f>IF(E2561&lt;&gt;"",VLOOKUP(E2561,科目一覧!$A$4:$G$76,7,FALSE),"")</f>
        <v/>
      </c>
      <c r="B2561" s="18">
        <f>★仕訳帳!A2525</f>
        <v>2522</v>
      </c>
      <c r="C2561" s="64" t="str">
        <f>IF(★仕訳帳!B2525&lt;&gt;"",★仕訳帳!B2525,"")</f>
        <v/>
      </c>
      <c r="D2561" s="65" t="str">
        <f>IF(★仕訳帳!C2525&lt;&gt;"",★仕訳帳!C2525,"")</f>
        <v/>
      </c>
      <c r="E2561" s="66" t="str">
        <f>IF(★仕訳帳!D2525&lt;&gt;"",★仕訳帳!D2525,"")</f>
        <v/>
      </c>
      <c r="F2561" s="30" t="str">
        <f t="shared" si="82"/>
        <v/>
      </c>
      <c r="G2561" s="68">
        <f>★仕訳帳!E2525</f>
        <v>0</v>
      </c>
      <c r="H2561" s="68">
        <f>★仕訳帳!F2525</f>
        <v>0</v>
      </c>
      <c r="I2561" s="67">
        <f>IF($E2561&lt;&gt;"",IF(OR(AND($E2561&gt;=200,$E2561&lt;300),AND($E2561&gt;=400,$E2561&lt;600)),-SUBTOTAL(9,K$4:K2561),SUBTOTAL(9,K$4:K2561)),0)</f>
        <v>0</v>
      </c>
      <c r="J2561" s="32"/>
      <c r="K2561" s="33">
        <f t="shared" si="83"/>
        <v>0</v>
      </c>
    </row>
    <row r="2562" spans="1:11" x14ac:dyDescent="0.4">
      <c r="A2562" s="17" t="str">
        <f>IF(E2562&lt;&gt;"",VLOOKUP(E2562,科目一覧!$A$4:$G$76,7,FALSE),"")</f>
        <v/>
      </c>
      <c r="B2562" s="18">
        <f>★仕訳帳!A2526</f>
        <v>2523</v>
      </c>
      <c r="C2562" s="64" t="str">
        <f>IF(★仕訳帳!B2526&lt;&gt;"",★仕訳帳!B2526,"")</f>
        <v/>
      </c>
      <c r="D2562" s="65" t="str">
        <f>IF(★仕訳帳!C2526&lt;&gt;"",★仕訳帳!C2526,"")</f>
        <v/>
      </c>
      <c r="E2562" s="66" t="str">
        <f>IF(★仕訳帳!D2526&lt;&gt;"",★仕訳帳!D2526,"")</f>
        <v/>
      </c>
      <c r="F2562" s="30" t="str">
        <f t="shared" si="82"/>
        <v/>
      </c>
      <c r="G2562" s="68">
        <f>★仕訳帳!E2526</f>
        <v>0</v>
      </c>
      <c r="H2562" s="68">
        <f>★仕訳帳!F2526</f>
        <v>0</v>
      </c>
      <c r="I2562" s="67">
        <f>IF($E2562&lt;&gt;"",IF(OR(AND($E2562&gt;=200,$E2562&lt;300),AND($E2562&gt;=400,$E2562&lt;600)),-SUBTOTAL(9,K$4:K2562),SUBTOTAL(9,K$4:K2562)),0)</f>
        <v>0</v>
      </c>
      <c r="J2562" s="32"/>
      <c r="K2562" s="33">
        <f t="shared" si="83"/>
        <v>0</v>
      </c>
    </row>
    <row r="2563" spans="1:11" x14ac:dyDescent="0.4">
      <c r="A2563" s="17" t="str">
        <f>IF(E2563&lt;&gt;"",VLOOKUP(E2563,科目一覧!$A$4:$G$76,7,FALSE),"")</f>
        <v/>
      </c>
      <c r="B2563" s="18">
        <f>★仕訳帳!A2527</f>
        <v>2524</v>
      </c>
      <c r="C2563" s="64" t="str">
        <f>IF(★仕訳帳!B2527&lt;&gt;"",★仕訳帳!B2527,"")</f>
        <v/>
      </c>
      <c r="D2563" s="65" t="str">
        <f>IF(★仕訳帳!C2527&lt;&gt;"",★仕訳帳!C2527,"")</f>
        <v/>
      </c>
      <c r="E2563" s="66" t="str">
        <f>IF(★仕訳帳!D2527&lt;&gt;"",★仕訳帳!D2527,"")</f>
        <v/>
      </c>
      <c r="F2563" s="30" t="str">
        <f t="shared" si="82"/>
        <v/>
      </c>
      <c r="G2563" s="68">
        <f>★仕訳帳!E2527</f>
        <v>0</v>
      </c>
      <c r="H2563" s="68">
        <f>★仕訳帳!F2527</f>
        <v>0</v>
      </c>
      <c r="I2563" s="67">
        <f>IF($E2563&lt;&gt;"",IF(OR(AND($E2563&gt;=200,$E2563&lt;300),AND($E2563&gt;=400,$E2563&lt;600)),-SUBTOTAL(9,K$4:K2563),SUBTOTAL(9,K$4:K2563)),0)</f>
        <v>0</v>
      </c>
      <c r="J2563" s="32"/>
      <c r="K2563" s="33">
        <f t="shared" si="83"/>
        <v>0</v>
      </c>
    </row>
    <row r="2564" spans="1:11" x14ac:dyDescent="0.4">
      <c r="A2564" s="17" t="str">
        <f>IF(E2564&lt;&gt;"",VLOOKUP(E2564,科目一覧!$A$4:$G$76,7,FALSE),"")</f>
        <v/>
      </c>
      <c r="B2564" s="18">
        <f>★仕訳帳!A2528</f>
        <v>2525</v>
      </c>
      <c r="C2564" s="64" t="str">
        <f>IF(★仕訳帳!B2528&lt;&gt;"",★仕訳帳!B2528,"")</f>
        <v/>
      </c>
      <c r="D2564" s="65" t="str">
        <f>IF(★仕訳帳!C2528&lt;&gt;"",★仕訳帳!C2528,"")</f>
        <v/>
      </c>
      <c r="E2564" s="66" t="str">
        <f>IF(★仕訳帳!D2528&lt;&gt;"",★仕訳帳!D2528,"")</f>
        <v/>
      </c>
      <c r="F2564" s="30" t="str">
        <f t="shared" si="82"/>
        <v/>
      </c>
      <c r="G2564" s="68">
        <f>★仕訳帳!E2528</f>
        <v>0</v>
      </c>
      <c r="H2564" s="68">
        <f>★仕訳帳!F2528</f>
        <v>0</v>
      </c>
      <c r="I2564" s="67">
        <f>IF($E2564&lt;&gt;"",IF(OR(AND($E2564&gt;=200,$E2564&lt;300),AND($E2564&gt;=400,$E2564&lt;600)),-SUBTOTAL(9,K$4:K2564),SUBTOTAL(9,K$4:K2564)),0)</f>
        <v>0</v>
      </c>
      <c r="J2564" s="32"/>
      <c r="K2564" s="33">
        <f t="shared" si="83"/>
        <v>0</v>
      </c>
    </row>
    <row r="2565" spans="1:11" x14ac:dyDescent="0.4">
      <c r="A2565" s="17" t="str">
        <f>IF(E2565&lt;&gt;"",VLOOKUP(E2565,科目一覧!$A$4:$G$76,7,FALSE),"")</f>
        <v/>
      </c>
      <c r="B2565" s="18">
        <f>★仕訳帳!A2529</f>
        <v>2526</v>
      </c>
      <c r="C2565" s="64" t="str">
        <f>IF(★仕訳帳!B2529&lt;&gt;"",★仕訳帳!B2529,"")</f>
        <v/>
      </c>
      <c r="D2565" s="65" t="str">
        <f>IF(★仕訳帳!C2529&lt;&gt;"",★仕訳帳!C2529,"")</f>
        <v/>
      </c>
      <c r="E2565" s="66" t="str">
        <f>IF(★仕訳帳!D2529&lt;&gt;"",★仕訳帳!D2529,"")</f>
        <v/>
      </c>
      <c r="F2565" s="30" t="str">
        <f t="shared" ref="F2565:F2628" si="84">IF(C2565&lt;&gt;"",MONTH(C2565)&amp;"_"&amp;E2565,"")</f>
        <v/>
      </c>
      <c r="G2565" s="68">
        <f>★仕訳帳!E2529</f>
        <v>0</v>
      </c>
      <c r="H2565" s="68">
        <f>★仕訳帳!F2529</f>
        <v>0</v>
      </c>
      <c r="I2565" s="67">
        <f>IF($E2565&lt;&gt;"",IF(OR(AND($E2565&gt;=200,$E2565&lt;300),AND($E2565&gt;=400,$E2565&lt;600)),-SUBTOTAL(9,K$4:K2565),SUBTOTAL(9,K$4:K2565)),0)</f>
        <v>0</v>
      </c>
      <c r="J2565" s="32"/>
      <c r="K2565" s="33">
        <f t="shared" si="83"/>
        <v>0</v>
      </c>
    </row>
    <row r="2566" spans="1:11" x14ac:dyDescent="0.4">
      <c r="A2566" s="17" t="str">
        <f>IF(E2566&lt;&gt;"",VLOOKUP(E2566,科目一覧!$A$4:$G$76,7,FALSE),"")</f>
        <v/>
      </c>
      <c r="B2566" s="18">
        <f>★仕訳帳!A2530</f>
        <v>2527</v>
      </c>
      <c r="C2566" s="64" t="str">
        <f>IF(★仕訳帳!B2530&lt;&gt;"",★仕訳帳!B2530,"")</f>
        <v/>
      </c>
      <c r="D2566" s="65" t="str">
        <f>IF(★仕訳帳!C2530&lt;&gt;"",★仕訳帳!C2530,"")</f>
        <v/>
      </c>
      <c r="E2566" s="66" t="str">
        <f>IF(★仕訳帳!D2530&lt;&gt;"",★仕訳帳!D2530,"")</f>
        <v/>
      </c>
      <c r="F2566" s="30" t="str">
        <f t="shared" si="84"/>
        <v/>
      </c>
      <c r="G2566" s="68">
        <f>★仕訳帳!E2530</f>
        <v>0</v>
      </c>
      <c r="H2566" s="68">
        <f>★仕訳帳!F2530</f>
        <v>0</v>
      </c>
      <c r="I2566" s="67">
        <f>IF($E2566&lt;&gt;"",IF(OR(AND($E2566&gt;=200,$E2566&lt;300),AND($E2566&gt;=400,$E2566&lt;600)),-SUBTOTAL(9,K$4:K2566),SUBTOTAL(9,K$4:K2566)),0)</f>
        <v>0</v>
      </c>
      <c r="J2566" s="32"/>
      <c r="K2566" s="33">
        <f t="shared" si="83"/>
        <v>0</v>
      </c>
    </row>
    <row r="2567" spans="1:11" x14ac:dyDescent="0.4">
      <c r="A2567" s="17" t="str">
        <f>IF(E2567&lt;&gt;"",VLOOKUP(E2567,科目一覧!$A$4:$G$76,7,FALSE),"")</f>
        <v/>
      </c>
      <c r="B2567" s="18">
        <f>★仕訳帳!A2531</f>
        <v>2528</v>
      </c>
      <c r="C2567" s="64" t="str">
        <f>IF(★仕訳帳!B2531&lt;&gt;"",★仕訳帳!B2531,"")</f>
        <v/>
      </c>
      <c r="D2567" s="65" t="str">
        <f>IF(★仕訳帳!C2531&lt;&gt;"",★仕訳帳!C2531,"")</f>
        <v/>
      </c>
      <c r="E2567" s="66" t="str">
        <f>IF(★仕訳帳!D2531&lt;&gt;"",★仕訳帳!D2531,"")</f>
        <v/>
      </c>
      <c r="F2567" s="30" t="str">
        <f t="shared" si="84"/>
        <v/>
      </c>
      <c r="G2567" s="68">
        <f>★仕訳帳!E2531</f>
        <v>0</v>
      </c>
      <c r="H2567" s="68">
        <f>★仕訳帳!F2531</f>
        <v>0</v>
      </c>
      <c r="I2567" s="67">
        <f>IF($E2567&lt;&gt;"",IF(OR(AND($E2567&gt;=200,$E2567&lt;300),AND($E2567&gt;=400,$E2567&lt;600)),-SUBTOTAL(9,K$4:K2567),SUBTOTAL(9,K$4:K2567)),0)</f>
        <v>0</v>
      </c>
      <c r="J2567" s="32"/>
      <c r="K2567" s="33">
        <f t="shared" si="83"/>
        <v>0</v>
      </c>
    </row>
    <row r="2568" spans="1:11" x14ac:dyDescent="0.4">
      <c r="A2568" s="17" t="str">
        <f>IF(E2568&lt;&gt;"",VLOOKUP(E2568,科目一覧!$A$4:$G$76,7,FALSE),"")</f>
        <v/>
      </c>
      <c r="B2568" s="18">
        <f>★仕訳帳!A2532</f>
        <v>2529</v>
      </c>
      <c r="C2568" s="64" t="str">
        <f>IF(★仕訳帳!B2532&lt;&gt;"",★仕訳帳!B2532,"")</f>
        <v/>
      </c>
      <c r="D2568" s="65" t="str">
        <f>IF(★仕訳帳!C2532&lt;&gt;"",★仕訳帳!C2532,"")</f>
        <v/>
      </c>
      <c r="E2568" s="66" t="str">
        <f>IF(★仕訳帳!D2532&lt;&gt;"",★仕訳帳!D2532,"")</f>
        <v/>
      </c>
      <c r="F2568" s="30" t="str">
        <f t="shared" si="84"/>
        <v/>
      </c>
      <c r="G2568" s="68">
        <f>★仕訳帳!E2532</f>
        <v>0</v>
      </c>
      <c r="H2568" s="68">
        <f>★仕訳帳!F2532</f>
        <v>0</v>
      </c>
      <c r="I2568" s="67">
        <f>IF($E2568&lt;&gt;"",IF(OR(AND($E2568&gt;=200,$E2568&lt;300),AND($E2568&gt;=400,$E2568&lt;600)),-SUBTOTAL(9,K$4:K2568),SUBTOTAL(9,K$4:K2568)),0)</f>
        <v>0</v>
      </c>
      <c r="J2568" s="32"/>
      <c r="K2568" s="33">
        <f t="shared" si="83"/>
        <v>0</v>
      </c>
    </row>
    <row r="2569" spans="1:11" x14ac:dyDescent="0.4">
      <c r="A2569" s="17" t="str">
        <f>IF(E2569&lt;&gt;"",VLOOKUP(E2569,科目一覧!$A$4:$G$76,7,FALSE),"")</f>
        <v/>
      </c>
      <c r="B2569" s="18">
        <f>★仕訳帳!A2533</f>
        <v>2530</v>
      </c>
      <c r="C2569" s="64" t="str">
        <f>IF(★仕訳帳!B2533&lt;&gt;"",★仕訳帳!B2533,"")</f>
        <v/>
      </c>
      <c r="D2569" s="65" t="str">
        <f>IF(★仕訳帳!C2533&lt;&gt;"",★仕訳帳!C2533,"")</f>
        <v/>
      </c>
      <c r="E2569" s="66" t="str">
        <f>IF(★仕訳帳!D2533&lt;&gt;"",★仕訳帳!D2533,"")</f>
        <v/>
      </c>
      <c r="F2569" s="30" t="str">
        <f t="shared" si="84"/>
        <v/>
      </c>
      <c r="G2569" s="68">
        <f>★仕訳帳!E2533</f>
        <v>0</v>
      </c>
      <c r="H2569" s="68">
        <f>★仕訳帳!F2533</f>
        <v>0</v>
      </c>
      <c r="I2569" s="67">
        <f>IF($E2569&lt;&gt;"",IF(OR(AND($E2569&gt;=200,$E2569&lt;300),AND($E2569&gt;=400,$E2569&lt;600)),-SUBTOTAL(9,K$4:K2569),SUBTOTAL(9,K$4:K2569)),0)</f>
        <v>0</v>
      </c>
      <c r="J2569" s="32"/>
      <c r="K2569" s="33">
        <f t="shared" si="83"/>
        <v>0</v>
      </c>
    </row>
    <row r="2570" spans="1:11" x14ac:dyDescent="0.4">
      <c r="A2570" s="17" t="str">
        <f>IF(E2570&lt;&gt;"",VLOOKUP(E2570,科目一覧!$A$4:$G$76,7,FALSE),"")</f>
        <v/>
      </c>
      <c r="B2570" s="18">
        <f>★仕訳帳!A2534</f>
        <v>2531</v>
      </c>
      <c r="C2570" s="64" t="str">
        <f>IF(★仕訳帳!B2534&lt;&gt;"",★仕訳帳!B2534,"")</f>
        <v/>
      </c>
      <c r="D2570" s="65" t="str">
        <f>IF(★仕訳帳!C2534&lt;&gt;"",★仕訳帳!C2534,"")</f>
        <v/>
      </c>
      <c r="E2570" s="66" t="str">
        <f>IF(★仕訳帳!D2534&lt;&gt;"",★仕訳帳!D2534,"")</f>
        <v/>
      </c>
      <c r="F2570" s="30" t="str">
        <f t="shared" si="84"/>
        <v/>
      </c>
      <c r="G2570" s="68">
        <f>★仕訳帳!E2534</f>
        <v>0</v>
      </c>
      <c r="H2570" s="68">
        <f>★仕訳帳!F2534</f>
        <v>0</v>
      </c>
      <c r="I2570" s="67">
        <f>IF($E2570&lt;&gt;"",IF(OR(AND($E2570&gt;=200,$E2570&lt;300),AND($E2570&gt;=400,$E2570&lt;600)),-SUBTOTAL(9,K$4:K2570),SUBTOTAL(9,K$4:K2570)),0)</f>
        <v>0</v>
      </c>
      <c r="J2570" s="32"/>
      <c r="K2570" s="33">
        <f t="shared" si="83"/>
        <v>0</v>
      </c>
    </row>
    <row r="2571" spans="1:11" x14ac:dyDescent="0.4">
      <c r="A2571" s="17" t="str">
        <f>IF(E2571&lt;&gt;"",VLOOKUP(E2571,科目一覧!$A$4:$G$76,7,FALSE),"")</f>
        <v/>
      </c>
      <c r="B2571" s="18">
        <f>★仕訳帳!A2535</f>
        <v>2532</v>
      </c>
      <c r="C2571" s="64" t="str">
        <f>IF(★仕訳帳!B2535&lt;&gt;"",★仕訳帳!B2535,"")</f>
        <v/>
      </c>
      <c r="D2571" s="65" t="str">
        <f>IF(★仕訳帳!C2535&lt;&gt;"",★仕訳帳!C2535,"")</f>
        <v/>
      </c>
      <c r="E2571" s="66" t="str">
        <f>IF(★仕訳帳!D2535&lt;&gt;"",★仕訳帳!D2535,"")</f>
        <v/>
      </c>
      <c r="F2571" s="30" t="str">
        <f t="shared" si="84"/>
        <v/>
      </c>
      <c r="G2571" s="68">
        <f>★仕訳帳!E2535</f>
        <v>0</v>
      </c>
      <c r="H2571" s="68">
        <f>★仕訳帳!F2535</f>
        <v>0</v>
      </c>
      <c r="I2571" s="67">
        <f>IF($E2571&lt;&gt;"",IF(OR(AND($E2571&gt;=200,$E2571&lt;300),AND($E2571&gt;=400,$E2571&lt;600)),-SUBTOTAL(9,K$4:K2571),SUBTOTAL(9,K$4:K2571)),0)</f>
        <v>0</v>
      </c>
      <c r="J2571" s="32"/>
      <c r="K2571" s="33">
        <f t="shared" si="83"/>
        <v>0</v>
      </c>
    </row>
    <row r="2572" spans="1:11" x14ac:dyDescent="0.4">
      <c r="A2572" s="17" t="str">
        <f>IF(E2572&lt;&gt;"",VLOOKUP(E2572,科目一覧!$A$4:$G$76,7,FALSE),"")</f>
        <v/>
      </c>
      <c r="B2572" s="18">
        <f>★仕訳帳!A2536</f>
        <v>2533</v>
      </c>
      <c r="C2572" s="64" t="str">
        <f>IF(★仕訳帳!B2536&lt;&gt;"",★仕訳帳!B2536,"")</f>
        <v/>
      </c>
      <c r="D2572" s="65" t="str">
        <f>IF(★仕訳帳!C2536&lt;&gt;"",★仕訳帳!C2536,"")</f>
        <v/>
      </c>
      <c r="E2572" s="66" t="str">
        <f>IF(★仕訳帳!D2536&lt;&gt;"",★仕訳帳!D2536,"")</f>
        <v/>
      </c>
      <c r="F2572" s="30" t="str">
        <f t="shared" si="84"/>
        <v/>
      </c>
      <c r="G2572" s="68">
        <f>★仕訳帳!E2536</f>
        <v>0</v>
      </c>
      <c r="H2572" s="68">
        <f>★仕訳帳!F2536</f>
        <v>0</v>
      </c>
      <c r="I2572" s="67">
        <f>IF($E2572&lt;&gt;"",IF(OR(AND($E2572&gt;=200,$E2572&lt;300),AND($E2572&gt;=400,$E2572&lt;600)),-SUBTOTAL(9,K$4:K2572),SUBTOTAL(9,K$4:K2572)),0)</f>
        <v>0</v>
      </c>
      <c r="J2572" s="32"/>
      <c r="K2572" s="33">
        <f t="shared" si="83"/>
        <v>0</v>
      </c>
    </row>
    <row r="2573" spans="1:11" x14ac:dyDescent="0.4">
      <c r="A2573" s="17" t="str">
        <f>IF(E2573&lt;&gt;"",VLOOKUP(E2573,科目一覧!$A$4:$G$76,7,FALSE),"")</f>
        <v/>
      </c>
      <c r="B2573" s="18">
        <f>★仕訳帳!A2537</f>
        <v>2534</v>
      </c>
      <c r="C2573" s="64" t="str">
        <f>IF(★仕訳帳!B2537&lt;&gt;"",★仕訳帳!B2537,"")</f>
        <v/>
      </c>
      <c r="D2573" s="65" t="str">
        <f>IF(★仕訳帳!C2537&lt;&gt;"",★仕訳帳!C2537,"")</f>
        <v/>
      </c>
      <c r="E2573" s="66" t="str">
        <f>IF(★仕訳帳!D2537&lt;&gt;"",★仕訳帳!D2537,"")</f>
        <v/>
      </c>
      <c r="F2573" s="30" t="str">
        <f t="shared" si="84"/>
        <v/>
      </c>
      <c r="G2573" s="68">
        <f>★仕訳帳!E2537</f>
        <v>0</v>
      </c>
      <c r="H2573" s="68">
        <f>★仕訳帳!F2537</f>
        <v>0</v>
      </c>
      <c r="I2573" s="67">
        <f>IF($E2573&lt;&gt;"",IF(OR(AND($E2573&gt;=200,$E2573&lt;300),AND($E2573&gt;=400,$E2573&lt;600)),-SUBTOTAL(9,K$4:K2573),SUBTOTAL(9,K$4:K2573)),0)</f>
        <v>0</v>
      </c>
      <c r="J2573" s="32"/>
      <c r="K2573" s="33">
        <f t="shared" si="83"/>
        <v>0</v>
      </c>
    </row>
    <row r="2574" spans="1:11" x14ac:dyDescent="0.4">
      <c r="A2574" s="17" t="str">
        <f>IF(E2574&lt;&gt;"",VLOOKUP(E2574,科目一覧!$A$4:$G$76,7,FALSE),"")</f>
        <v/>
      </c>
      <c r="B2574" s="18">
        <f>★仕訳帳!A2538</f>
        <v>2535</v>
      </c>
      <c r="C2574" s="64" t="str">
        <f>IF(★仕訳帳!B2538&lt;&gt;"",★仕訳帳!B2538,"")</f>
        <v/>
      </c>
      <c r="D2574" s="65" t="str">
        <f>IF(★仕訳帳!C2538&lt;&gt;"",★仕訳帳!C2538,"")</f>
        <v/>
      </c>
      <c r="E2574" s="66" t="str">
        <f>IF(★仕訳帳!D2538&lt;&gt;"",★仕訳帳!D2538,"")</f>
        <v/>
      </c>
      <c r="F2574" s="30" t="str">
        <f t="shared" si="84"/>
        <v/>
      </c>
      <c r="G2574" s="68">
        <f>★仕訳帳!E2538</f>
        <v>0</v>
      </c>
      <c r="H2574" s="68">
        <f>★仕訳帳!F2538</f>
        <v>0</v>
      </c>
      <c r="I2574" s="67">
        <f>IF($E2574&lt;&gt;"",IF(OR(AND($E2574&gt;=200,$E2574&lt;300),AND($E2574&gt;=400,$E2574&lt;600)),-SUBTOTAL(9,K$4:K2574),SUBTOTAL(9,K$4:K2574)),0)</f>
        <v>0</v>
      </c>
      <c r="J2574" s="32"/>
      <c r="K2574" s="33">
        <f t="shared" si="83"/>
        <v>0</v>
      </c>
    </row>
    <row r="2575" spans="1:11" x14ac:dyDescent="0.4">
      <c r="A2575" s="17" t="str">
        <f>IF(E2575&lt;&gt;"",VLOOKUP(E2575,科目一覧!$A$4:$G$76,7,FALSE),"")</f>
        <v/>
      </c>
      <c r="B2575" s="18">
        <f>★仕訳帳!A2539</f>
        <v>2536</v>
      </c>
      <c r="C2575" s="64" t="str">
        <f>IF(★仕訳帳!B2539&lt;&gt;"",★仕訳帳!B2539,"")</f>
        <v/>
      </c>
      <c r="D2575" s="65" t="str">
        <f>IF(★仕訳帳!C2539&lt;&gt;"",★仕訳帳!C2539,"")</f>
        <v/>
      </c>
      <c r="E2575" s="66" t="str">
        <f>IF(★仕訳帳!D2539&lt;&gt;"",★仕訳帳!D2539,"")</f>
        <v/>
      </c>
      <c r="F2575" s="30" t="str">
        <f t="shared" si="84"/>
        <v/>
      </c>
      <c r="G2575" s="68">
        <f>★仕訳帳!E2539</f>
        <v>0</v>
      </c>
      <c r="H2575" s="68">
        <f>★仕訳帳!F2539</f>
        <v>0</v>
      </c>
      <c r="I2575" s="67">
        <f>IF($E2575&lt;&gt;"",IF(OR(AND($E2575&gt;=200,$E2575&lt;300),AND($E2575&gt;=400,$E2575&lt;600)),-SUBTOTAL(9,K$4:K2575),SUBTOTAL(9,K$4:K2575)),0)</f>
        <v>0</v>
      </c>
      <c r="J2575" s="32"/>
      <c r="K2575" s="33">
        <f t="shared" si="83"/>
        <v>0</v>
      </c>
    </row>
    <row r="2576" spans="1:11" x14ac:dyDescent="0.4">
      <c r="A2576" s="17" t="str">
        <f>IF(E2576&lt;&gt;"",VLOOKUP(E2576,科目一覧!$A$4:$G$76,7,FALSE),"")</f>
        <v/>
      </c>
      <c r="B2576" s="18">
        <f>★仕訳帳!A2540</f>
        <v>2537</v>
      </c>
      <c r="C2576" s="64" t="str">
        <f>IF(★仕訳帳!B2540&lt;&gt;"",★仕訳帳!B2540,"")</f>
        <v/>
      </c>
      <c r="D2576" s="65" t="str">
        <f>IF(★仕訳帳!C2540&lt;&gt;"",★仕訳帳!C2540,"")</f>
        <v/>
      </c>
      <c r="E2576" s="66" t="str">
        <f>IF(★仕訳帳!D2540&lt;&gt;"",★仕訳帳!D2540,"")</f>
        <v/>
      </c>
      <c r="F2576" s="30" t="str">
        <f t="shared" si="84"/>
        <v/>
      </c>
      <c r="G2576" s="68">
        <f>★仕訳帳!E2540</f>
        <v>0</v>
      </c>
      <c r="H2576" s="68">
        <f>★仕訳帳!F2540</f>
        <v>0</v>
      </c>
      <c r="I2576" s="67">
        <f>IF($E2576&lt;&gt;"",IF(OR(AND($E2576&gt;=200,$E2576&lt;300),AND($E2576&gt;=400,$E2576&lt;600)),-SUBTOTAL(9,K$4:K2576),SUBTOTAL(9,K$4:K2576)),0)</f>
        <v>0</v>
      </c>
      <c r="J2576" s="32"/>
      <c r="K2576" s="33">
        <f t="shared" si="83"/>
        <v>0</v>
      </c>
    </row>
    <row r="2577" spans="1:11" x14ac:dyDescent="0.4">
      <c r="A2577" s="17" t="str">
        <f>IF(E2577&lt;&gt;"",VLOOKUP(E2577,科目一覧!$A$4:$G$76,7,FALSE),"")</f>
        <v/>
      </c>
      <c r="B2577" s="18">
        <f>★仕訳帳!A2541</f>
        <v>2538</v>
      </c>
      <c r="C2577" s="64" t="str">
        <f>IF(★仕訳帳!B2541&lt;&gt;"",★仕訳帳!B2541,"")</f>
        <v/>
      </c>
      <c r="D2577" s="65" t="str">
        <f>IF(★仕訳帳!C2541&lt;&gt;"",★仕訳帳!C2541,"")</f>
        <v/>
      </c>
      <c r="E2577" s="66" t="str">
        <f>IF(★仕訳帳!D2541&lt;&gt;"",★仕訳帳!D2541,"")</f>
        <v/>
      </c>
      <c r="F2577" s="30" t="str">
        <f t="shared" si="84"/>
        <v/>
      </c>
      <c r="G2577" s="68">
        <f>★仕訳帳!E2541</f>
        <v>0</v>
      </c>
      <c r="H2577" s="68">
        <f>★仕訳帳!F2541</f>
        <v>0</v>
      </c>
      <c r="I2577" s="67">
        <f>IF($E2577&lt;&gt;"",IF(OR(AND($E2577&gt;=200,$E2577&lt;300),AND($E2577&gt;=400,$E2577&lt;600)),-SUBTOTAL(9,K$4:K2577),SUBTOTAL(9,K$4:K2577)),0)</f>
        <v>0</v>
      </c>
      <c r="J2577" s="32"/>
      <c r="K2577" s="33">
        <f t="shared" si="83"/>
        <v>0</v>
      </c>
    </row>
    <row r="2578" spans="1:11" x14ac:dyDescent="0.4">
      <c r="A2578" s="17" t="str">
        <f>IF(E2578&lt;&gt;"",VLOOKUP(E2578,科目一覧!$A$4:$G$76,7,FALSE),"")</f>
        <v/>
      </c>
      <c r="B2578" s="18">
        <f>★仕訳帳!A2542</f>
        <v>2539</v>
      </c>
      <c r="C2578" s="64" t="str">
        <f>IF(★仕訳帳!B2542&lt;&gt;"",★仕訳帳!B2542,"")</f>
        <v/>
      </c>
      <c r="D2578" s="65" t="str">
        <f>IF(★仕訳帳!C2542&lt;&gt;"",★仕訳帳!C2542,"")</f>
        <v/>
      </c>
      <c r="E2578" s="66" t="str">
        <f>IF(★仕訳帳!D2542&lt;&gt;"",★仕訳帳!D2542,"")</f>
        <v/>
      </c>
      <c r="F2578" s="30" t="str">
        <f t="shared" si="84"/>
        <v/>
      </c>
      <c r="G2578" s="68">
        <f>★仕訳帳!E2542</f>
        <v>0</v>
      </c>
      <c r="H2578" s="68">
        <f>★仕訳帳!F2542</f>
        <v>0</v>
      </c>
      <c r="I2578" s="67">
        <f>IF($E2578&lt;&gt;"",IF(OR(AND($E2578&gt;=200,$E2578&lt;300),AND($E2578&gt;=400,$E2578&lt;600)),-SUBTOTAL(9,K$4:K2578),SUBTOTAL(9,K$4:K2578)),0)</f>
        <v>0</v>
      </c>
      <c r="J2578" s="32"/>
      <c r="K2578" s="33">
        <f t="shared" si="83"/>
        <v>0</v>
      </c>
    </row>
    <row r="2579" spans="1:11" x14ac:dyDescent="0.4">
      <c r="A2579" s="17" t="str">
        <f>IF(E2579&lt;&gt;"",VLOOKUP(E2579,科目一覧!$A$4:$G$76,7,FALSE),"")</f>
        <v/>
      </c>
      <c r="B2579" s="18">
        <f>★仕訳帳!A2543</f>
        <v>2540</v>
      </c>
      <c r="C2579" s="64" t="str">
        <f>IF(★仕訳帳!B2543&lt;&gt;"",★仕訳帳!B2543,"")</f>
        <v/>
      </c>
      <c r="D2579" s="65" t="str">
        <f>IF(★仕訳帳!C2543&lt;&gt;"",★仕訳帳!C2543,"")</f>
        <v/>
      </c>
      <c r="E2579" s="66" t="str">
        <f>IF(★仕訳帳!D2543&lt;&gt;"",★仕訳帳!D2543,"")</f>
        <v/>
      </c>
      <c r="F2579" s="30" t="str">
        <f t="shared" si="84"/>
        <v/>
      </c>
      <c r="G2579" s="68">
        <f>★仕訳帳!E2543</f>
        <v>0</v>
      </c>
      <c r="H2579" s="68">
        <f>★仕訳帳!F2543</f>
        <v>0</v>
      </c>
      <c r="I2579" s="67">
        <f>IF($E2579&lt;&gt;"",IF(OR(AND($E2579&gt;=200,$E2579&lt;300),AND($E2579&gt;=400,$E2579&lt;600)),-SUBTOTAL(9,K$4:K2579),SUBTOTAL(9,K$4:K2579)),0)</f>
        <v>0</v>
      </c>
      <c r="J2579" s="32"/>
      <c r="K2579" s="33">
        <f t="shared" si="83"/>
        <v>0</v>
      </c>
    </row>
    <row r="2580" spans="1:11" x14ac:dyDescent="0.4">
      <c r="A2580" s="17" t="str">
        <f>IF(E2580&lt;&gt;"",VLOOKUP(E2580,科目一覧!$A$4:$G$76,7,FALSE),"")</f>
        <v/>
      </c>
      <c r="B2580" s="18">
        <f>★仕訳帳!A2544</f>
        <v>2541</v>
      </c>
      <c r="C2580" s="64" t="str">
        <f>IF(★仕訳帳!B2544&lt;&gt;"",★仕訳帳!B2544,"")</f>
        <v/>
      </c>
      <c r="D2580" s="65" t="str">
        <f>IF(★仕訳帳!C2544&lt;&gt;"",★仕訳帳!C2544,"")</f>
        <v/>
      </c>
      <c r="E2580" s="66" t="str">
        <f>IF(★仕訳帳!D2544&lt;&gt;"",★仕訳帳!D2544,"")</f>
        <v/>
      </c>
      <c r="F2580" s="30" t="str">
        <f t="shared" si="84"/>
        <v/>
      </c>
      <c r="G2580" s="68">
        <f>★仕訳帳!E2544</f>
        <v>0</v>
      </c>
      <c r="H2580" s="68">
        <f>★仕訳帳!F2544</f>
        <v>0</v>
      </c>
      <c r="I2580" s="67">
        <f>IF($E2580&lt;&gt;"",IF(OR(AND($E2580&gt;=200,$E2580&lt;300),AND($E2580&gt;=400,$E2580&lt;600)),-SUBTOTAL(9,K$4:K2580),SUBTOTAL(9,K$4:K2580)),0)</f>
        <v>0</v>
      </c>
      <c r="J2580" s="32"/>
      <c r="K2580" s="33">
        <f t="shared" si="83"/>
        <v>0</v>
      </c>
    </row>
    <row r="2581" spans="1:11" x14ac:dyDescent="0.4">
      <c r="A2581" s="17" t="str">
        <f>IF(E2581&lt;&gt;"",VLOOKUP(E2581,科目一覧!$A$4:$G$76,7,FALSE),"")</f>
        <v/>
      </c>
      <c r="B2581" s="18">
        <f>★仕訳帳!A2545</f>
        <v>2542</v>
      </c>
      <c r="C2581" s="64" t="str">
        <f>IF(★仕訳帳!B2545&lt;&gt;"",★仕訳帳!B2545,"")</f>
        <v/>
      </c>
      <c r="D2581" s="65" t="str">
        <f>IF(★仕訳帳!C2545&lt;&gt;"",★仕訳帳!C2545,"")</f>
        <v/>
      </c>
      <c r="E2581" s="66" t="str">
        <f>IF(★仕訳帳!D2545&lt;&gt;"",★仕訳帳!D2545,"")</f>
        <v/>
      </c>
      <c r="F2581" s="30" t="str">
        <f t="shared" si="84"/>
        <v/>
      </c>
      <c r="G2581" s="68">
        <f>★仕訳帳!E2545</f>
        <v>0</v>
      </c>
      <c r="H2581" s="68">
        <f>★仕訳帳!F2545</f>
        <v>0</v>
      </c>
      <c r="I2581" s="67">
        <f>IF($E2581&lt;&gt;"",IF(OR(AND($E2581&gt;=200,$E2581&lt;300),AND($E2581&gt;=400,$E2581&lt;600)),-SUBTOTAL(9,K$4:K2581),SUBTOTAL(9,K$4:K2581)),0)</f>
        <v>0</v>
      </c>
      <c r="J2581" s="32"/>
      <c r="K2581" s="33">
        <f t="shared" si="83"/>
        <v>0</v>
      </c>
    </row>
    <row r="2582" spans="1:11" x14ac:dyDescent="0.4">
      <c r="A2582" s="17" t="str">
        <f>IF(E2582&lt;&gt;"",VLOOKUP(E2582,科目一覧!$A$4:$G$76,7,FALSE),"")</f>
        <v/>
      </c>
      <c r="B2582" s="18">
        <f>★仕訳帳!A2546</f>
        <v>2543</v>
      </c>
      <c r="C2582" s="64" t="str">
        <f>IF(★仕訳帳!B2546&lt;&gt;"",★仕訳帳!B2546,"")</f>
        <v/>
      </c>
      <c r="D2582" s="65" t="str">
        <f>IF(★仕訳帳!C2546&lt;&gt;"",★仕訳帳!C2546,"")</f>
        <v/>
      </c>
      <c r="E2582" s="66" t="str">
        <f>IF(★仕訳帳!D2546&lt;&gt;"",★仕訳帳!D2546,"")</f>
        <v/>
      </c>
      <c r="F2582" s="30" t="str">
        <f t="shared" si="84"/>
        <v/>
      </c>
      <c r="G2582" s="68">
        <f>★仕訳帳!E2546</f>
        <v>0</v>
      </c>
      <c r="H2582" s="68">
        <f>★仕訳帳!F2546</f>
        <v>0</v>
      </c>
      <c r="I2582" s="67">
        <f>IF($E2582&lt;&gt;"",IF(OR(AND($E2582&gt;=200,$E2582&lt;300),AND($E2582&gt;=400,$E2582&lt;600)),-SUBTOTAL(9,K$4:K2582),SUBTOTAL(9,K$4:K2582)),0)</f>
        <v>0</v>
      </c>
      <c r="J2582" s="32"/>
      <c r="K2582" s="33">
        <f t="shared" si="83"/>
        <v>0</v>
      </c>
    </row>
    <row r="2583" spans="1:11" x14ac:dyDescent="0.4">
      <c r="A2583" s="17" t="str">
        <f>IF(E2583&lt;&gt;"",VLOOKUP(E2583,科目一覧!$A$4:$G$76,7,FALSE),"")</f>
        <v/>
      </c>
      <c r="B2583" s="18">
        <f>★仕訳帳!A2547</f>
        <v>2544</v>
      </c>
      <c r="C2583" s="64" t="str">
        <f>IF(★仕訳帳!B2547&lt;&gt;"",★仕訳帳!B2547,"")</f>
        <v/>
      </c>
      <c r="D2583" s="65" t="str">
        <f>IF(★仕訳帳!C2547&lt;&gt;"",★仕訳帳!C2547,"")</f>
        <v/>
      </c>
      <c r="E2583" s="66" t="str">
        <f>IF(★仕訳帳!D2547&lt;&gt;"",★仕訳帳!D2547,"")</f>
        <v/>
      </c>
      <c r="F2583" s="30" t="str">
        <f t="shared" si="84"/>
        <v/>
      </c>
      <c r="G2583" s="68">
        <f>★仕訳帳!E2547</f>
        <v>0</v>
      </c>
      <c r="H2583" s="68">
        <f>★仕訳帳!F2547</f>
        <v>0</v>
      </c>
      <c r="I2583" s="67">
        <f>IF($E2583&lt;&gt;"",IF(OR(AND($E2583&gt;=200,$E2583&lt;300),AND($E2583&gt;=400,$E2583&lt;600)),-SUBTOTAL(9,K$4:K2583),SUBTOTAL(9,K$4:K2583)),0)</f>
        <v>0</v>
      </c>
      <c r="J2583" s="32"/>
      <c r="K2583" s="33">
        <f t="shared" si="83"/>
        <v>0</v>
      </c>
    </row>
    <row r="2584" spans="1:11" x14ac:dyDescent="0.4">
      <c r="A2584" s="17" t="str">
        <f>IF(E2584&lt;&gt;"",VLOOKUP(E2584,科目一覧!$A$4:$G$76,7,FALSE),"")</f>
        <v/>
      </c>
      <c r="B2584" s="18">
        <f>★仕訳帳!A2548</f>
        <v>2545</v>
      </c>
      <c r="C2584" s="64" t="str">
        <f>IF(★仕訳帳!B2548&lt;&gt;"",★仕訳帳!B2548,"")</f>
        <v/>
      </c>
      <c r="D2584" s="65" t="str">
        <f>IF(★仕訳帳!C2548&lt;&gt;"",★仕訳帳!C2548,"")</f>
        <v/>
      </c>
      <c r="E2584" s="66" t="str">
        <f>IF(★仕訳帳!D2548&lt;&gt;"",★仕訳帳!D2548,"")</f>
        <v/>
      </c>
      <c r="F2584" s="30" t="str">
        <f t="shared" si="84"/>
        <v/>
      </c>
      <c r="G2584" s="68">
        <f>★仕訳帳!E2548</f>
        <v>0</v>
      </c>
      <c r="H2584" s="68">
        <f>★仕訳帳!F2548</f>
        <v>0</v>
      </c>
      <c r="I2584" s="67">
        <f>IF($E2584&lt;&gt;"",IF(OR(AND($E2584&gt;=200,$E2584&lt;300),AND($E2584&gt;=400,$E2584&lt;600)),-SUBTOTAL(9,K$4:K2584),SUBTOTAL(9,K$4:K2584)),0)</f>
        <v>0</v>
      </c>
      <c r="J2584" s="32"/>
      <c r="K2584" s="33">
        <f t="shared" si="83"/>
        <v>0</v>
      </c>
    </row>
    <row r="2585" spans="1:11" x14ac:dyDescent="0.4">
      <c r="A2585" s="17" t="str">
        <f>IF(E2585&lt;&gt;"",VLOOKUP(E2585,科目一覧!$A$4:$G$76,7,FALSE),"")</f>
        <v/>
      </c>
      <c r="B2585" s="18">
        <f>★仕訳帳!A2549</f>
        <v>2546</v>
      </c>
      <c r="C2585" s="64" t="str">
        <f>IF(★仕訳帳!B2549&lt;&gt;"",★仕訳帳!B2549,"")</f>
        <v/>
      </c>
      <c r="D2585" s="65" t="str">
        <f>IF(★仕訳帳!C2549&lt;&gt;"",★仕訳帳!C2549,"")</f>
        <v/>
      </c>
      <c r="E2585" s="66" t="str">
        <f>IF(★仕訳帳!D2549&lt;&gt;"",★仕訳帳!D2549,"")</f>
        <v/>
      </c>
      <c r="F2585" s="30" t="str">
        <f t="shared" si="84"/>
        <v/>
      </c>
      <c r="G2585" s="68">
        <f>★仕訳帳!E2549</f>
        <v>0</v>
      </c>
      <c r="H2585" s="68">
        <f>★仕訳帳!F2549</f>
        <v>0</v>
      </c>
      <c r="I2585" s="67">
        <f>IF($E2585&lt;&gt;"",IF(OR(AND($E2585&gt;=200,$E2585&lt;300),AND($E2585&gt;=400,$E2585&lt;600)),-SUBTOTAL(9,K$4:K2585),SUBTOTAL(9,K$4:K2585)),0)</f>
        <v>0</v>
      </c>
      <c r="J2585" s="32"/>
      <c r="K2585" s="33">
        <f t="shared" si="83"/>
        <v>0</v>
      </c>
    </row>
    <row r="2586" spans="1:11" x14ac:dyDescent="0.4">
      <c r="A2586" s="17" t="str">
        <f>IF(E2586&lt;&gt;"",VLOOKUP(E2586,科目一覧!$A$4:$G$76,7,FALSE),"")</f>
        <v/>
      </c>
      <c r="B2586" s="18">
        <f>★仕訳帳!A2550</f>
        <v>2547</v>
      </c>
      <c r="C2586" s="64" t="str">
        <f>IF(★仕訳帳!B2550&lt;&gt;"",★仕訳帳!B2550,"")</f>
        <v/>
      </c>
      <c r="D2586" s="65" t="str">
        <f>IF(★仕訳帳!C2550&lt;&gt;"",★仕訳帳!C2550,"")</f>
        <v/>
      </c>
      <c r="E2586" s="66" t="str">
        <f>IF(★仕訳帳!D2550&lt;&gt;"",★仕訳帳!D2550,"")</f>
        <v/>
      </c>
      <c r="F2586" s="30" t="str">
        <f t="shared" si="84"/>
        <v/>
      </c>
      <c r="G2586" s="68">
        <f>★仕訳帳!E2550</f>
        <v>0</v>
      </c>
      <c r="H2586" s="68">
        <f>★仕訳帳!F2550</f>
        <v>0</v>
      </c>
      <c r="I2586" s="67">
        <f>IF($E2586&lt;&gt;"",IF(OR(AND($E2586&gt;=200,$E2586&lt;300),AND($E2586&gt;=400,$E2586&lt;600)),-SUBTOTAL(9,K$4:K2586),SUBTOTAL(9,K$4:K2586)),0)</f>
        <v>0</v>
      </c>
      <c r="J2586" s="32"/>
      <c r="K2586" s="33">
        <f t="shared" si="83"/>
        <v>0</v>
      </c>
    </row>
    <row r="2587" spans="1:11" x14ac:dyDescent="0.4">
      <c r="A2587" s="17" t="str">
        <f>IF(E2587&lt;&gt;"",VLOOKUP(E2587,科目一覧!$A$4:$G$76,7,FALSE),"")</f>
        <v/>
      </c>
      <c r="B2587" s="18">
        <f>★仕訳帳!A2551</f>
        <v>2548</v>
      </c>
      <c r="C2587" s="64" t="str">
        <f>IF(★仕訳帳!B2551&lt;&gt;"",★仕訳帳!B2551,"")</f>
        <v/>
      </c>
      <c r="D2587" s="65" t="str">
        <f>IF(★仕訳帳!C2551&lt;&gt;"",★仕訳帳!C2551,"")</f>
        <v/>
      </c>
      <c r="E2587" s="66" t="str">
        <f>IF(★仕訳帳!D2551&lt;&gt;"",★仕訳帳!D2551,"")</f>
        <v/>
      </c>
      <c r="F2587" s="30" t="str">
        <f t="shared" si="84"/>
        <v/>
      </c>
      <c r="G2587" s="68">
        <f>★仕訳帳!E2551</f>
        <v>0</v>
      </c>
      <c r="H2587" s="68">
        <f>★仕訳帳!F2551</f>
        <v>0</v>
      </c>
      <c r="I2587" s="67">
        <f>IF($E2587&lt;&gt;"",IF(OR(AND($E2587&gt;=200,$E2587&lt;300),AND($E2587&gt;=400,$E2587&lt;600)),-SUBTOTAL(9,K$4:K2587),SUBTOTAL(9,K$4:K2587)),0)</f>
        <v>0</v>
      </c>
      <c r="J2587" s="32"/>
      <c r="K2587" s="33">
        <f t="shared" si="83"/>
        <v>0</v>
      </c>
    </row>
    <row r="2588" spans="1:11" x14ac:dyDescent="0.4">
      <c r="A2588" s="17" t="str">
        <f>IF(E2588&lt;&gt;"",VLOOKUP(E2588,科目一覧!$A$4:$G$76,7,FALSE),"")</f>
        <v/>
      </c>
      <c r="B2588" s="18">
        <f>★仕訳帳!A2552</f>
        <v>2549</v>
      </c>
      <c r="C2588" s="64" t="str">
        <f>IF(★仕訳帳!B2552&lt;&gt;"",★仕訳帳!B2552,"")</f>
        <v/>
      </c>
      <c r="D2588" s="65" t="str">
        <f>IF(★仕訳帳!C2552&lt;&gt;"",★仕訳帳!C2552,"")</f>
        <v/>
      </c>
      <c r="E2588" s="66" t="str">
        <f>IF(★仕訳帳!D2552&lt;&gt;"",★仕訳帳!D2552,"")</f>
        <v/>
      </c>
      <c r="F2588" s="30" t="str">
        <f t="shared" si="84"/>
        <v/>
      </c>
      <c r="G2588" s="68">
        <f>★仕訳帳!E2552</f>
        <v>0</v>
      </c>
      <c r="H2588" s="68">
        <f>★仕訳帳!F2552</f>
        <v>0</v>
      </c>
      <c r="I2588" s="67">
        <f>IF($E2588&lt;&gt;"",IF(OR(AND($E2588&gt;=200,$E2588&lt;300),AND($E2588&gt;=400,$E2588&lt;600)),-SUBTOTAL(9,K$4:K2588),SUBTOTAL(9,K$4:K2588)),0)</f>
        <v>0</v>
      </c>
      <c r="J2588" s="32"/>
      <c r="K2588" s="33">
        <f t="shared" si="83"/>
        <v>0</v>
      </c>
    </row>
    <row r="2589" spans="1:11" x14ac:dyDescent="0.4">
      <c r="A2589" s="17" t="str">
        <f>IF(E2589&lt;&gt;"",VLOOKUP(E2589,科目一覧!$A$4:$G$76,7,FALSE),"")</f>
        <v/>
      </c>
      <c r="B2589" s="18">
        <f>★仕訳帳!A2553</f>
        <v>2550</v>
      </c>
      <c r="C2589" s="64" t="str">
        <f>IF(★仕訳帳!B2553&lt;&gt;"",★仕訳帳!B2553,"")</f>
        <v/>
      </c>
      <c r="D2589" s="65" t="str">
        <f>IF(★仕訳帳!C2553&lt;&gt;"",★仕訳帳!C2553,"")</f>
        <v/>
      </c>
      <c r="E2589" s="66" t="str">
        <f>IF(★仕訳帳!D2553&lt;&gt;"",★仕訳帳!D2553,"")</f>
        <v/>
      </c>
      <c r="F2589" s="30" t="str">
        <f t="shared" si="84"/>
        <v/>
      </c>
      <c r="G2589" s="68">
        <f>★仕訳帳!E2553</f>
        <v>0</v>
      </c>
      <c r="H2589" s="68">
        <f>★仕訳帳!F2553</f>
        <v>0</v>
      </c>
      <c r="I2589" s="67">
        <f>IF($E2589&lt;&gt;"",IF(OR(AND($E2589&gt;=200,$E2589&lt;300),AND($E2589&gt;=400,$E2589&lt;600)),-SUBTOTAL(9,K$4:K2589),SUBTOTAL(9,K$4:K2589)),0)</f>
        <v>0</v>
      </c>
      <c r="J2589" s="32"/>
      <c r="K2589" s="33">
        <f t="shared" si="83"/>
        <v>0</v>
      </c>
    </row>
    <row r="2590" spans="1:11" x14ac:dyDescent="0.4">
      <c r="A2590" s="17" t="str">
        <f>IF(E2590&lt;&gt;"",VLOOKUP(E2590,科目一覧!$A$4:$G$76,7,FALSE),"")</f>
        <v/>
      </c>
      <c r="B2590" s="18">
        <f>★仕訳帳!A2554</f>
        <v>2551</v>
      </c>
      <c r="C2590" s="64" t="str">
        <f>IF(★仕訳帳!B2554&lt;&gt;"",★仕訳帳!B2554,"")</f>
        <v/>
      </c>
      <c r="D2590" s="65" t="str">
        <f>IF(★仕訳帳!C2554&lt;&gt;"",★仕訳帳!C2554,"")</f>
        <v/>
      </c>
      <c r="E2590" s="66" t="str">
        <f>IF(★仕訳帳!D2554&lt;&gt;"",★仕訳帳!D2554,"")</f>
        <v/>
      </c>
      <c r="F2590" s="30" t="str">
        <f t="shared" si="84"/>
        <v/>
      </c>
      <c r="G2590" s="68">
        <f>★仕訳帳!E2554</f>
        <v>0</v>
      </c>
      <c r="H2590" s="68">
        <f>★仕訳帳!F2554</f>
        <v>0</v>
      </c>
      <c r="I2590" s="67">
        <f>IF($E2590&lt;&gt;"",IF(OR(AND($E2590&gt;=200,$E2590&lt;300),AND($E2590&gt;=400,$E2590&lt;600)),-SUBTOTAL(9,K$4:K2590),SUBTOTAL(9,K$4:K2590)),0)</f>
        <v>0</v>
      </c>
      <c r="J2590" s="32"/>
      <c r="K2590" s="33">
        <f t="shared" si="83"/>
        <v>0</v>
      </c>
    </row>
    <row r="2591" spans="1:11" x14ac:dyDescent="0.4">
      <c r="A2591" s="17" t="str">
        <f>IF(E2591&lt;&gt;"",VLOOKUP(E2591,科目一覧!$A$4:$G$76,7,FALSE),"")</f>
        <v/>
      </c>
      <c r="B2591" s="18">
        <f>★仕訳帳!A2555</f>
        <v>2552</v>
      </c>
      <c r="C2591" s="64" t="str">
        <f>IF(★仕訳帳!B2555&lt;&gt;"",★仕訳帳!B2555,"")</f>
        <v/>
      </c>
      <c r="D2591" s="65" t="str">
        <f>IF(★仕訳帳!C2555&lt;&gt;"",★仕訳帳!C2555,"")</f>
        <v/>
      </c>
      <c r="E2591" s="66" t="str">
        <f>IF(★仕訳帳!D2555&lt;&gt;"",★仕訳帳!D2555,"")</f>
        <v/>
      </c>
      <c r="F2591" s="30" t="str">
        <f t="shared" si="84"/>
        <v/>
      </c>
      <c r="G2591" s="68">
        <f>★仕訳帳!E2555</f>
        <v>0</v>
      </c>
      <c r="H2591" s="68">
        <f>★仕訳帳!F2555</f>
        <v>0</v>
      </c>
      <c r="I2591" s="67">
        <f>IF($E2591&lt;&gt;"",IF(OR(AND($E2591&gt;=200,$E2591&lt;300),AND($E2591&gt;=400,$E2591&lt;600)),-SUBTOTAL(9,K$4:K2591),SUBTOTAL(9,K$4:K2591)),0)</f>
        <v>0</v>
      </c>
      <c r="J2591" s="32"/>
      <c r="K2591" s="33">
        <f t="shared" si="83"/>
        <v>0</v>
      </c>
    </row>
    <row r="2592" spans="1:11" x14ac:dyDescent="0.4">
      <c r="A2592" s="17" t="str">
        <f>IF(E2592&lt;&gt;"",VLOOKUP(E2592,科目一覧!$A$4:$G$76,7,FALSE),"")</f>
        <v/>
      </c>
      <c r="B2592" s="18">
        <f>★仕訳帳!A2556</f>
        <v>2553</v>
      </c>
      <c r="C2592" s="64" t="str">
        <f>IF(★仕訳帳!B2556&lt;&gt;"",★仕訳帳!B2556,"")</f>
        <v/>
      </c>
      <c r="D2592" s="65" t="str">
        <f>IF(★仕訳帳!C2556&lt;&gt;"",★仕訳帳!C2556,"")</f>
        <v/>
      </c>
      <c r="E2592" s="66" t="str">
        <f>IF(★仕訳帳!D2556&lt;&gt;"",★仕訳帳!D2556,"")</f>
        <v/>
      </c>
      <c r="F2592" s="30" t="str">
        <f t="shared" si="84"/>
        <v/>
      </c>
      <c r="G2592" s="68">
        <f>★仕訳帳!E2556</f>
        <v>0</v>
      </c>
      <c r="H2592" s="68">
        <f>★仕訳帳!F2556</f>
        <v>0</v>
      </c>
      <c r="I2592" s="67">
        <f>IF($E2592&lt;&gt;"",IF(OR(AND($E2592&gt;=200,$E2592&lt;300),AND($E2592&gt;=400,$E2592&lt;600)),-SUBTOTAL(9,K$4:K2592),SUBTOTAL(9,K$4:K2592)),0)</f>
        <v>0</v>
      </c>
      <c r="J2592" s="32"/>
      <c r="K2592" s="33">
        <f t="shared" si="83"/>
        <v>0</v>
      </c>
    </row>
    <row r="2593" spans="1:11" x14ac:dyDescent="0.4">
      <c r="A2593" s="17" t="str">
        <f>IF(E2593&lt;&gt;"",VLOOKUP(E2593,科目一覧!$A$4:$G$76,7,FALSE),"")</f>
        <v/>
      </c>
      <c r="B2593" s="18">
        <f>★仕訳帳!A2557</f>
        <v>2554</v>
      </c>
      <c r="C2593" s="64" t="str">
        <f>IF(★仕訳帳!B2557&lt;&gt;"",★仕訳帳!B2557,"")</f>
        <v/>
      </c>
      <c r="D2593" s="65" t="str">
        <f>IF(★仕訳帳!C2557&lt;&gt;"",★仕訳帳!C2557,"")</f>
        <v/>
      </c>
      <c r="E2593" s="66" t="str">
        <f>IF(★仕訳帳!D2557&lt;&gt;"",★仕訳帳!D2557,"")</f>
        <v/>
      </c>
      <c r="F2593" s="30" t="str">
        <f t="shared" si="84"/>
        <v/>
      </c>
      <c r="G2593" s="68">
        <f>★仕訳帳!E2557</f>
        <v>0</v>
      </c>
      <c r="H2593" s="68">
        <f>★仕訳帳!F2557</f>
        <v>0</v>
      </c>
      <c r="I2593" s="67">
        <f>IF($E2593&lt;&gt;"",IF(OR(AND($E2593&gt;=200,$E2593&lt;300),AND($E2593&gt;=400,$E2593&lt;600)),-SUBTOTAL(9,K$4:K2593),SUBTOTAL(9,K$4:K2593)),0)</f>
        <v>0</v>
      </c>
      <c r="J2593" s="32"/>
      <c r="K2593" s="33">
        <f t="shared" si="83"/>
        <v>0</v>
      </c>
    </row>
    <row r="2594" spans="1:11" x14ac:dyDescent="0.4">
      <c r="A2594" s="17" t="str">
        <f>IF(E2594&lt;&gt;"",VLOOKUP(E2594,科目一覧!$A$4:$G$76,7,FALSE),"")</f>
        <v/>
      </c>
      <c r="B2594" s="18">
        <f>★仕訳帳!A2558</f>
        <v>2555</v>
      </c>
      <c r="C2594" s="64" t="str">
        <f>IF(★仕訳帳!B2558&lt;&gt;"",★仕訳帳!B2558,"")</f>
        <v/>
      </c>
      <c r="D2594" s="65" t="str">
        <f>IF(★仕訳帳!C2558&lt;&gt;"",★仕訳帳!C2558,"")</f>
        <v/>
      </c>
      <c r="E2594" s="66" t="str">
        <f>IF(★仕訳帳!D2558&lt;&gt;"",★仕訳帳!D2558,"")</f>
        <v/>
      </c>
      <c r="F2594" s="30" t="str">
        <f t="shared" si="84"/>
        <v/>
      </c>
      <c r="G2594" s="68">
        <f>★仕訳帳!E2558</f>
        <v>0</v>
      </c>
      <c r="H2594" s="68">
        <f>★仕訳帳!F2558</f>
        <v>0</v>
      </c>
      <c r="I2594" s="67">
        <f>IF($E2594&lt;&gt;"",IF(OR(AND($E2594&gt;=200,$E2594&lt;300),AND($E2594&gt;=400,$E2594&lt;600)),-SUBTOTAL(9,K$4:K2594),SUBTOTAL(9,K$4:K2594)),0)</f>
        <v>0</v>
      </c>
      <c r="J2594" s="32"/>
      <c r="K2594" s="33">
        <f t="shared" si="83"/>
        <v>0</v>
      </c>
    </row>
    <row r="2595" spans="1:11" x14ac:dyDescent="0.4">
      <c r="A2595" s="17" t="str">
        <f>IF(E2595&lt;&gt;"",VLOOKUP(E2595,科目一覧!$A$4:$G$76,7,FALSE),"")</f>
        <v/>
      </c>
      <c r="B2595" s="18">
        <f>★仕訳帳!A2559</f>
        <v>2556</v>
      </c>
      <c r="C2595" s="64" t="str">
        <f>IF(★仕訳帳!B2559&lt;&gt;"",★仕訳帳!B2559,"")</f>
        <v/>
      </c>
      <c r="D2595" s="65" t="str">
        <f>IF(★仕訳帳!C2559&lt;&gt;"",★仕訳帳!C2559,"")</f>
        <v/>
      </c>
      <c r="E2595" s="66" t="str">
        <f>IF(★仕訳帳!D2559&lt;&gt;"",★仕訳帳!D2559,"")</f>
        <v/>
      </c>
      <c r="F2595" s="30" t="str">
        <f t="shared" si="84"/>
        <v/>
      </c>
      <c r="G2595" s="68">
        <f>★仕訳帳!E2559</f>
        <v>0</v>
      </c>
      <c r="H2595" s="68">
        <f>★仕訳帳!F2559</f>
        <v>0</v>
      </c>
      <c r="I2595" s="67">
        <f>IF($E2595&lt;&gt;"",IF(OR(AND($E2595&gt;=200,$E2595&lt;300),AND($E2595&gt;=400,$E2595&lt;600)),-SUBTOTAL(9,K$4:K2595),SUBTOTAL(9,K$4:K2595)),0)</f>
        <v>0</v>
      </c>
      <c r="J2595" s="32"/>
      <c r="K2595" s="33">
        <f t="shared" si="83"/>
        <v>0</v>
      </c>
    </row>
    <row r="2596" spans="1:11" x14ac:dyDescent="0.4">
      <c r="A2596" s="17" t="str">
        <f>IF(E2596&lt;&gt;"",VLOOKUP(E2596,科目一覧!$A$4:$G$76,7,FALSE),"")</f>
        <v/>
      </c>
      <c r="B2596" s="18">
        <f>★仕訳帳!A2560</f>
        <v>2557</v>
      </c>
      <c r="C2596" s="64" t="str">
        <f>IF(★仕訳帳!B2560&lt;&gt;"",★仕訳帳!B2560,"")</f>
        <v/>
      </c>
      <c r="D2596" s="65" t="str">
        <f>IF(★仕訳帳!C2560&lt;&gt;"",★仕訳帳!C2560,"")</f>
        <v/>
      </c>
      <c r="E2596" s="66" t="str">
        <f>IF(★仕訳帳!D2560&lt;&gt;"",★仕訳帳!D2560,"")</f>
        <v/>
      </c>
      <c r="F2596" s="30" t="str">
        <f t="shared" si="84"/>
        <v/>
      </c>
      <c r="G2596" s="68">
        <f>★仕訳帳!E2560</f>
        <v>0</v>
      </c>
      <c r="H2596" s="68">
        <f>★仕訳帳!F2560</f>
        <v>0</v>
      </c>
      <c r="I2596" s="67">
        <f>IF($E2596&lt;&gt;"",IF(OR(AND($E2596&gt;=200,$E2596&lt;300),AND($E2596&gt;=400,$E2596&lt;600)),-SUBTOTAL(9,K$4:K2596),SUBTOTAL(9,K$4:K2596)),0)</f>
        <v>0</v>
      </c>
      <c r="J2596" s="32"/>
      <c r="K2596" s="33">
        <f t="shared" si="83"/>
        <v>0</v>
      </c>
    </row>
    <row r="2597" spans="1:11" x14ac:dyDescent="0.4">
      <c r="A2597" s="17" t="str">
        <f>IF(E2597&lt;&gt;"",VLOOKUP(E2597,科目一覧!$A$4:$G$76,7,FALSE),"")</f>
        <v/>
      </c>
      <c r="B2597" s="18">
        <f>★仕訳帳!A2561</f>
        <v>2558</v>
      </c>
      <c r="C2597" s="64" t="str">
        <f>IF(★仕訳帳!B2561&lt;&gt;"",★仕訳帳!B2561,"")</f>
        <v/>
      </c>
      <c r="D2597" s="65" t="str">
        <f>IF(★仕訳帳!C2561&lt;&gt;"",★仕訳帳!C2561,"")</f>
        <v/>
      </c>
      <c r="E2597" s="66" t="str">
        <f>IF(★仕訳帳!D2561&lt;&gt;"",★仕訳帳!D2561,"")</f>
        <v/>
      </c>
      <c r="F2597" s="30" t="str">
        <f t="shared" si="84"/>
        <v/>
      </c>
      <c r="G2597" s="68">
        <f>★仕訳帳!E2561</f>
        <v>0</v>
      </c>
      <c r="H2597" s="68">
        <f>★仕訳帳!F2561</f>
        <v>0</v>
      </c>
      <c r="I2597" s="67">
        <f>IF($E2597&lt;&gt;"",IF(OR(AND($E2597&gt;=200,$E2597&lt;300),AND($E2597&gt;=400,$E2597&lt;600)),-SUBTOTAL(9,K$4:K2597),SUBTOTAL(9,K$4:K2597)),0)</f>
        <v>0</v>
      </c>
      <c r="J2597" s="32"/>
      <c r="K2597" s="33">
        <f t="shared" si="83"/>
        <v>0</v>
      </c>
    </row>
    <row r="2598" spans="1:11" x14ac:dyDescent="0.4">
      <c r="A2598" s="17" t="str">
        <f>IF(E2598&lt;&gt;"",VLOOKUP(E2598,科目一覧!$A$4:$G$76,7,FALSE),"")</f>
        <v/>
      </c>
      <c r="B2598" s="18">
        <f>★仕訳帳!A2562</f>
        <v>2559</v>
      </c>
      <c r="C2598" s="64" t="str">
        <f>IF(★仕訳帳!B2562&lt;&gt;"",★仕訳帳!B2562,"")</f>
        <v/>
      </c>
      <c r="D2598" s="65" t="str">
        <f>IF(★仕訳帳!C2562&lt;&gt;"",★仕訳帳!C2562,"")</f>
        <v/>
      </c>
      <c r="E2598" s="66" t="str">
        <f>IF(★仕訳帳!D2562&lt;&gt;"",★仕訳帳!D2562,"")</f>
        <v/>
      </c>
      <c r="F2598" s="30" t="str">
        <f t="shared" si="84"/>
        <v/>
      </c>
      <c r="G2598" s="68">
        <f>★仕訳帳!E2562</f>
        <v>0</v>
      </c>
      <c r="H2598" s="68">
        <f>★仕訳帳!F2562</f>
        <v>0</v>
      </c>
      <c r="I2598" s="67">
        <f>IF($E2598&lt;&gt;"",IF(OR(AND($E2598&gt;=200,$E2598&lt;300),AND($E2598&gt;=400,$E2598&lt;600)),-SUBTOTAL(9,K$4:K2598),SUBTOTAL(9,K$4:K2598)),0)</f>
        <v>0</v>
      </c>
      <c r="J2598" s="32"/>
      <c r="K2598" s="33">
        <f t="shared" si="83"/>
        <v>0</v>
      </c>
    </row>
    <row r="2599" spans="1:11" x14ac:dyDescent="0.4">
      <c r="A2599" s="17" t="str">
        <f>IF(E2599&lt;&gt;"",VLOOKUP(E2599,科目一覧!$A$4:$G$76,7,FALSE),"")</f>
        <v/>
      </c>
      <c r="B2599" s="18">
        <f>★仕訳帳!A2563</f>
        <v>2560</v>
      </c>
      <c r="C2599" s="64" t="str">
        <f>IF(★仕訳帳!B2563&lt;&gt;"",★仕訳帳!B2563,"")</f>
        <v/>
      </c>
      <c r="D2599" s="65" t="str">
        <f>IF(★仕訳帳!C2563&lt;&gt;"",★仕訳帳!C2563,"")</f>
        <v/>
      </c>
      <c r="E2599" s="66" t="str">
        <f>IF(★仕訳帳!D2563&lt;&gt;"",★仕訳帳!D2563,"")</f>
        <v/>
      </c>
      <c r="F2599" s="30" t="str">
        <f t="shared" si="84"/>
        <v/>
      </c>
      <c r="G2599" s="68">
        <f>★仕訳帳!E2563</f>
        <v>0</v>
      </c>
      <c r="H2599" s="68">
        <f>★仕訳帳!F2563</f>
        <v>0</v>
      </c>
      <c r="I2599" s="67">
        <f>IF($E2599&lt;&gt;"",IF(OR(AND($E2599&gt;=200,$E2599&lt;300),AND($E2599&gt;=400,$E2599&lt;600)),-SUBTOTAL(9,K$4:K2599),SUBTOTAL(9,K$4:K2599)),0)</f>
        <v>0</v>
      </c>
      <c r="J2599" s="32"/>
      <c r="K2599" s="33">
        <f t="shared" si="83"/>
        <v>0</v>
      </c>
    </row>
    <row r="2600" spans="1:11" x14ac:dyDescent="0.4">
      <c r="A2600" s="17" t="str">
        <f>IF(E2600&lt;&gt;"",VLOOKUP(E2600,科目一覧!$A$4:$G$76,7,FALSE),"")</f>
        <v/>
      </c>
      <c r="B2600" s="18">
        <f>★仕訳帳!A2564</f>
        <v>2561</v>
      </c>
      <c r="C2600" s="64" t="str">
        <f>IF(★仕訳帳!B2564&lt;&gt;"",★仕訳帳!B2564,"")</f>
        <v/>
      </c>
      <c r="D2600" s="65" t="str">
        <f>IF(★仕訳帳!C2564&lt;&gt;"",★仕訳帳!C2564,"")</f>
        <v/>
      </c>
      <c r="E2600" s="66" t="str">
        <f>IF(★仕訳帳!D2564&lt;&gt;"",★仕訳帳!D2564,"")</f>
        <v/>
      </c>
      <c r="F2600" s="30" t="str">
        <f t="shared" si="84"/>
        <v/>
      </c>
      <c r="G2600" s="68">
        <f>★仕訳帳!E2564</f>
        <v>0</v>
      </c>
      <c r="H2600" s="68">
        <f>★仕訳帳!F2564</f>
        <v>0</v>
      </c>
      <c r="I2600" s="67">
        <f>IF($E2600&lt;&gt;"",IF(OR(AND($E2600&gt;=200,$E2600&lt;300),AND($E2600&gt;=400,$E2600&lt;600)),-SUBTOTAL(9,K$4:K2600),SUBTOTAL(9,K$4:K2600)),0)</f>
        <v>0</v>
      </c>
      <c r="J2600" s="32"/>
      <c r="K2600" s="33">
        <f t="shared" si="83"/>
        <v>0</v>
      </c>
    </row>
    <row r="2601" spans="1:11" x14ac:dyDescent="0.4">
      <c r="A2601" s="17" t="str">
        <f>IF(E2601&lt;&gt;"",VLOOKUP(E2601,科目一覧!$A$4:$G$76,7,FALSE),"")</f>
        <v/>
      </c>
      <c r="B2601" s="18">
        <f>★仕訳帳!A2565</f>
        <v>2562</v>
      </c>
      <c r="C2601" s="64" t="str">
        <f>IF(★仕訳帳!B2565&lt;&gt;"",★仕訳帳!B2565,"")</f>
        <v/>
      </c>
      <c r="D2601" s="65" t="str">
        <f>IF(★仕訳帳!C2565&lt;&gt;"",★仕訳帳!C2565,"")</f>
        <v/>
      </c>
      <c r="E2601" s="66" t="str">
        <f>IF(★仕訳帳!D2565&lt;&gt;"",★仕訳帳!D2565,"")</f>
        <v/>
      </c>
      <c r="F2601" s="30" t="str">
        <f t="shared" si="84"/>
        <v/>
      </c>
      <c r="G2601" s="68">
        <f>★仕訳帳!E2565</f>
        <v>0</v>
      </c>
      <c r="H2601" s="68">
        <f>★仕訳帳!F2565</f>
        <v>0</v>
      </c>
      <c r="I2601" s="67">
        <f>IF($E2601&lt;&gt;"",IF(OR(AND($E2601&gt;=200,$E2601&lt;300),AND($E2601&gt;=400,$E2601&lt;600)),-SUBTOTAL(9,K$4:K2601),SUBTOTAL(9,K$4:K2601)),0)</f>
        <v>0</v>
      </c>
      <c r="J2601" s="32"/>
      <c r="K2601" s="33">
        <f t="shared" si="83"/>
        <v>0</v>
      </c>
    </row>
    <row r="2602" spans="1:11" x14ac:dyDescent="0.4">
      <c r="A2602" s="17" t="str">
        <f>IF(E2602&lt;&gt;"",VLOOKUP(E2602,科目一覧!$A$4:$G$76,7,FALSE),"")</f>
        <v/>
      </c>
      <c r="B2602" s="18">
        <f>★仕訳帳!A2566</f>
        <v>2563</v>
      </c>
      <c r="C2602" s="64" t="str">
        <f>IF(★仕訳帳!B2566&lt;&gt;"",★仕訳帳!B2566,"")</f>
        <v/>
      </c>
      <c r="D2602" s="65" t="str">
        <f>IF(★仕訳帳!C2566&lt;&gt;"",★仕訳帳!C2566,"")</f>
        <v/>
      </c>
      <c r="E2602" s="66" t="str">
        <f>IF(★仕訳帳!D2566&lt;&gt;"",★仕訳帳!D2566,"")</f>
        <v/>
      </c>
      <c r="F2602" s="30" t="str">
        <f t="shared" si="84"/>
        <v/>
      </c>
      <c r="G2602" s="68">
        <f>★仕訳帳!E2566</f>
        <v>0</v>
      </c>
      <c r="H2602" s="68">
        <f>★仕訳帳!F2566</f>
        <v>0</v>
      </c>
      <c r="I2602" s="67">
        <f>IF($E2602&lt;&gt;"",IF(OR(AND($E2602&gt;=200,$E2602&lt;300),AND($E2602&gt;=400,$E2602&lt;600)),-SUBTOTAL(9,K$4:K2602),SUBTOTAL(9,K$4:K2602)),0)</f>
        <v>0</v>
      </c>
      <c r="J2602" s="32"/>
      <c r="K2602" s="33">
        <f t="shared" si="83"/>
        <v>0</v>
      </c>
    </row>
    <row r="2603" spans="1:11" x14ac:dyDescent="0.4">
      <c r="A2603" s="17" t="str">
        <f>IF(E2603&lt;&gt;"",VLOOKUP(E2603,科目一覧!$A$4:$G$76,7,FALSE),"")</f>
        <v/>
      </c>
      <c r="B2603" s="18">
        <f>★仕訳帳!A2567</f>
        <v>2564</v>
      </c>
      <c r="C2603" s="64" t="str">
        <f>IF(★仕訳帳!B2567&lt;&gt;"",★仕訳帳!B2567,"")</f>
        <v/>
      </c>
      <c r="D2603" s="65" t="str">
        <f>IF(★仕訳帳!C2567&lt;&gt;"",★仕訳帳!C2567,"")</f>
        <v/>
      </c>
      <c r="E2603" s="66" t="str">
        <f>IF(★仕訳帳!D2567&lt;&gt;"",★仕訳帳!D2567,"")</f>
        <v/>
      </c>
      <c r="F2603" s="30" t="str">
        <f t="shared" si="84"/>
        <v/>
      </c>
      <c r="G2603" s="68">
        <f>★仕訳帳!E2567</f>
        <v>0</v>
      </c>
      <c r="H2603" s="68">
        <f>★仕訳帳!F2567</f>
        <v>0</v>
      </c>
      <c r="I2603" s="67">
        <f>IF($E2603&lt;&gt;"",IF(OR(AND($E2603&gt;=200,$E2603&lt;300),AND($E2603&gt;=400,$E2603&lt;600)),-SUBTOTAL(9,K$4:K2603),SUBTOTAL(9,K$4:K2603)),0)</f>
        <v>0</v>
      </c>
      <c r="J2603" s="32"/>
      <c r="K2603" s="33">
        <f t="shared" si="83"/>
        <v>0</v>
      </c>
    </row>
    <row r="2604" spans="1:11" x14ac:dyDescent="0.4">
      <c r="A2604" s="17" t="str">
        <f>IF(E2604&lt;&gt;"",VLOOKUP(E2604,科目一覧!$A$4:$G$76,7,FALSE),"")</f>
        <v/>
      </c>
      <c r="B2604" s="18">
        <f>★仕訳帳!A2568</f>
        <v>2565</v>
      </c>
      <c r="C2604" s="64" t="str">
        <f>IF(★仕訳帳!B2568&lt;&gt;"",★仕訳帳!B2568,"")</f>
        <v/>
      </c>
      <c r="D2604" s="65" t="str">
        <f>IF(★仕訳帳!C2568&lt;&gt;"",★仕訳帳!C2568,"")</f>
        <v/>
      </c>
      <c r="E2604" s="66" t="str">
        <f>IF(★仕訳帳!D2568&lt;&gt;"",★仕訳帳!D2568,"")</f>
        <v/>
      </c>
      <c r="F2604" s="30" t="str">
        <f t="shared" si="84"/>
        <v/>
      </c>
      <c r="G2604" s="68">
        <f>★仕訳帳!E2568</f>
        <v>0</v>
      </c>
      <c r="H2604" s="68">
        <f>★仕訳帳!F2568</f>
        <v>0</v>
      </c>
      <c r="I2604" s="67">
        <f>IF($E2604&lt;&gt;"",IF(OR(AND($E2604&gt;=200,$E2604&lt;300),AND($E2604&gt;=400,$E2604&lt;600)),-SUBTOTAL(9,K$4:K2604),SUBTOTAL(9,K$4:K2604)),0)</f>
        <v>0</v>
      </c>
      <c r="J2604" s="32"/>
      <c r="K2604" s="33">
        <f t="shared" si="83"/>
        <v>0</v>
      </c>
    </row>
    <row r="2605" spans="1:11" x14ac:dyDescent="0.4">
      <c r="A2605" s="17" t="str">
        <f>IF(E2605&lt;&gt;"",VLOOKUP(E2605,科目一覧!$A$4:$G$76,7,FALSE),"")</f>
        <v/>
      </c>
      <c r="B2605" s="18">
        <f>★仕訳帳!A2569</f>
        <v>2566</v>
      </c>
      <c r="C2605" s="64" t="str">
        <f>IF(★仕訳帳!B2569&lt;&gt;"",★仕訳帳!B2569,"")</f>
        <v/>
      </c>
      <c r="D2605" s="65" t="str">
        <f>IF(★仕訳帳!C2569&lt;&gt;"",★仕訳帳!C2569,"")</f>
        <v/>
      </c>
      <c r="E2605" s="66" t="str">
        <f>IF(★仕訳帳!D2569&lt;&gt;"",★仕訳帳!D2569,"")</f>
        <v/>
      </c>
      <c r="F2605" s="30" t="str">
        <f t="shared" si="84"/>
        <v/>
      </c>
      <c r="G2605" s="68">
        <f>★仕訳帳!E2569</f>
        <v>0</v>
      </c>
      <c r="H2605" s="68">
        <f>★仕訳帳!F2569</f>
        <v>0</v>
      </c>
      <c r="I2605" s="67">
        <f>IF($E2605&lt;&gt;"",IF(OR(AND($E2605&gt;=200,$E2605&lt;300),AND($E2605&gt;=400,$E2605&lt;600)),-SUBTOTAL(9,K$4:K2605),SUBTOTAL(9,K$4:K2605)),0)</f>
        <v>0</v>
      </c>
      <c r="J2605" s="32"/>
      <c r="K2605" s="33">
        <f t="shared" si="83"/>
        <v>0</v>
      </c>
    </row>
    <row r="2606" spans="1:11" x14ac:dyDescent="0.4">
      <c r="A2606" s="17" t="str">
        <f>IF(E2606&lt;&gt;"",VLOOKUP(E2606,科目一覧!$A$4:$G$76,7,FALSE),"")</f>
        <v/>
      </c>
      <c r="B2606" s="18">
        <f>★仕訳帳!A2570</f>
        <v>2567</v>
      </c>
      <c r="C2606" s="64" t="str">
        <f>IF(★仕訳帳!B2570&lt;&gt;"",★仕訳帳!B2570,"")</f>
        <v/>
      </c>
      <c r="D2606" s="65" t="str">
        <f>IF(★仕訳帳!C2570&lt;&gt;"",★仕訳帳!C2570,"")</f>
        <v/>
      </c>
      <c r="E2606" s="66" t="str">
        <f>IF(★仕訳帳!D2570&lt;&gt;"",★仕訳帳!D2570,"")</f>
        <v/>
      </c>
      <c r="F2606" s="30" t="str">
        <f t="shared" si="84"/>
        <v/>
      </c>
      <c r="G2606" s="68">
        <f>★仕訳帳!E2570</f>
        <v>0</v>
      </c>
      <c r="H2606" s="68">
        <f>★仕訳帳!F2570</f>
        <v>0</v>
      </c>
      <c r="I2606" s="67">
        <f>IF($E2606&lt;&gt;"",IF(OR(AND($E2606&gt;=200,$E2606&lt;300),AND($E2606&gt;=400,$E2606&lt;600)),-SUBTOTAL(9,K$4:K2606),SUBTOTAL(9,K$4:K2606)),0)</f>
        <v>0</v>
      </c>
      <c r="J2606" s="32"/>
      <c r="K2606" s="33">
        <f t="shared" si="83"/>
        <v>0</v>
      </c>
    </row>
    <row r="2607" spans="1:11" x14ac:dyDescent="0.4">
      <c r="A2607" s="17" t="str">
        <f>IF(E2607&lt;&gt;"",VLOOKUP(E2607,科目一覧!$A$4:$G$76,7,FALSE),"")</f>
        <v/>
      </c>
      <c r="B2607" s="18">
        <f>★仕訳帳!A2571</f>
        <v>2568</v>
      </c>
      <c r="C2607" s="64" t="str">
        <f>IF(★仕訳帳!B2571&lt;&gt;"",★仕訳帳!B2571,"")</f>
        <v/>
      </c>
      <c r="D2607" s="65" t="str">
        <f>IF(★仕訳帳!C2571&lt;&gt;"",★仕訳帳!C2571,"")</f>
        <v/>
      </c>
      <c r="E2607" s="66" t="str">
        <f>IF(★仕訳帳!D2571&lt;&gt;"",★仕訳帳!D2571,"")</f>
        <v/>
      </c>
      <c r="F2607" s="30" t="str">
        <f t="shared" si="84"/>
        <v/>
      </c>
      <c r="G2607" s="68">
        <f>★仕訳帳!E2571</f>
        <v>0</v>
      </c>
      <c r="H2607" s="68">
        <f>★仕訳帳!F2571</f>
        <v>0</v>
      </c>
      <c r="I2607" s="67">
        <f>IF($E2607&lt;&gt;"",IF(OR(AND($E2607&gt;=200,$E2607&lt;300),AND($E2607&gt;=400,$E2607&lt;600)),-SUBTOTAL(9,K$4:K2607),SUBTOTAL(9,K$4:K2607)),0)</f>
        <v>0</v>
      </c>
      <c r="J2607" s="32"/>
      <c r="K2607" s="33">
        <f t="shared" ref="K2607:K2670" si="85">IF(OR(E2607=301,E2607=401),0,G2607-H2607)</f>
        <v>0</v>
      </c>
    </row>
    <row r="2608" spans="1:11" x14ac:dyDescent="0.4">
      <c r="A2608" s="17" t="str">
        <f>IF(E2608&lt;&gt;"",VLOOKUP(E2608,科目一覧!$A$4:$G$76,7,FALSE),"")</f>
        <v/>
      </c>
      <c r="B2608" s="18">
        <f>★仕訳帳!A2572</f>
        <v>2569</v>
      </c>
      <c r="C2608" s="64" t="str">
        <f>IF(★仕訳帳!B2572&lt;&gt;"",★仕訳帳!B2572,"")</f>
        <v/>
      </c>
      <c r="D2608" s="65" t="str">
        <f>IF(★仕訳帳!C2572&lt;&gt;"",★仕訳帳!C2572,"")</f>
        <v/>
      </c>
      <c r="E2608" s="66" t="str">
        <f>IF(★仕訳帳!D2572&lt;&gt;"",★仕訳帳!D2572,"")</f>
        <v/>
      </c>
      <c r="F2608" s="30" t="str">
        <f t="shared" si="84"/>
        <v/>
      </c>
      <c r="G2608" s="68">
        <f>★仕訳帳!E2572</f>
        <v>0</v>
      </c>
      <c r="H2608" s="68">
        <f>★仕訳帳!F2572</f>
        <v>0</v>
      </c>
      <c r="I2608" s="67">
        <f>IF($E2608&lt;&gt;"",IF(OR(AND($E2608&gt;=200,$E2608&lt;300),AND($E2608&gt;=400,$E2608&lt;600)),-SUBTOTAL(9,K$4:K2608),SUBTOTAL(9,K$4:K2608)),0)</f>
        <v>0</v>
      </c>
      <c r="J2608" s="32"/>
      <c r="K2608" s="33">
        <f t="shared" si="85"/>
        <v>0</v>
      </c>
    </row>
    <row r="2609" spans="1:11" x14ac:dyDescent="0.4">
      <c r="A2609" s="17" t="str">
        <f>IF(E2609&lt;&gt;"",VLOOKUP(E2609,科目一覧!$A$4:$G$76,7,FALSE),"")</f>
        <v/>
      </c>
      <c r="B2609" s="18">
        <f>★仕訳帳!A2573</f>
        <v>2570</v>
      </c>
      <c r="C2609" s="64" t="str">
        <f>IF(★仕訳帳!B2573&lt;&gt;"",★仕訳帳!B2573,"")</f>
        <v/>
      </c>
      <c r="D2609" s="65" t="str">
        <f>IF(★仕訳帳!C2573&lt;&gt;"",★仕訳帳!C2573,"")</f>
        <v/>
      </c>
      <c r="E2609" s="66" t="str">
        <f>IF(★仕訳帳!D2573&lt;&gt;"",★仕訳帳!D2573,"")</f>
        <v/>
      </c>
      <c r="F2609" s="30" t="str">
        <f t="shared" si="84"/>
        <v/>
      </c>
      <c r="G2609" s="68">
        <f>★仕訳帳!E2573</f>
        <v>0</v>
      </c>
      <c r="H2609" s="68">
        <f>★仕訳帳!F2573</f>
        <v>0</v>
      </c>
      <c r="I2609" s="67">
        <f>IF($E2609&lt;&gt;"",IF(OR(AND($E2609&gt;=200,$E2609&lt;300),AND($E2609&gt;=400,$E2609&lt;600)),-SUBTOTAL(9,K$4:K2609),SUBTOTAL(9,K$4:K2609)),0)</f>
        <v>0</v>
      </c>
      <c r="J2609" s="32"/>
      <c r="K2609" s="33">
        <f t="shared" si="85"/>
        <v>0</v>
      </c>
    </row>
    <row r="2610" spans="1:11" x14ac:dyDescent="0.4">
      <c r="A2610" s="17" t="str">
        <f>IF(E2610&lt;&gt;"",VLOOKUP(E2610,科目一覧!$A$4:$G$76,7,FALSE),"")</f>
        <v/>
      </c>
      <c r="B2610" s="18">
        <f>★仕訳帳!A2574</f>
        <v>2571</v>
      </c>
      <c r="C2610" s="64" t="str">
        <f>IF(★仕訳帳!B2574&lt;&gt;"",★仕訳帳!B2574,"")</f>
        <v/>
      </c>
      <c r="D2610" s="65" t="str">
        <f>IF(★仕訳帳!C2574&lt;&gt;"",★仕訳帳!C2574,"")</f>
        <v/>
      </c>
      <c r="E2610" s="66" t="str">
        <f>IF(★仕訳帳!D2574&lt;&gt;"",★仕訳帳!D2574,"")</f>
        <v/>
      </c>
      <c r="F2610" s="30" t="str">
        <f t="shared" si="84"/>
        <v/>
      </c>
      <c r="G2610" s="68">
        <f>★仕訳帳!E2574</f>
        <v>0</v>
      </c>
      <c r="H2610" s="68">
        <f>★仕訳帳!F2574</f>
        <v>0</v>
      </c>
      <c r="I2610" s="67">
        <f>IF($E2610&lt;&gt;"",IF(OR(AND($E2610&gt;=200,$E2610&lt;300),AND($E2610&gt;=400,$E2610&lt;600)),-SUBTOTAL(9,K$4:K2610),SUBTOTAL(9,K$4:K2610)),0)</f>
        <v>0</v>
      </c>
      <c r="J2610" s="32"/>
      <c r="K2610" s="33">
        <f t="shared" si="85"/>
        <v>0</v>
      </c>
    </row>
    <row r="2611" spans="1:11" x14ac:dyDescent="0.4">
      <c r="A2611" s="17" t="str">
        <f>IF(E2611&lt;&gt;"",VLOOKUP(E2611,科目一覧!$A$4:$G$76,7,FALSE),"")</f>
        <v/>
      </c>
      <c r="B2611" s="18">
        <f>★仕訳帳!A2575</f>
        <v>2572</v>
      </c>
      <c r="C2611" s="64" t="str">
        <f>IF(★仕訳帳!B2575&lt;&gt;"",★仕訳帳!B2575,"")</f>
        <v/>
      </c>
      <c r="D2611" s="65" t="str">
        <f>IF(★仕訳帳!C2575&lt;&gt;"",★仕訳帳!C2575,"")</f>
        <v/>
      </c>
      <c r="E2611" s="66" t="str">
        <f>IF(★仕訳帳!D2575&lt;&gt;"",★仕訳帳!D2575,"")</f>
        <v/>
      </c>
      <c r="F2611" s="30" t="str">
        <f t="shared" si="84"/>
        <v/>
      </c>
      <c r="G2611" s="68">
        <f>★仕訳帳!E2575</f>
        <v>0</v>
      </c>
      <c r="H2611" s="68">
        <f>★仕訳帳!F2575</f>
        <v>0</v>
      </c>
      <c r="I2611" s="67">
        <f>IF($E2611&lt;&gt;"",IF(OR(AND($E2611&gt;=200,$E2611&lt;300),AND($E2611&gt;=400,$E2611&lt;600)),-SUBTOTAL(9,K$4:K2611),SUBTOTAL(9,K$4:K2611)),0)</f>
        <v>0</v>
      </c>
      <c r="J2611" s="32"/>
      <c r="K2611" s="33">
        <f t="shared" si="85"/>
        <v>0</v>
      </c>
    </row>
    <row r="2612" spans="1:11" x14ac:dyDescent="0.4">
      <c r="A2612" s="17" t="str">
        <f>IF(E2612&lt;&gt;"",VLOOKUP(E2612,科目一覧!$A$4:$G$76,7,FALSE),"")</f>
        <v/>
      </c>
      <c r="B2612" s="18">
        <f>★仕訳帳!A2576</f>
        <v>2573</v>
      </c>
      <c r="C2612" s="64" t="str">
        <f>IF(★仕訳帳!B2576&lt;&gt;"",★仕訳帳!B2576,"")</f>
        <v/>
      </c>
      <c r="D2612" s="65" t="str">
        <f>IF(★仕訳帳!C2576&lt;&gt;"",★仕訳帳!C2576,"")</f>
        <v/>
      </c>
      <c r="E2612" s="66" t="str">
        <f>IF(★仕訳帳!D2576&lt;&gt;"",★仕訳帳!D2576,"")</f>
        <v/>
      </c>
      <c r="F2612" s="30" t="str">
        <f t="shared" si="84"/>
        <v/>
      </c>
      <c r="G2612" s="68">
        <f>★仕訳帳!E2576</f>
        <v>0</v>
      </c>
      <c r="H2612" s="68">
        <f>★仕訳帳!F2576</f>
        <v>0</v>
      </c>
      <c r="I2612" s="67">
        <f>IF($E2612&lt;&gt;"",IF(OR(AND($E2612&gt;=200,$E2612&lt;300),AND($E2612&gt;=400,$E2612&lt;600)),-SUBTOTAL(9,K$4:K2612),SUBTOTAL(9,K$4:K2612)),0)</f>
        <v>0</v>
      </c>
      <c r="J2612" s="32"/>
      <c r="K2612" s="33">
        <f t="shared" si="85"/>
        <v>0</v>
      </c>
    </row>
    <row r="2613" spans="1:11" x14ac:dyDescent="0.4">
      <c r="A2613" s="17" t="str">
        <f>IF(E2613&lt;&gt;"",VLOOKUP(E2613,科目一覧!$A$4:$G$76,7,FALSE),"")</f>
        <v/>
      </c>
      <c r="B2613" s="18">
        <f>★仕訳帳!A2577</f>
        <v>2574</v>
      </c>
      <c r="C2613" s="64" t="str">
        <f>IF(★仕訳帳!B2577&lt;&gt;"",★仕訳帳!B2577,"")</f>
        <v/>
      </c>
      <c r="D2613" s="65" t="str">
        <f>IF(★仕訳帳!C2577&lt;&gt;"",★仕訳帳!C2577,"")</f>
        <v/>
      </c>
      <c r="E2613" s="66" t="str">
        <f>IF(★仕訳帳!D2577&lt;&gt;"",★仕訳帳!D2577,"")</f>
        <v/>
      </c>
      <c r="F2613" s="30" t="str">
        <f t="shared" si="84"/>
        <v/>
      </c>
      <c r="G2613" s="68">
        <f>★仕訳帳!E2577</f>
        <v>0</v>
      </c>
      <c r="H2613" s="68">
        <f>★仕訳帳!F2577</f>
        <v>0</v>
      </c>
      <c r="I2613" s="67">
        <f>IF($E2613&lt;&gt;"",IF(OR(AND($E2613&gt;=200,$E2613&lt;300),AND($E2613&gt;=400,$E2613&lt;600)),-SUBTOTAL(9,K$4:K2613),SUBTOTAL(9,K$4:K2613)),0)</f>
        <v>0</v>
      </c>
      <c r="J2613" s="32"/>
      <c r="K2613" s="33">
        <f t="shared" si="85"/>
        <v>0</v>
      </c>
    </row>
    <row r="2614" spans="1:11" x14ac:dyDescent="0.4">
      <c r="A2614" s="17" t="str">
        <f>IF(E2614&lt;&gt;"",VLOOKUP(E2614,科目一覧!$A$4:$G$76,7,FALSE),"")</f>
        <v/>
      </c>
      <c r="B2614" s="18">
        <f>★仕訳帳!A2578</f>
        <v>2575</v>
      </c>
      <c r="C2614" s="64" t="str">
        <f>IF(★仕訳帳!B2578&lt;&gt;"",★仕訳帳!B2578,"")</f>
        <v/>
      </c>
      <c r="D2614" s="65" t="str">
        <f>IF(★仕訳帳!C2578&lt;&gt;"",★仕訳帳!C2578,"")</f>
        <v/>
      </c>
      <c r="E2614" s="66" t="str">
        <f>IF(★仕訳帳!D2578&lt;&gt;"",★仕訳帳!D2578,"")</f>
        <v/>
      </c>
      <c r="F2614" s="30" t="str">
        <f t="shared" si="84"/>
        <v/>
      </c>
      <c r="G2614" s="68">
        <f>★仕訳帳!E2578</f>
        <v>0</v>
      </c>
      <c r="H2614" s="68">
        <f>★仕訳帳!F2578</f>
        <v>0</v>
      </c>
      <c r="I2614" s="67">
        <f>IF($E2614&lt;&gt;"",IF(OR(AND($E2614&gt;=200,$E2614&lt;300),AND($E2614&gt;=400,$E2614&lt;600)),-SUBTOTAL(9,K$4:K2614),SUBTOTAL(9,K$4:K2614)),0)</f>
        <v>0</v>
      </c>
      <c r="J2614" s="32"/>
      <c r="K2614" s="33">
        <f t="shared" si="85"/>
        <v>0</v>
      </c>
    </row>
    <row r="2615" spans="1:11" x14ac:dyDescent="0.4">
      <c r="A2615" s="17" t="str">
        <f>IF(E2615&lt;&gt;"",VLOOKUP(E2615,科目一覧!$A$4:$G$76,7,FALSE),"")</f>
        <v/>
      </c>
      <c r="B2615" s="18">
        <f>★仕訳帳!A2579</f>
        <v>2576</v>
      </c>
      <c r="C2615" s="64" t="str">
        <f>IF(★仕訳帳!B2579&lt;&gt;"",★仕訳帳!B2579,"")</f>
        <v/>
      </c>
      <c r="D2615" s="65" t="str">
        <f>IF(★仕訳帳!C2579&lt;&gt;"",★仕訳帳!C2579,"")</f>
        <v/>
      </c>
      <c r="E2615" s="66" t="str">
        <f>IF(★仕訳帳!D2579&lt;&gt;"",★仕訳帳!D2579,"")</f>
        <v/>
      </c>
      <c r="F2615" s="30" t="str">
        <f t="shared" si="84"/>
        <v/>
      </c>
      <c r="G2615" s="68">
        <f>★仕訳帳!E2579</f>
        <v>0</v>
      </c>
      <c r="H2615" s="68">
        <f>★仕訳帳!F2579</f>
        <v>0</v>
      </c>
      <c r="I2615" s="67">
        <f>IF($E2615&lt;&gt;"",IF(OR(AND($E2615&gt;=200,$E2615&lt;300),AND($E2615&gt;=400,$E2615&lt;600)),-SUBTOTAL(9,K$4:K2615),SUBTOTAL(9,K$4:K2615)),0)</f>
        <v>0</v>
      </c>
      <c r="J2615" s="32"/>
      <c r="K2615" s="33">
        <f t="shared" si="85"/>
        <v>0</v>
      </c>
    </row>
    <row r="2616" spans="1:11" x14ac:dyDescent="0.4">
      <c r="A2616" s="17" t="str">
        <f>IF(E2616&lt;&gt;"",VLOOKUP(E2616,科目一覧!$A$4:$G$76,7,FALSE),"")</f>
        <v/>
      </c>
      <c r="B2616" s="18">
        <f>★仕訳帳!A2580</f>
        <v>2577</v>
      </c>
      <c r="C2616" s="64" t="str">
        <f>IF(★仕訳帳!B2580&lt;&gt;"",★仕訳帳!B2580,"")</f>
        <v/>
      </c>
      <c r="D2616" s="65" t="str">
        <f>IF(★仕訳帳!C2580&lt;&gt;"",★仕訳帳!C2580,"")</f>
        <v/>
      </c>
      <c r="E2616" s="66" t="str">
        <f>IF(★仕訳帳!D2580&lt;&gt;"",★仕訳帳!D2580,"")</f>
        <v/>
      </c>
      <c r="F2616" s="30" t="str">
        <f t="shared" si="84"/>
        <v/>
      </c>
      <c r="G2616" s="68">
        <f>★仕訳帳!E2580</f>
        <v>0</v>
      </c>
      <c r="H2616" s="68">
        <f>★仕訳帳!F2580</f>
        <v>0</v>
      </c>
      <c r="I2616" s="67">
        <f>IF($E2616&lt;&gt;"",IF(OR(AND($E2616&gt;=200,$E2616&lt;300),AND($E2616&gt;=400,$E2616&lt;600)),-SUBTOTAL(9,K$4:K2616),SUBTOTAL(9,K$4:K2616)),0)</f>
        <v>0</v>
      </c>
      <c r="J2616" s="32"/>
      <c r="K2616" s="33">
        <f t="shared" si="85"/>
        <v>0</v>
      </c>
    </row>
    <row r="2617" spans="1:11" x14ac:dyDescent="0.4">
      <c r="A2617" s="17" t="str">
        <f>IF(E2617&lt;&gt;"",VLOOKUP(E2617,科目一覧!$A$4:$G$76,7,FALSE),"")</f>
        <v/>
      </c>
      <c r="B2617" s="18">
        <f>★仕訳帳!A2581</f>
        <v>2578</v>
      </c>
      <c r="C2617" s="64" t="str">
        <f>IF(★仕訳帳!B2581&lt;&gt;"",★仕訳帳!B2581,"")</f>
        <v/>
      </c>
      <c r="D2617" s="65" t="str">
        <f>IF(★仕訳帳!C2581&lt;&gt;"",★仕訳帳!C2581,"")</f>
        <v/>
      </c>
      <c r="E2617" s="66" t="str">
        <f>IF(★仕訳帳!D2581&lt;&gt;"",★仕訳帳!D2581,"")</f>
        <v/>
      </c>
      <c r="F2617" s="30" t="str">
        <f t="shared" si="84"/>
        <v/>
      </c>
      <c r="G2617" s="68">
        <f>★仕訳帳!E2581</f>
        <v>0</v>
      </c>
      <c r="H2617" s="68">
        <f>★仕訳帳!F2581</f>
        <v>0</v>
      </c>
      <c r="I2617" s="67">
        <f>IF($E2617&lt;&gt;"",IF(OR(AND($E2617&gt;=200,$E2617&lt;300),AND($E2617&gt;=400,$E2617&lt;600)),-SUBTOTAL(9,K$4:K2617),SUBTOTAL(9,K$4:K2617)),0)</f>
        <v>0</v>
      </c>
      <c r="J2617" s="32"/>
      <c r="K2617" s="33">
        <f t="shared" si="85"/>
        <v>0</v>
      </c>
    </row>
    <row r="2618" spans="1:11" x14ac:dyDescent="0.4">
      <c r="A2618" s="17" t="str">
        <f>IF(E2618&lt;&gt;"",VLOOKUP(E2618,科目一覧!$A$4:$G$76,7,FALSE),"")</f>
        <v/>
      </c>
      <c r="B2618" s="18">
        <f>★仕訳帳!A2582</f>
        <v>2579</v>
      </c>
      <c r="C2618" s="64" t="str">
        <f>IF(★仕訳帳!B2582&lt;&gt;"",★仕訳帳!B2582,"")</f>
        <v/>
      </c>
      <c r="D2618" s="65" t="str">
        <f>IF(★仕訳帳!C2582&lt;&gt;"",★仕訳帳!C2582,"")</f>
        <v/>
      </c>
      <c r="E2618" s="66" t="str">
        <f>IF(★仕訳帳!D2582&lt;&gt;"",★仕訳帳!D2582,"")</f>
        <v/>
      </c>
      <c r="F2618" s="30" t="str">
        <f t="shared" si="84"/>
        <v/>
      </c>
      <c r="G2618" s="68">
        <f>★仕訳帳!E2582</f>
        <v>0</v>
      </c>
      <c r="H2618" s="68">
        <f>★仕訳帳!F2582</f>
        <v>0</v>
      </c>
      <c r="I2618" s="67">
        <f>IF($E2618&lt;&gt;"",IF(OR(AND($E2618&gt;=200,$E2618&lt;300),AND($E2618&gt;=400,$E2618&lt;600)),-SUBTOTAL(9,K$4:K2618),SUBTOTAL(9,K$4:K2618)),0)</f>
        <v>0</v>
      </c>
      <c r="J2618" s="32"/>
      <c r="K2618" s="33">
        <f t="shared" si="85"/>
        <v>0</v>
      </c>
    </row>
    <row r="2619" spans="1:11" x14ac:dyDescent="0.4">
      <c r="A2619" s="17" t="str">
        <f>IF(E2619&lt;&gt;"",VLOOKUP(E2619,科目一覧!$A$4:$G$76,7,FALSE),"")</f>
        <v/>
      </c>
      <c r="B2619" s="18">
        <f>★仕訳帳!A2583</f>
        <v>2580</v>
      </c>
      <c r="C2619" s="64" t="str">
        <f>IF(★仕訳帳!B2583&lt;&gt;"",★仕訳帳!B2583,"")</f>
        <v/>
      </c>
      <c r="D2619" s="65" t="str">
        <f>IF(★仕訳帳!C2583&lt;&gt;"",★仕訳帳!C2583,"")</f>
        <v/>
      </c>
      <c r="E2619" s="66" t="str">
        <f>IF(★仕訳帳!D2583&lt;&gt;"",★仕訳帳!D2583,"")</f>
        <v/>
      </c>
      <c r="F2619" s="30" t="str">
        <f t="shared" si="84"/>
        <v/>
      </c>
      <c r="G2619" s="68">
        <f>★仕訳帳!E2583</f>
        <v>0</v>
      </c>
      <c r="H2619" s="68">
        <f>★仕訳帳!F2583</f>
        <v>0</v>
      </c>
      <c r="I2619" s="67">
        <f>IF($E2619&lt;&gt;"",IF(OR(AND($E2619&gt;=200,$E2619&lt;300),AND($E2619&gt;=400,$E2619&lt;600)),-SUBTOTAL(9,K$4:K2619),SUBTOTAL(9,K$4:K2619)),0)</f>
        <v>0</v>
      </c>
      <c r="J2619" s="32"/>
      <c r="K2619" s="33">
        <f t="shared" si="85"/>
        <v>0</v>
      </c>
    </row>
    <row r="2620" spans="1:11" x14ac:dyDescent="0.4">
      <c r="A2620" s="17" t="str">
        <f>IF(E2620&lt;&gt;"",VLOOKUP(E2620,科目一覧!$A$4:$G$76,7,FALSE),"")</f>
        <v/>
      </c>
      <c r="B2620" s="18">
        <f>★仕訳帳!A2584</f>
        <v>2581</v>
      </c>
      <c r="C2620" s="64" t="str">
        <f>IF(★仕訳帳!B2584&lt;&gt;"",★仕訳帳!B2584,"")</f>
        <v/>
      </c>
      <c r="D2620" s="65" t="str">
        <f>IF(★仕訳帳!C2584&lt;&gt;"",★仕訳帳!C2584,"")</f>
        <v/>
      </c>
      <c r="E2620" s="66" t="str">
        <f>IF(★仕訳帳!D2584&lt;&gt;"",★仕訳帳!D2584,"")</f>
        <v/>
      </c>
      <c r="F2620" s="30" t="str">
        <f t="shared" si="84"/>
        <v/>
      </c>
      <c r="G2620" s="68">
        <f>★仕訳帳!E2584</f>
        <v>0</v>
      </c>
      <c r="H2620" s="68">
        <f>★仕訳帳!F2584</f>
        <v>0</v>
      </c>
      <c r="I2620" s="67">
        <f>IF($E2620&lt;&gt;"",IF(OR(AND($E2620&gt;=200,$E2620&lt;300),AND($E2620&gt;=400,$E2620&lt;600)),-SUBTOTAL(9,K$4:K2620),SUBTOTAL(9,K$4:K2620)),0)</f>
        <v>0</v>
      </c>
      <c r="J2620" s="32"/>
      <c r="K2620" s="33">
        <f t="shared" si="85"/>
        <v>0</v>
      </c>
    </row>
    <row r="2621" spans="1:11" x14ac:dyDescent="0.4">
      <c r="A2621" s="17" t="str">
        <f>IF(E2621&lt;&gt;"",VLOOKUP(E2621,科目一覧!$A$4:$G$76,7,FALSE),"")</f>
        <v/>
      </c>
      <c r="B2621" s="18">
        <f>★仕訳帳!A2585</f>
        <v>2582</v>
      </c>
      <c r="C2621" s="64" t="str">
        <f>IF(★仕訳帳!B2585&lt;&gt;"",★仕訳帳!B2585,"")</f>
        <v/>
      </c>
      <c r="D2621" s="65" t="str">
        <f>IF(★仕訳帳!C2585&lt;&gt;"",★仕訳帳!C2585,"")</f>
        <v/>
      </c>
      <c r="E2621" s="66" t="str">
        <f>IF(★仕訳帳!D2585&lt;&gt;"",★仕訳帳!D2585,"")</f>
        <v/>
      </c>
      <c r="F2621" s="30" t="str">
        <f t="shared" si="84"/>
        <v/>
      </c>
      <c r="G2621" s="68">
        <f>★仕訳帳!E2585</f>
        <v>0</v>
      </c>
      <c r="H2621" s="68">
        <f>★仕訳帳!F2585</f>
        <v>0</v>
      </c>
      <c r="I2621" s="67">
        <f>IF($E2621&lt;&gt;"",IF(OR(AND($E2621&gt;=200,$E2621&lt;300),AND($E2621&gt;=400,$E2621&lt;600)),-SUBTOTAL(9,K$4:K2621),SUBTOTAL(9,K$4:K2621)),0)</f>
        <v>0</v>
      </c>
      <c r="J2621" s="32"/>
      <c r="K2621" s="33">
        <f t="shared" si="85"/>
        <v>0</v>
      </c>
    </row>
    <row r="2622" spans="1:11" x14ac:dyDescent="0.4">
      <c r="A2622" s="17" t="str">
        <f>IF(E2622&lt;&gt;"",VLOOKUP(E2622,科目一覧!$A$4:$G$76,7,FALSE),"")</f>
        <v/>
      </c>
      <c r="B2622" s="18">
        <f>★仕訳帳!A2586</f>
        <v>2583</v>
      </c>
      <c r="C2622" s="64" t="str">
        <f>IF(★仕訳帳!B2586&lt;&gt;"",★仕訳帳!B2586,"")</f>
        <v/>
      </c>
      <c r="D2622" s="65" t="str">
        <f>IF(★仕訳帳!C2586&lt;&gt;"",★仕訳帳!C2586,"")</f>
        <v/>
      </c>
      <c r="E2622" s="66" t="str">
        <f>IF(★仕訳帳!D2586&lt;&gt;"",★仕訳帳!D2586,"")</f>
        <v/>
      </c>
      <c r="F2622" s="30" t="str">
        <f t="shared" si="84"/>
        <v/>
      </c>
      <c r="G2622" s="68">
        <f>★仕訳帳!E2586</f>
        <v>0</v>
      </c>
      <c r="H2622" s="68">
        <f>★仕訳帳!F2586</f>
        <v>0</v>
      </c>
      <c r="I2622" s="67">
        <f>IF($E2622&lt;&gt;"",IF(OR(AND($E2622&gt;=200,$E2622&lt;300),AND($E2622&gt;=400,$E2622&lt;600)),-SUBTOTAL(9,K$4:K2622),SUBTOTAL(9,K$4:K2622)),0)</f>
        <v>0</v>
      </c>
      <c r="J2622" s="32"/>
      <c r="K2622" s="33">
        <f t="shared" si="85"/>
        <v>0</v>
      </c>
    </row>
    <row r="2623" spans="1:11" x14ac:dyDescent="0.4">
      <c r="A2623" s="17" t="str">
        <f>IF(E2623&lt;&gt;"",VLOOKUP(E2623,科目一覧!$A$4:$G$76,7,FALSE),"")</f>
        <v/>
      </c>
      <c r="B2623" s="18">
        <f>★仕訳帳!A2587</f>
        <v>2584</v>
      </c>
      <c r="C2623" s="64" t="str">
        <f>IF(★仕訳帳!B2587&lt;&gt;"",★仕訳帳!B2587,"")</f>
        <v/>
      </c>
      <c r="D2623" s="65" t="str">
        <f>IF(★仕訳帳!C2587&lt;&gt;"",★仕訳帳!C2587,"")</f>
        <v/>
      </c>
      <c r="E2623" s="66" t="str">
        <f>IF(★仕訳帳!D2587&lt;&gt;"",★仕訳帳!D2587,"")</f>
        <v/>
      </c>
      <c r="F2623" s="30" t="str">
        <f t="shared" si="84"/>
        <v/>
      </c>
      <c r="G2623" s="68">
        <f>★仕訳帳!E2587</f>
        <v>0</v>
      </c>
      <c r="H2623" s="68">
        <f>★仕訳帳!F2587</f>
        <v>0</v>
      </c>
      <c r="I2623" s="67">
        <f>IF($E2623&lt;&gt;"",IF(OR(AND($E2623&gt;=200,$E2623&lt;300),AND($E2623&gt;=400,$E2623&lt;600)),-SUBTOTAL(9,K$4:K2623),SUBTOTAL(9,K$4:K2623)),0)</f>
        <v>0</v>
      </c>
      <c r="J2623" s="32"/>
      <c r="K2623" s="33">
        <f t="shared" si="85"/>
        <v>0</v>
      </c>
    </row>
    <row r="2624" spans="1:11" x14ac:dyDescent="0.4">
      <c r="A2624" s="17" t="str">
        <f>IF(E2624&lt;&gt;"",VLOOKUP(E2624,科目一覧!$A$4:$G$76,7,FALSE),"")</f>
        <v/>
      </c>
      <c r="B2624" s="18">
        <f>★仕訳帳!A2588</f>
        <v>2585</v>
      </c>
      <c r="C2624" s="64" t="str">
        <f>IF(★仕訳帳!B2588&lt;&gt;"",★仕訳帳!B2588,"")</f>
        <v/>
      </c>
      <c r="D2624" s="65" t="str">
        <f>IF(★仕訳帳!C2588&lt;&gt;"",★仕訳帳!C2588,"")</f>
        <v/>
      </c>
      <c r="E2624" s="66" t="str">
        <f>IF(★仕訳帳!D2588&lt;&gt;"",★仕訳帳!D2588,"")</f>
        <v/>
      </c>
      <c r="F2624" s="30" t="str">
        <f t="shared" si="84"/>
        <v/>
      </c>
      <c r="G2624" s="68">
        <f>★仕訳帳!E2588</f>
        <v>0</v>
      </c>
      <c r="H2624" s="68">
        <f>★仕訳帳!F2588</f>
        <v>0</v>
      </c>
      <c r="I2624" s="67">
        <f>IF($E2624&lt;&gt;"",IF(OR(AND($E2624&gt;=200,$E2624&lt;300),AND($E2624&gt;=400,$E2624&lt;600)),-SUBTOTAL(9,K$4:K2624),SUBTOTAL(9,K$4:K2624)),0)</f>
        <v>0</v>
      </c>
      <c r="J2624" s="32"/>
      <c r="K2624" s="33">
        <f t="shared" si="85"/>
        <v>0</v>
      </c>
    </row>
    <row r="2625" spans="1:11" x14ac:dyDescent="0.4">
      <c r="A2625" s="17" t="str">
        <f>IF(E2625&lt;&gt;"",VLOOKUP(E2625,科目一覧!$A$4:$G$76,7,FALSE),"")</f>
        <v/>
      </c>
      <c r="B2625" s="18">
        <f>★仕訳帳!A2589</f>
        <v>2586</v>
      </c>
      <c r="C2625" s="64" t="str">
        <f>IF(★仕訳帳!B2589&lt;&gt;"",★仕訳帳!B2589,"")</f>
        <v/>
      </c>
      <c r="D2625" s="65" t="str">
        <f>IF(★仕訳帳!C2589&lt;&gt;"",★仕訳帳!C2589,"")</f>
        <v/>
      </c>
      <c r="E2625" s="66" t="str">
        <f>IF(★仕訳帳!D2589&lt;&gt;"",★仕訳帳!D2589,"")</f>
        <v/>
      </c>
      <c r="F2625" s="30" t="str">
        <f t="shared" si="84"/>
        <v/>
      </c>
      <c r="G2625" s="68">
        <f>★仕訳帳!E2589</f>
        <v>0</v>
      </c>
      <c r="H2625" s="68">
        <f>★仕訳帳!F2589</f>
        <v>0</v>
      </c>
      <c r="I2625" s="67">
        <f>IF($E2625&lt;&gt;"",IF(OR(AND($E2625&gt;=200,$E2625&lt;300),AND($E2625&gt;=400,$E2625&lt;600)),-SUBTOTAL(9,K$4:K2625),SUBTOTAL(9,K$4:K2625)),0)</f>
        <v>0</v>
      </c>
      <c r="J2625" s="32"/>
      <c r="K2625" s="33">
        <f t="shared" si="85"/>
        <v>0</v>
      </c>
    </row>
    <row r="2626" spans="1:11" x14ac:dyDescent="0.4">
      <c r="A2626" s="17" t="str">
        <f>IF(E2626&lt;&gt;"",VLOOKUP(E2626,科目一覧!$A$4:$G$76,7,FALSE),"")</f>
        <v/>
      </c>
      <c r="B2626" s="18">
        <f>★仕訳帳!A2590</f>
        <v>2587</v>
      </c>
      <c r="C2626" s="64" t="str">
        <f>IF(★仕訳帳!B2590&lt;&gt;"",★仕訳帳!B2590,"")</f>
        <v/>
      </c>
      <c r="D2626" s="65" t="str">
        <f>IF(★仕訳帳!C2590&lt;&gt;"",★仕訳帳!C2590,"")</f>
        <v/>
      </c>
      <c r="E2626" s="66" t="str">
        <f>IF(★仕訳帳!D2590&lt;&gt;"",★仕訳帳!D2590,"")</f>
        <v/>
      </c>
      <c r="F2626" s="30" t="str">
        <f t="shared" si="84"/>
        <v/>
      </c>
      <c r="G2626" s="68">
        <f>★仕訳帳!E2590</f>
        <v>0</v>
      </c>
      <c r="H2626" s="68">
        <f>★仕訳帳!F2590</f>
        <v>0</v>
      </c>
      <c r="I2626" s="67">
        <f>IF($E2626&lt;&gt;"",IF(OR(AND($E2626&gt;=200,$E2626&lt;300),AND($E2626&gt;=400,$E2626&lt;600)),-SUBTOTAL(9,K$4:K2626),SUBTOTAL(9,K$4:K2626)),0)</f>
        <v>0</v>
      </c>
      <c r="J2626" s="32"/>
      <c r="K2626" s="33">
        <f t="shared" si="85"/>
        <v>0</v>
      </c>
    </row>
    <row r="2627" spans="1:11" x14ac:dyDescent="0.4">
      <c r="A2627" s="17" t="str">
        <f>IF(E2627&lt;&gt;"",VLOOKUP(E2627,科目一覧!$A$4:$G$76,7,FALSE),"")</f>
        <v/>
      </c>
      <c r="B2627" s="18">
        <f>★仕訳帳!A2591</f>
        <v>2588</v>
      </c>
      <c r="C2627" s="64" t="str">
        <f>IF(★仕訳帳!B2591&lt;&gt;"",★仕訳帳!B2591,"")</f>
        <v/>
      </c>
      <c r="D2627" s="65" t="str">
        <f>IF(★仕訳帳!C2591&lt;&gt;"",★仕訳帳!C2591,"")</f>
        <v/>
      </c>
      <c r="E2627" s="66" t="str">
        <f>IF(★仕訳帳!D2591&lt;&gt;"",★仕訳帳!D2591,"")</f>
        <v/>
      </c>
      <c r="F2627" s="30" t="str">
        <f t="shared" si="84"/>
        <v/>
      </c>
      <c r="G2627" s="68">
        <f>★仕訳帳!E2591</f>
        <v>0</v>
      </c>
      <c r="H2627" s="68">
        <f>★仕訳帳!F2591</f>
        <v>0</v>
      </c>
      <c r="I2627" s="67">
        <f>IF($E2627&lt;&gt;"",IF(OR(AND($E2627&gt;=200,$E2627&lt;300),AND($E2627&gt;=400,$E2627&lt;600)),-SUBTOTAL(9,K$4:K2627),SUBTOTAL(9,K$4:K2627)),0)</f>
        <v>0</v>
      </c>
      <c r="J2627" s="32"/>
      <c r="K2627" s="33">
        <f t="shared" si="85"/>
        <v>0</v>
      </c>
    </row>
    <row r="2628" spans="1:11" x14ac:dyDescent="0.4">
      <c r="A2628" s="17" t="str">
        <f>IF(E2628&lt;&gt;"",VLOOKUP(E2628,科目一覧!$A$4:$G$76,7,FALSE),"")</f>
        <v/>
      </c>
      <c r="B2628" s="18">
        <f>★仕訳帳!A2592</f>
        <v>2589</v>
      </c>
      <c r="C2628" s="64" t="str">
        <f>IF(★仕訳帳!B2592&lt;&gt;"",★仕訳帳!B2592,"")</f>
        <v/>
      </c>
      <c r="D2628" s="65" t="str">
        <f>IF(★仕訳帳!C2592&lt;&gt;"",★仕訳帳!C2592,"")</f>
        <v/>
      </c>
      <c r="E2628" s="66" t="str">
        <f>IF(★仕訳帳!D2592&lt;&gt;"",★仕訳帳!D2592,"")</f>
        <v/>
      </c>
      <c r="F2628" s="30" t="str">
        <f t="shared" si="84"/>
        <v/>
      </c>
      <c r="G2628" s="68">
        <f>★仕訳帳!E2592</f>
        <v>0</v>
      </c>
      <c r="H2628" s="68">
        <f>★仕訳帳!F2592</f>
        <v>0</v>
      </c>
      <c r="I2628" s="67">
        <f>IF($E2628&lt;&gt;"",IF(OR(AND($E2628&gt;=200,$E2628&lt;300),AND($E2628&gt;=400,$E2628&lt;600)),-SUBTOTAL(9,K$4:K2628),SUBTOTAL(9,K$4:K2628)),0)</f>
        <v>0</v>
      </c>
      <c r="J2628" s="32"/>
      <c r="K2628" s="33">
        <f t="shared" si="85"/>
        <v>0</v>
      </c>
    </row>
    <row r="2629" spans="1:11" x14ac:dyDescent="0.4">
      <c r="A2629" s="17" t="str">
        <f>IF(E2629&lt;&gt;"",VLOOKUP(E2629,科目一覧!$A$4:$G$76,7,FALSE),"")</f>
        <v/>
      </c>
      <c r="B2629" s="18">
        <f>★仕訳帳!A2593</f>
        <v>2590</v>
      </c>
      <c r="C2629" s="64" t="str">
        <f>IF(★仕訳帳!B2593&lt;&gt;"",★仕訳帳!B2593,"")</f>
        <v/>
      </c>
      <c r="D2629" s="65" t="str">
        <f>IF(★仕訳帳!C2593&lt;&gt;"",★仕訳帳!C2593,"")</f>
        <v/>
      </c>
      <c r="E2629" s="66" t="str">
        <f>IF(★仕訳帳!D2593&lt;&gt;"",★仕訳帳!D2593,"")</f>
        <v/>
      </c>
      <c r="F2629" s="30" t="str">
        <f t="shared" ref="F2629:F2692" si="86">IF(C2629&lt;&gt;"",MONTH(C2629)&amp;"_"&amp;E2629,"")</f>
        <v/>
      </c>
      <c r="G2629" s="68">
        <f>★仕訳帳!E2593</f>
        <v>0</v>
      </c>
      <c r="H2629" s="68">
        <f>★仕訳帳!F2593</f>
        <v>0</v>
      </c>
      <c r="I2629" s="67">
        <f>IF($E2629&lt;&gt;"",IF(OR(AND($E2629&gt;=200,$E2629&lt;300),AND($E2629&gt;=400,$E2629&lt;600)),-SUBTOTAL(9,K$4:K2629),SUBTOTAL(9,K$4:K2629)),0)</f>
        <v>0</v>
      </c>
      <c r="J2629" s="32"/>
      <c r="K2629" s="33">
        <f t="shared" si="85"/>
        <v>0</v>
      </c>
    </row>
    <row r="2630" spans="1:11" x14ac:dyDescent="0.4">
      <c r="A2630" s="17" t="str">
        <f>IF(E2630&lt;&gt;"",VLOOKUP(E2630,科目一覧!$A$4:$G$76,7,FALSE),"")</f>
        <v/>
      </c>
      <c r="B2630" s="18">
        <f>★仕訳帳!A2594</f>
        <v>2591</v>
      </c>
      <c r="C2630" s="64" t="str">
        <f>IF(★仕訳帳!B2594&lt;&gt;"",★仕訳帳!B2594,"")</f>
        <v/>
      </c>
      <c r="D2630" s="65" t="str">
        <f>IF(★仕訳帳!C2594&lt;&gt;"",★仕訳帳!C2594,"")</f>
        <v/>
      </c>
      <c r="E2630" s="66" t="str">
        <f>IF(★仕訳帳!D2594&lt;&gt;"",★仕訳帳!D2594,"")</f>
        <v/>
      </c>
      <c r="F2630" s="30" t="str">
        <f t="shared" si="86"/>
        <v/>
      </c>
      <c r="G2630" s="68">
        <f>★仕訳帳!E2594</f>
        <v>0</v>
      </c>
      <c r="H2630" s="68">
        <f>★仕訳帳!F2594</f>
        <v>0</v>
      </c>
      <c r="I2630" s="67">
        <f>IF($E2630&lt;&gt;"",IF(OR(AND($E2630&gt;=200,$E2630&lt;300),AND($E2630&gt;=400,$E2630&lt;600)),-SUBTOTAL(9,K$4:K2630),SUBTOTAL(9,K$4:K2630)),0)</f>
        <v>0</v>
      </c>
      <c r="J2630" s="32"/>
      <c r="K2630" s="33">
        <f t="shared" si="85"/>
        <v>0</v>
      </c>
    </row>
    <row r="2631" spans="1:11" x14ac:dyDescent="0.4">
      <c r="A2631" s="17" t="str">
        <f>IF(E2631&lt;&gt;"",VLOOKUP(E2631,科目一覧!$A$4:$G$76,7,FALSE),"")</f>
        <v/>
      </c>
      <c r="B2631" s="18">
        <f>★仕訳帳!A2595</f>
        <v>2592</v>
      </c>
      <c r="C2631" s="64" t="str">
        <f>IF(★仕訳帳!B2595&lt;&gt;"",★仕訳帳!B2595,"")</f>
        <v/>
      </c>
      <c r="D2631" s="65" t="str">
        <f>IF(★仕訳帳!C2595&lt;&gt;"",★仕訳帳!C2595,"")</f>
        <v/>
      </c>
      <c r="E2631" s="66" t="str">
        <f>IF(★仕訳帳!D2595&lt;&gt;"",★仕訳帳!D2595,"")</f>
        <v/>
      </c>
      <c r="F2631" s="30" t="str">
        <f t="shared" si="86"/>
        <v/>
      </c>
      <c r="G2631" s="68">
        <f>★仕訳帳!E2595</f>
        <v>0</v>
      </c>
      <c r="H2631" s="68">
        <f>★仕訳帳!F2595</f>
        <v>0</v>
      </c>
      <c r="I2631" s="67">
        <f>IF($E2631&lt;&gt;"",IF(OR(AND($E2631&gt;=200,$E2631&lt;300),AND($E2631&gt;=400,$E2631&lt;600)),-SUBTOTAL(9,K$4:K2631),SUBTOTAL(9,K$4:K2631)),0)</f>
        <v>0</v>
      </c>
      <c r="J2631" s="32"/>
      <c r="K2631" s="33">
        <f t="shared" si="85"/>
        <v>0</v>
      </c>
    </row>
    <row r="2632" spans="1:11" x14ac:dyDescent="0.4">
      <c r="A2632" s="17" t="str">
        <f>IF(E2632&lt;&gt;"",VLOOKUP(E2632,科目一覧!$A$4:$G$76,7,FALSE),"")</f>
        <v/>
      </c>
      <c r="B2632" s="18">
        <f>★仕訳帳!A2596</f>
        <v>2593</v>
      </c>
      <c r="C2632" s="64" t="str">
        <f>IF(★仕訳帳!B2596&lt;&gt;"",★仕訳帳!B2596,"")</f>
        <v/>
      </c>
      <c r="D2632" s="65" t="str">
        <f>IF(★仕訳帳!C2596&lt;&gt;"",★仕訳帳!C2596,"")</f>
        <v/>
      </c>
      <c r="E2632" s="66" t="str">
        <f>IF(★仕訳帳!D2596&lt;&gt;"",★仕訳帳!D2596,"")</f>
        <v/>
      </c>
      <c r="F2632" s="30" t="str">
        <f t="shared" si="86"/>
        <v/>
      </c>
      <c r="G2632" s="68">
        <f>★仕訳帳!E2596</f>
        <v>0</v>
      </c>
      <c r="H2632" s="68">
        <f>★仕訳帳!F2596</f>
        <v>0</v>
      </c>
      <c r="I2632" s="67">
        <f>IF($E2632&lt;&gt;"",IF(OR(AND($E2632&gt;=200,$E2632&lt;300),AND($E2632&gt;=400,$E2632&lt;600)),-SUBTOTAL(9,K$4:K2632),SUBTOTAL(9,K$4:K2632)),0)</f>
        <v>0</v>
      </c>
      <c r="J2632" s="32"/>
      <c r="K2632" s="33">
        <f t="shared" si="85"/>
        <v>0</v>
      </c>
    </row>
    <row r="2633" spans="1:11" x14ac:dyDescent="0.4">
      <c r="A2633" s="17" t="str">
        <f>IF(E2633&lt;&gt;"",VLOOKUP(E2633,科目一覧!$A$4:$G$76,7,FALSE),"")</f>
        <v/>
      </c>
      <c r="B2633" s="18">
        <f>★仕訳帳!A2597</f>
        <v>2594</v>
      </c>
      <c r="C2633" s="64" t="str">
        <f>IF(★仕訳帳!B2597&lt;&gt;"",★仕訳帳!B2597,"")</f>
        <v/>
      </c>
      <c r="D2633" s="65" t="str">
        <f>IF(★仕訳帳!C2597&lt;&gt;"",★仕訳帳!C2597,"")</f>
        <v/>
      </c>
      <c r="E2633" s="66" t="str">
        <f>IF(★仕訳帳!D2597&lt;&gt;"",★仕訳帳!D2597,"")</f>
        <v/>
      </c>
      <c r="F2633" s="30" t="str">
        <f t="shared" si="86"/>
        <v/>
      </c>
      <c r="G2633" s="68">
        <f>★仕訳帳!E2597</f>
        <v>0</v>
      </c>
      <c r="H2633" s="68">
        <f>★仕訳帳!F2597</f>
        <v>0</v>
      </c>
      <c r="I2633" s="67">
        <f>IF($E2633&lt;&gt;"",IF(OR(AND($E2633&gt;=200,$E2633&lt;300),AND($E2633&gt;=400,$E2633&lt;600)),-SUBTOTAL(9,K$4:K2633),SUBTOTAL(9,K$4:K2633)),0)</f>
        <v>0</v>
      </c>
      <c r="J2633" s="32"/>
      <c r="K2633" s="33">
        <f t="shared" si="85"/>
        <v>0</v>
      </c>
    </row>
    <row r="2634" spans="1:11" x14ac:dyDescent="0.4">
      <c r="A2634" s="17" t="str">
        <f>IF(E2634&lt;&gt;"",VLOOKUP(E2634,科目一覧!$A$4:$G$76,7,FALSE),"")</f>
        <v/>
      </c>
      <c r="B2634" s="18">
        <f>★仕訳帳!A2598</f>
        <v>2595</v>
      </c>
      <c r="C2634" s="64" t="str">
        <f>IF(★仕訳帳!B2598&lt;&gt;"",★仕訳帳!B2598,"")</f>
        <v/>
      </c>
      <c r="D2634" s="65" t="str">
        <f>IF(★仕訳帳!C2598&lt;&gt;"",★仕訳帳!C2598,"")</f>
        <v/>
      </c>
      <c r="E2634" s="66" t="str">
        <f>IF(★仕訳帳!D2598&lt;&gt;"",★仕訳帳!D2598,"")</f>
        <v/>
      </c>
      <c r="F2634" s="30" t="str">
        <f t="shared" si="86"/>
        <v/>
      </c>
      <c r="G2634" s="68">
        <f>★仕訳帳!E2598</f>
        <v>0</v>
      </c>
      <c r="H2634" s="68">
        <f>★仕訳帳!F2598</f>
        <v>0</v>
      </c>
      <c r="I2634" s="67">
        <f>IF($E2634&lt;&gt;"",IF(OR(AND($E2634&gt;=200,$E2634&lt;300),AND($E2634&gt;=400,$E2634&lt;600)),-SUBTOTAL(9,K$4:K2634),SUBTOTAL(9,K$4:K2634)),0)</f>
        <v>0</v>
      </c>
      <c r="J2634" s="32"/>
      <c r="K2634" s="33">
        <f t="shared" si="85"/>
        <v>0</v>
      </c>
    </row>
    <row r="2635" spans="1:11" x14ac:dyDescent="0.4">
      <c r="A2635" s="17" t="str">
        <f>IF(E2635&lt;&gt;"",VLOOKUP(E2635,科目一覧!$A$4:$G$76,7,FALSE),"")</f>
        <v/>
      </c>
      <c r="B2635" s="18">
        <f>★仕訳帳!A2599</f>
        <v>2596</v>
      </c>
      <c r="C2635" s="64" t="str">
        <f>IF(★仕訳帳!B2599&lt;&gt;"",★仕訳帳!B2599,"")</f>
        <v/>
      </c>
      <c r="D2635" s="65" t="str">
        <f>IF(★仕訳帳!C2599&lt;&gt;"",★仕訳帳!C2599,"")</f>
        <v/>
      </c>
      <c r="E2635" s="66" t="str">
        <f>IF(★仕訳帳!D2599&lt;&gt;"",★仕訳帳!D2599,"")</f>
        <v/>
      </c>
      <c r="F2635" s="30" t="str">
        <f t="shared" si="86"/>
        <v/>
      </c>
      <c r="G2635" s="68">
        <f>★仕訳帳!E2599</f>
        <v>0</v>
      </c>
      <c r="H2635" s="68">
        <f>★仕訳帳!F2599</f>
        <v>0</v>
      </c>
      <c r="I2635" s="67">
        <f>IF($E2635&lt;&gt;"",IF(OR(AND($E2635&gt;=200,$E2635&lt;300),AND($E2635&gt;=400,$E2635&lt;600)),-SUBTOTAL(9,K$4:K2635),SUBTOTAL(9,K$4:K2635)),0)</f>
        <v>0</v>
      </c>
      <c r="J2635" s="32"/>
      <c r="K2635" s="33">
        <f t="shared" si="85"/>
        <v>0</v>
      </c>
    </row>
    <row r="2636" spans="1:11" x14ac:dyDescent="0.4">
      <c r="A2636" s="17" t="str">
        <f>IF(E2636&lt;&gt;"",VLOOKUP(E2636,科目一覧!$A$4:$G$76,7,FALSE),"")</f>
        <v/>
      </c>
      <c r="B2636" s="18">
        <f>★仕訳帳!A2600</f>
        <v>2597</v>
      </c>
      <c r="C2636" s="64" t="str">
        <f>IF(★仕訳帳!B2600&lt;&gt;"",★仕訳帳!B2600,"")</f>
        <v/>
      </c>
      <c r="D2636" s="65" t="str">
        <f>IF(★仕訳帳!C2600&lt;&gt;"",★仕訳帳!C2600,"")</f>
        <v/>
      </c>
      <c r="E2636" s="66" t="str">
        <f>IF(★仕訳帳!D2600&lt;&gt;"",★仕訳帳!D2600,"")</f>
        <v/>
      </c>
      <c r="F2636" s="30" t="str">
        <f t="shared" si="86"/>
        <v/>
      </c>
      <c r="G2636" s="68">
        <f>★仕訳帳!E2600</f>
        <v>0</v>
      </c>
      <c r="H2636" s="68">
        <f>★仕訳帳!F2600</f>
        <v>0</v>
      </c>
      <c r="I2636" s="67">
        <f>IF($E2636&lt;&gt;"",IF(OR(AND($E2636&gt;=200,$E2636&lt;300),AND($E2636&gt;=400,$E2636&lt;600)),-SUBTOTAL(9,K$4:K2636),SUBTOTAL(9,K$4:K2636)),0)</f>
        <v>0</v>
      </c>
      <c r="J2636" s="32"/>
      <c r="K2636" s="33">
        <f t="shared" si="85"/>
        <v>0</v>
      </c>
    </row>
    <row r="2637" spans="1:11" x14ac:dyDescent="0.4">
      <c r="A2637" s="17" t="str">
        <f>IF(E2637&lt;&gt;"",VLOOKUP(E2637,科目一覧!$A$4:$G$76,7,FALSE),"")</f>
        <v/>
      </c>
      <c r="B2637" s="18">
        <f>★仕訳帳!A2601</f>
        <v>2598</v>
      </c>
      <c r="C2637" s="64" t="str">
        <f>IF(★仕訳帳!B2601&lt;&gt;"",★仕訳帳!B2601,"")</f>
        <v/>
      </c>
      <c r="D2637" s="65" t="str">
        <f>IF(★仕訳帳!C2601&lt;&gt;"",★仕訳帳!C2601,"")</f>
        <v/>
      </c>
      <c r="E2637" s="66" t="str">
        <f>IF(★仕訳帳!D2601&lt;&gt;"",★仕訳帳!D2601,"")</f>
        <v/>
      </c>
      <c r="F2637" s="30" t="str">
        <f t="shared" si="86"/>
        <v/>
      </c>
      <c r="G2637" s="68">
        <f>★仕訳帳!E2601</f>
        <v>0</v>
      </c>
      <c r="H2637" s="68">
        <f>★仕訳帳!F2601</f>
        <v>0</v>
      </c>
      <c r="I2637" s="67">
        <f>IF($E2637&lt;&gt;"",IF(OR(AND($E2637&gt;=200,$E2637&lt;300),AND($E2637&gt;=400,$E2637&lt;600)),-SUBTOTAL(9,K$4:K2637),SUBTOTAL(9,K$4:K2637)),0)</f>
        <v>0</v>
      </c>
      <c r="J2637" s="32"/>
      <c r="K2637" s="33">
        <f t="shared" si="85"/>
        <v>0</v>
      </c>
    </row>
    <row r="2638" spans="1:11" x14ac:dyDescent="0.4">
      <c r="A2638" s="17" t="str">
        <f>IF(E2638&lt;&gt;"",VLOOKUP(E2638,科目一覧!$A$4:$G$76,7,FALSE),"")</f>
        <v/>
      </c>
      <c r="B2638" s="18">
        <f>★仕訳帳!A2602</f>
        <v>2599</v>
      </c>
      <c r="C2638" s="64" t="str">
        <f>IF(★仕訳帳!B2602&lt;&gt;"",★仕訳帳!B2602,"")</f>
        <v/>
      </c>
      <c r="D2638" s="65" t="str">
        <f>IF(★仕訳帳!C2602&lt;&gt;"",★仕訳帳!C2602,"")</f>
        <v/>
      </c>
      <c r="E2638" s="66" t="str">
        <f>IF(★仕訳帳!D2602&lt;&gt;"",★仕訳帳!D2602,"")</f>
        <v/>
      </c>
      <c r="F2638" s="30" t="str">
        <f t="shared" si="86"/>
        <v/>
      </c>
      <c r="G2638" s="68">
        <f>★仕訳帳!E2602</f>
        <v>0</v>
      </c>
      <c r="H2638" s="68">
        <f>★仕訳帳!F2602</f>
        <v>0</v>
      </c>
      <c r="I2638" s="67">
        <f>IF($E2638&lt;&gt;"",IF(OR(AND($E2638&gt;=200,$E2638&lt;300),AND($E2638&gt;=400,$E2638&lt;600)),-SUBTOTAL(9,K$4:K2638),SUBTOTAL(9,K$4:K2638)),0)</f>
        <v>0</v>
      </c>
      <c r="J2638" s="32"/>
      <c r="K2638" s="33">
        <f t="shared" si="85"/>
        <v>0</v>
      </c>
    </row>
    <row r="2639" spans="1:11" x14ac:dyDescent="0.4">
      <c r="A2639" s="17" t="str">
        <f>IF(E2639&lt;&gt;"",VLOOKUP(E2639,科目一覧!$A$4:$G$76,7,FALSE),"")</f>
        <v/>
      </c>
      <c r="B2639" s="18">
        <f>★仕訳帳!A2603</f>
        <v>2600</v>
      </c>
      <c r="C2639" s="64" t="str">
        <f>IF(★仕訳帳!B2603&lt;&gt;"",★仕訳帳!B2603,"")</f>
        <v/>
      </c>
      <c r="D2639" s="65" t="str">
        <f>IF(★仕訳帳!C2603&lt;&gt;"",★仕訳帳!C2603,"")</f>
        <v/>
      </c>
      <c r="E2639" s="66" t="str">
        <f>IF(★仕訳帳!D2603&lt;&gt;"",★仕訳帳!D2603,"")</f>
        <v/>
      </c>
      <c r="F2639" s="30" t="str">
        <f t="shared" si="86"/>
        <v/>
      </c>
      <c r="G2639" s="68">
        <f>★仕訳帳!E2603</f>
        <v>0</v>
      </c>
      <c r="H2639" s="68">
        <f>★仕訳帳!F2603</f>
        <v>0</v>
      </c>
      <c r="I2639" s="67">
        <f>IF($E2639&lt;&gt;"",IF(OR(AND($E2639&gt;=200,$E2639&lt;300),AND($E2639&gt;=400,$E2639&lt;600)),-SUBTOTAL(9,K$4:K2639),SUBTOTAL(9,K$4:K2639)),0)</f>
        <v>0</v>
      </c>
      <c r="J2639" s="32"/>
      <c r="K2639" s="33">
        <f t="shared" si="85"/>
        <v>0</v>
      </c>
    </row>
    <row r="2640" spans="1:11" x14ac:dyDescent="0.4">
      <c r="A2640" s="17" t="str">
        <f>IF(E2640&lt;&gt;"",VLOOKUP(E2640,科目一覧!$A$4:$G$76,7,FALSE),"")</f>
        <v/>
      </c>
      <c r="B2640" s="18">
        <f>★仕訳帳!A2604</f>
        <v>2601</v>
      </c>
      <c r="C2640" s="64" t="str">
        <f>IF(★仕訳帳!B2604&lt;&gt;"",★仕訳帳!B2604,"")</f>
        <v/>
      </c>
      <c r="D2640" s="65" t="str">
        <f>IF(★仕訳帳!C2604&lt;&gt;"",★仕訳帳!C2604,"")</f>
        <v/>
      </c>
      <c r="E2640" s="66" t="str">
        <f>IF(★仕訳帳!D2604&lt;&gt;"",★仕訳帳!D2604,"")</f>
        <v/>
      </c>
      <c r="F2640" s="30" t="str">
        <f t="shared" si="86"/>
        <v/>
      </c>
      <c r="G2640" s="68">
        <f>★仕訳帳!E2604</f>
        <v>0</v>
      </c>
      <c r="H2640" s="68">
        <f>★仕訳帳!F2604</f>
        <v>0</v>
      </c>
      <c r="I2640" s="67">
        <f>IF($E2640&lt;&gt;"",IF(OR(AND($E2640&gt;=200,$E2640&lt;300),AND($E2640&gt;=400,$E2640&lt;600)),-SUBTOTAL(9,K$4:K2640),SUBTOTAL(9,K$4:K2640)),0)</f>
        <v>0</v>
      </c>
      <c r="J2640" s="32"/>
      <c r="K2640" s="33">
        <f t="shared" si="85"/>
        <v>0</v>
      </c>
    </row>
    <row r="2641" spans="1:11" x14ac:dyDescent="0.4">
      <c r="A2641" s="17" t="str">
        <f>IF(E2641&lt;&gt;"",VLOOKUP(E2641,科目一覧!$A$4:$G$76,7,FALSE),"")</f>
        <v/>
      </c>
      <c r="B2641" s="18">
        <f>★仕訳帳!A2605</f>
        <v>2602</v>
      </c>
      <c r="C2641" s="64" t="str">
        <f>IF(★仕訳帳!B2605&lt;&gt;"",★仕訳帳!B2605,"")</f>
        <v/>
      </c>
      <c r="D2641" s="65" t="str">
        <f>IF(★仕訳帳!C2605&lt;&gt;"",★仕訳帳!C2605,"")</f>
        <v/>
      </c>
      <c r="E2641" s="66" t="str">
        <f>IF(★仕訳帳!D2605&lt;&gt;"",★仕訳帳!D2605,"")</f>
        <v/>
      </c>
      <c r="F2641" s="30" t="str">
        <f t="shared" si="86"/>
        <v/>
      </c>
      <c r="G2641" s="68">
        <f>★仕訳帳!E2605</f>
        <v>0</v>
      </c>
      <c r="H2641" s="68">
        <f>★仕訳帳!F2605</f>
        <v>0</v>
      </c>
      <c r="I2641" s="67">
        <f>IF($E2641&lt;&gt;"",IF(OR(AND($E2641&gt;=200,$E2641&lt;300),AND($E2641&gt;=400,$E2641&lt;600)),-SUBTOTAL(9,K$4:K2641),SUBTOTAL(9,K$4:K2641)),0)</f>
        <v>0</v>
      </c>
      <c r="J2641" s="32"/>
      <c r="K2641" s="33">
        <f t="shared" si="85"/>
        <v>0</v>
      </c>
    </row>
    <row r="2642" spans="1:11" x14ac:dyDescent="0.4">
      <c r="A2642" s="17" t="str">
        <f>IF(E2642&lt;&gt;"",VLOOKUP(E2642,科目一覧!$A$4:$G$76,7,FALSE),"")</f>
        <v/>
      </c>
      <c r="B2642" s="18">
        <f>★仕訳帳!A2606</f>
        <v>2603</v>
      </c>
      <c r="C2642" s="64" t="str">
        <f>IF(★仕訳帳!B2606&lt;&gt;"",★仕訳帳!B2606,"")</f>
        <v/>
      </c>
      <c r="D2642" s="65" t="str">
        <f>IF(★仕訳帳!C2606&lt;&gt;"",★仕訳帳!C2606,"")</f>
        <v/>
      </c>
      <c r="E2642" s="66" t="str">
        <f>IF(★仕訳帳!D2606&lt;&gt;"",★仕訳帳!D2606,"")</f>
        <v/>
      </c>
      <c r="F2642" s="30" t="str">
        <f t="shared" si="86"/>
        <v/>
      </c>
      <c r="G2642" s="68">
        <f>★仕訳帳!E2606</f>
        <v>0</v>
      </c>
      <c r="H2642" s="68">
        <f>★仕訳帳!F2606</f>
        <v>0</v>
      </c>
      <c r="I2642" s="67">
        <f>IF($E2642&lt;&gt;"",IF(OR(AND($E2642&gt;=200,$E2642&lt;300),AND($E2642&gt;=400,$E2642&lt;600)),-SUBTOTAL(9,K$4:K2642),SUBTOTAL(9,K$4:K2642)),0)</f>
        <v>0</v>
      </c>
      <c r="J2642" s="32"/>
      <c r="K2642" s="33">
        <f t="shared" si="85"/>
        <v>0</v>
      </c>
    </row>
    <row r="2643" spans="1:11" x14ac:dyDescent="0.4">
      <c r="A2643" s="17" t="str">
        <f>IF(E2643&lt;&gt;"",VLOOKUP(E2643,科目一覧!$A$4:$G$76,7,FALSE),"")</f>
        <v/>
      </c>
      <c r="B2643" s="18">
        <f>★仕訳帳!A2607</f>
        <v>2604</v>
      </c>
      <c r="C2643" s="64" t="str">
        <f>IF(★仕訳帳!B2607&lt;&gt;"",★仕訳帳!B2607,"")</f>
        <v/>
      </c>
      <c r="D2643" s="65" t="str">
        <f>IF(★仕訳帳!C2607&lt;&gt;"",★仕訳帳!C2607,"")</f>
        <v/>
      </c>
      <c r="E2643" s="66" t="str">
        <f>IF(★仕訳帳!D2607&lt;&gt;"",★仕訳帳!D2607,"")</f>
        <v/>
      </c>
      <c r="F2643" s="30" t="str">
        <f t="shared" si="86"/>
        <v/>
      </c>
      <c r="G2643" s="68">
        <f>★仕訳帳!E2607</f>
        <v>0</v>
      </c>
      <c r="H2643" s="68">
        <f>★仕訳帳!F2607</f>
        <v>0</v>
      </c>
      <c r="I2643" s="67">
        <f>IF($E2643&lt;&gt;"",IF(OR(AND($E2643&gt;=200,$E2643&lt;300),AND($E2643&gt;=400,$E2643&lt;600)),-SUBTOTAL(9,K$4:K2643),SUBTOTAL(9,K$4:K2643)),0)</f>
        <v>0</v>
      </c>
      <c r="J2643" s="32"/>
      <c r="K2643" s="33">
        <f t="shared" si="85"/>
        <v>0</v>
      </c>
    </row>
    <row r="2644" spans="1:11" x14ac:dyDescent="0.4">
      <c r="A2644" s="17" t="str">
        <f>IF(E2644&lt;&gt;"",VLOOKUP(E2644,科目一覧!$A$4:$G$76,7,FALSE),"")</f>
        <v/>
      </c>
      <c r="B2644" s="18">
        <f>★仕訳帳!A2608</f>
        <v>2605</v>
      </c>
      <c r="C2644" s="64" t="str">
        <f>IF(★仕訳帳!B2608&lt;&gt;"",★仕訳帳!B2608,"")</f>
        <v/>
      </c>
      <c r="D2644" s="65" t="str">
        <f>IF(★仕訳帳!C2608&lt;&gt;"",★仕訳帳!C2608,"")</f>
        <v/>
      </c>
      <c r="E2644" s="66" t="str">
        <f>IF(★仕訳帳!D2608&lt;&gt;"",★仕訳帳!D2608,"")</f>
        <v/>
      </c>
      <c r="F2644" s="30" t="str">
        <f t="shared" si="86"/>
        <v/>
      </c>
      <c r="G2644" s="68">
        <f>★仕訳帳!E2608</f>
        <v>0</v>
      </c>
      <c r="H2644" s="68">
        <f>★仕訳帳!F2608</f>
        <v>0</v>
      </c>
      <c r="I2644" s="67">
        <f>IF($E2644&lt;&gt;"",IF(OR(AND($E2644&gt;=200,$E2644&lt;300),AND($E2644&gt;=400,$E2644&lt;600)),-SUBTOTAL(9,K$4:K2644),SUBTOTAL(9,K$4:K2644)),0)</f>
        <v>0</v>
      </c>
      <c r="J2644" s="32"/>
      <c r="K2644" s="33">
        <f t="shared" si="85"/>
        <v>0</v>
      </c>
    </row>
    <row r="2645" spans="1:11" x14ac:dyDescent="0.4">
      <c r="A2645" s="17" t="str">
        <f>IF(E2645&lt;&gt;"",VLOOKUP(E2645,科目一覧!$A$4:$G$76,7,FALSE),"")</f>
        <v/>
      </c>
      <c r="B2645" s="18">
        <f>★仕訳帳!A2609</f>
        <v>2606</v>
      </c>
      <c r="C2645" s="64" t="str">
        <f>IF(★仕訳帳!B2609&lt;&gt;"",★仕訳帳!B2609,"")</f>
        <v/>
      </c>
      <c r="D2645" s="65" t="str">
        <f>IF(★仕訳帳!C2609&lt;&gt;"",★仕訳帳!C2609,"")</f>
        <v/>
      </c>
      <c r="E2645" s="66" t="str">
        <f>IF(★仕訳帳!D2609&lt;&gt;"",★仕訳帳!D2609,"")</f>
        <v/>
      </c>
      <c r="F2645" s="30" t="str">
        <f t="shared" si="86"/>
        <v/>
      </c>
      <c r="G2645" s="68">
        <f>★仕訳帳!E2609</f>
        <v>0</v>
      </c>
      <c r="H2645" s="68">
        <f>★仕訳帳!F2609</f>
        <v>0</v>
      </c>
      <c r="I2645" s="67">
        <f>IF($E2645&lt;&gt;"",IF(OR(AND($E2645&gt;=200,$E2645&lt;300),AND($E2645&gt;=400,$E2645&lt;600)),-SUBTOTAL(9,K$4:K2645),SUBTOTAL(9,K$4:K2645)),0)</f>
        <v>0</v>
      </c>
      <c r="J2645" s="32"/>
      <c r="K2645" s="33">
        <f t="shared" si="85"/>
        <v>0</v>
      </c>
    </row>
    <row r="2646" spans="1:11" x14ac:dyDescent="0.4">
      <c r="A2646" s="17" t="str">
        <f>IF(E2646&lt;&gt;"",VLOOKUP(E2646,科目一覧!$A$4:$G$76,7,FALSE),"")</f>
        <v/>
      </c>
      <c r="B2646" s="18">
        <f>★仕訳帳!A2610</f>
        <v>2607</v>
      </c>
      <c r="C2646" s="64" t="str">
        <f>IF(★仕訳帳!B2610&lt;&gt;"",★仕訳帳!B2610,"")</f>
        <v/>
      </c>
      <c r="D2646" s="65" t="str">
        <f>IF(★仕訳帳!C2610&lt;&gt;"",★仕訳帳!C2610,"")</f>
        <v/>
      </c>
      <c r="E2646" s="66" t="str">
        <f>IF(★仕訳帳!D2610&lt;&gt;"",★仕訳帳!D2610,"")</f>
        <v/>
      </c>
      <c r="F2646" s="30" t="str">
        <f t="shared" si="86"/>
        <v/>
      </c>
      <c r="G2646" s="68">
        <f>★仕訳帳!E2610</f>
        <v>0</v>
      </c>
      <c r="H2646" s="68">
        <f>★仕訳帳!F2610</f>
        <v>0</v>
      </c>
      <c r="I2646" s="67">
        <f>IF($E2646&lt;&gt;"",IF(OR(AND($E2646&gt;=200,$E2646&lt;300),AND($E2646&gt;=400,$E2646&lt;600)),-SUBTOTAL(9,K$4:K2646),SUBTOTAL(9,K$4:K2646)),0)</f>
        <v>0</v>
      </c>
      <c r="J2646" s="32"/>
      <c r="K2646" s="33">
        <f t="shared" si="85"/>
        <v>0</v>
      </c>
    </row>
    <row r="2647" spans="1:11" x14ac:dyDescent="0.4">
      <c r="A2647" s="17" t="str">
        <f>IF(E2647&lt;&gt;"",VLOOKUP(E2647,科目一覧!$A$4:$G$76,7,FALSE),"")</f>
        <v/>
      </c>
      <c r="B2647" s="18">
        <f>★仕訳帳!A2611</f>
        <v>2608</v>
      </c>
      <c r="C2647" s="64" t="str">
        <f>IF(★仕訳帳!B2611&lt;&gt;"",★仕訳帳!B2611,"")</f>
        <v/>
      </c>
      <c r="D2647" s="65" t="str">
        <f>IF(★仕訳帳!C2611&lt;&gt;"",★仕訳帳!C2611,"")</f>
        <v/>
      </c>
      <c r="E2647" s="66" t="str">
        <f>IF(★仕訳帳!D2611&lt;&gt;"",★仕訳帳!D2611,"")</f>
        <v/>
      </c>
      <c r="F2647" s="30" t="str">
        <f t="shared" si="86"/>
        <v/>
      </c>
      <c r="G2647" s="68">
        <f>★仕訳帳!E2611</f>
        <v>0</v>
      </c>
      <c r="H2647" s="68">
        <f>★仕訳帳!F2611</f>
        <v>0</v>
      </c>
      <c r="I2647" s="67">
        <f>IF($E2647&lt;&gt;"",IF(OR(AND($E2647&gt;=200,$E2647&lt;300),AND($E2647&gt;=400,$E2647&lt;600)),-SUBTOTAL(9,K$4:K2647),SUBTOTAL(9,K$4:K2647)),0)</f>
        <v>0</v>
      </c>
      <c r="J2647" s="32"/>
      <c r="K2647" s="33">
        <f t="shared" si="85"/>
        <v>0</v>
      </c>
    </row>
    <row r="2648" spans="1:11" x14ac:dyDescent="0.4">
      <c r="A2648" s="17" t="str">
        <f>IF(E2648&lt;&gt;"",VLOOKUP(E2648,科目一覧!$A$4:$G$76,7,FALSE),"")</f>
        <v/>
      </c>
      <c r="B2648" s="18">
        <f>★仕訳帳!A2612</f>
        <v>2609</v>
      </c>
      <c r="C2648" s="64" t="str">
        <f>IF(★仕訳帳!B2612&lt;&gt;"",★仕訳帳!B2612,"")</f>
        <v/>
      </c>
      <c r="D2648" s="65" t="str">
        <f>IF(★仕訳帳!C2612&lt;&gt;"",★仕訳帳!C2612,"")</f>
        <v/>
      </c>
      <c r="E2648" s="66" t="str">
        <f>IF(★仕訳帳!D2612&lt;&gt;"",★仕訳帳!D2612,"")</f>
        <v/>
      </c>
      <c r="F2648" s="30" t="str">
        <f t="shared" si="86"/>
        <v/>
      </c>
      <c r="G2648" s="68">
        <f>★仕訳帳!E2612</f>
        <v>0</v>
      </c>
      <c r="H2648" s="68">
        <f>★仕訳帳!F2612</f>
        <v>0</v>
      </c>
      <c r="I2648" s="67">
        <f>IF($E2648&lt;&gt;"",IF(OR(AND($E2648&gt;=200,$E2648&lt;300),AND($E2648&gt;=400,$E2648&lt;600)),-SUBTOTAL(9,K$4:K2648),SUBTOTAL(9,K$4:K2648)),0)</f>
        <v>0</v>
      </c>
      <c r="J2648" s="32"/>
      <c r="K2648" s="33">
        <f t="shared" si="85"/>
        <v>0</v>
      </c>
    </row>
    <row r="2649" spans="1:11" x14ac:dyDescent="0.4">
      <c r="A2649" s="17" t="str">
        <f>IF(E2649&lt;&gt;"",VLOOKUP(E2649,科目一覧!$A$4:$G$76,7,FALSE),"")</f>
        <v/>
      </c>
      <c r="B2649" s="18">
        <f>★仕訳帳!A2613</f>
        <v>2610</v>
      </c>
      <c r="C2649" s="64" t="str">
        <f>IF(★仕訳帳!B2613&lt;&gt;"",★仕訳帳!B2613,"")</f>
        <v/>
      </c>
      <c r="D2649" s="65" t="str">
        <f>IF(★仕訳帳!C2613&lt;&gt;"",★仕訳帳!C2613,"")</f>
        <v/>
      </c>
      <c r="E2649" s="66" t="str">
        <f>IF(★仕訳帳!D2613&lt;&gt;"",★仕訳帳!D2613,"")</f>
        <v/>
      </c>
      <c r="F2649" s="30" t="str">
        <f t="shared" si="86"/>
        <v/>
      </c>
      <c r="G2649" s="68">
        <f>★仕訳帳!E2613</f>
        <v>0</v>
      </c>
      <c r="H2649" s="68">
        <f>★仕訳帳!F2613</f>
        <v>0</v>
      </c>
      <c r="I2649" s="67">
        <f>IF($E2649&lt;&gt;"",IF(OR(AND($E2649&gt;=200,$E2649&lt;300),AND($E2649&gt;=400,$E2649&lt;600)),-SUBTOTAL(9,K$4:K2649),SUBTOTAL(9,K$4:K2649)),0)</f>
        <v>0</v>
      </c>
      <c r="J2649" s="32"/>
      <c r="K2649" s="33">
        <f t="shared" si="85"/>
        <v>0</v>
      </c>
    </row>
    <row r="2650" spans="1:11" x14ac:dyDescent="0.4">
      <c r="A2650" s="17" t="str">
        <f>IF(E2650&lt;&gt;"",VLOOKUP(E2650,科目一覧!$A$4:$G$76,7,FALSE),"")</f>
        <v/>
      </c>
      <c r="B2650" s="18">
        <f>★仕訳帳!A2614</f>
        <v>2611</v>
      </c>
      <c r="C2650" s="64" t="str">
        <f>IF(★仕訳帳!B2614&lt;&gt;"",★仕訳帳!B2614,"")</f>
        <v/>
      </c>
      <c r="D2650" s="65" t="str">
        <f>IF(★仕訳帳!C2614&lt;&gt;"",★仕訳帳!C2614,"")</f>
        <v/>
      </c>
      <c r="E2650" s="66" t="str">
        <f>IF(★仕訳帳!D2614&lt;&gt;"",★仕訳帳!D2614,"")</f>
        <v/>
      </c>
      <c r="F2650" s="30" t="str">
        <f t="shared" si="86"/>
        <v/>
      </c>
      <c r="G2650" s="68">
        <f>★仕訳帳!E2614</f>
        <v>0</v>
      </c>
      <c r="H2650" s="68">
        <f>★仕訳帳!F2614</f>
        <v>0</v>
      </c>
      <c r="I2650" s="67">
        <f>IF($E2650&lt;&gt;"",IF(OR(AND($E2650&gt;=200,$E2650&lt;300),AND($E2650&gt;=400,$E2650&lt;600)),-SUBTOTAL(9,K$4:K2650),SUBTOTAL(9,K$4:K2650)),0)</f>
        <v>0</v>
      </c>
      <c r="J2650" s="32"/>
      <c r="K2650" s="33">
        <f t="shared" si="85"/>
        <v>0</v>
      </c>
    </row>
    <row r="2651" spans="1:11" x14ac:dyDescent="0.4">
      <c r="A2651" s="17" t="str">
        <f>IF(E2651&lt;&gt;"",VLOOKUP(E2651,科目一覧!$A$4:$G$76,7,FALSE),"")</f>
        <v/>
      </c>
      <c r="B2651" s="18">
        <f>★仕訳帳!A2615</f>
        <v>2612</v>
      </c>
      <c r="C2651" s="64" t="str">
        <f>IF(★仕訳帳!B2615&lt;&gt;"",★仕訳帳!B2615,"")</f>
        <v/>
      </c>
      <c r="D2651" s="65" t="str">
        <f>IF(★仕訳帳!C2615&lt;&gt;"",★仕訳帳!C2615,"")</f>
        <v/>
      </c>
      <c r="E2651" s="66" t="str">
        <f>IF(★仕訳帳!D2615&lt;&gt;"",★仕訳帳!D2615,"")</f>
        <v/>
      </c>
      <c r="F2651" s="30" t="str">
        <f t="shared" si="86"/>
        <v/>
      </c>
      <c r="G2651" s="68">
        <f>★仕訳帳!E2615</f>
        <v>0</v>
      </c>
      <c r="H2651" s="68">
        <f>★仕訳帳!F2615</f>
        <v>0</v>
      </c>
      <c r="I2651" s="67">
        <f>IF($E2651&lt;&gt;"",IF(OR(AND($E2651&gt;=200,$E2651&lt;300),AND($E2651&gt;=400,$E2651&lt;600)),-SUBTOTAL(9,K$4:K2651),SUBTOTAL(9,K$4:K2651)),0)</f>
        <v>0</v>
      </c>
      <c r="J2651" s="32"/>
      <c r="K2651" s="33">
        <f t="shared" si="85"/>
        <v>0</v>
      </c>
    </row>
    <row r="2652" spans="1:11" x14ac:dyDescent="0.4">
      <c r="A2652" s="17" t="str">
        <f>IF(E2652&lt;&gt;"",VLOOKUP(E2652,科目一覧!$A$4:$G$76,7,FALSE),"")</f>
        <v/>
      </c>
      <c r="B2652" s="18">
        <f>★仕訳帳!A2616</f>
        <v>2613</v>
      </c>
      <c r="C2652" s="64" t="str">
        <f>IF(★仕訳帳!B2616&lt;&gt;"",★仕訳帳!B2616,"")</f>
        <v/>
      </c>
      <c r="D2652" s="65" t="str">
        <f>IF(★仕訳帳!C2616&lt;&gt;"",★仕訳帳!C2616,"")</f>
        <v/>
      </c>
      <c r="E2652" s="66" t="str">
        <f>IF(★仕訳帳!D2616&lt;&gt;"",★仕訳帳!D2616,"")</f>
        <v/>
      </c>
      <c r="F2652" s="30" t="str">
        <f t="shared" si="86"/>
        <v/>
      </c>
      <c r="G2652" s="68">
        <f>★仕訳帳!E2616</f>
        <v>0</v>
      </c>
      <c r="H2652" s="68">
        <f>★仕訳帳!F2616</f>
        <v>0</v>
      </c>
      <c r="I2652" s="67">
        <f>IF($E2652&lt;&gt;"",IF(OR(AND($E2652&gt;=200,$E2652&lt;300),AND($E2652&gt;=400,$E2652&lt;600)),-SUBTOTAL(9,K$4:K2652),SUBTOTAL(9,K$4:K2652)),0)</f>
        <v>0</v>
      </c>
      <c r="J2652" s="32"/>
      <c r="K2652" s="33">
        <f t="shared" si="85"/>
        <v>0</v>
      </c>
    </row>
    <row r="2653" spans="1:11" x14ac:dyDescent="0.4">
      <c r="A2653" s="17" t="str">
        <f>IF(E2653&lt;&gt;"",VLOOKUP(E2653,科目一覧!$A$4:$G$76,7,FALSE),"")</f>
        <v/>
      </c>
      <c r="B2653" s="18">
        <f>★仕訳帳!A2617</f>
        <v>2614</v>
      </c>
      <c r="C2653" s="64" t="str">
        <f>IF(★仕訳帳!B2617&lt;&gt;"",★仕訳帳!B2617,"")</f>
        <v/>
      </c>
      <c r="D2653" s="65" t="str">
        <f>IF(★仕訳帳!C2617&lt;&gt;"",★仕訳帳!C2617,"")</f>
        <v/>
      </c>
      <c r="E2653" s="66" t="str">
        <f>IF(★仕訳帳!D2617&lt;&gt;"",★仕訳帳!D2617,"")</f>
        <v/>
      </c>
      <c r="F2653" s="30" t="str">
        <f t="shared" si="86"/>
        <v/>
      </c>
      <c r="G2653" s="68">
        <f>★仕訳帳!E2617</f>
        <v>0</v>
      </c>
      <c r="H2653" s="68">
        <f>★仕訳帳!F2617</f>
        <v>0</v>
      </c>
      <c r="I2653" s="67">
        <f>IF($E2653&lt;&gt;"",IF(OR(AND($E2653&gt;=200,$E2653&lt;300),AND($E2653&gt;=400,$E2653&lt;600)),-SUBTOTAL(9,K$4:K2653),SUBTOTAL(9,K$4:K2653)),0)</f>
        <v>0</v>
      </c>
      <c r="J2653" s="32"/>
      <c r="K2653" s="33">
        <f t="shared" si="85"/>
        <v>0</v>
      </c>
    </row>
    <row r="2654" spans="1:11" x14ac:dyDescent="0.4">
      <c r="A2654" s="17" t="str">
        <f>IF(E2654&lt;&gt;"",VLOOKUP(E2654,科目一覧!$A$4:$G$76,7,FALSE),"")</f>
        <v/>
      </c>
      <c r="B2654" s="18">
        <f>★仕訳帳!A2618</f>
        <v>2615</v>
      </c>
      <c r="C2654" s="64" t="str">
        <f>IF(★仕訳帳!B2618&lt;&gt;"",★仕訳帳!B2618,"")</f>
        <v/>
      </c>
      <c r="D2654" s="65" t="str">
        <f>IF(★仕訳帳!C2618&lt;&gt;"",★仕訳帳!C2618,"")</f>
        <v/>
      </c>
      <c r="E2654" s="66" t="str">
        <f>IF(★仕訳帳!D2618&lt;&gt;"",★仕訳帳!D2618,"")</f>
        <v/>
      </c>
      <c r="F2654" s="30" t="str">
        <f t="shared" si="86"/>
        <v/>
      </c>
      <c r="G2654" s="68">
        <f>★仕訳帳!E2618</f>
        <v>0</v>
      </c>
      <c r="H2654" s="68">
        <f>★仕訳帳!F2618</f>
        <v>0</v>
      </c>
      <c r="I2654" s="67">
        <f>IF($E2654&lt;&gt;"",IF(OR(AND($E2654&gt;=200,$E2654&lt;300),AND($E2654&gt;=400,$E2654&lt;600)),-SUBTOTAL(9,K$4:K2654),SUBTOTAL(9,K$4:K2654)),0)</f>
        <v>0</v>
      </c>
      <c r="J2654" s="32"/>
      <c r="K2654" s="33">
        <f t="shared" si="85"/>
        <v>0</v>
      </c>
    </row>
    <row r="2655" spans="1:11" x14ac:dyDescent="0.4">
      <c r="A2655" s="17" t="str">
        <f>IF(E2655&lt;&gt;"",VLOOKUP(E2655,科目一覧!$A$4:$G$76,7,FALSE),"")</f>
        <v/>
      </c>
      <c r="B2655" s="18">
        <f>★仕訳帳!A2619</f>
        <v>2616</v>
      </c>
      <c r="C2655" s="64" t="str">
        <f>IF(★仕訳帳!B2619&lt;&gt;"",★仕訳帳!B2619,"")</f>
        <v/>
      </c>
      <c r="D2655" s="65" t="str">
        <f>IF(★仕訳帳!C2619&lt;&gt;"",★仕訳帳!C2619,"")</f>
        <v/>
      </c>
      <c r="E2655" s="66" t="str">
        <f>IF(★仕訳帳!D2619&lt;&gt;"",★仕訳帳!D2619,"")</f>
        <v/>
      </c>
      <c r="F2655" s="30" t="str">
        <f t="shared" si="86"/>
        <v/>
      </c>
      <c r="G2655" s="68">
        <f>★仕訳帳!E2619</f>
        <v>0</v>
      </c>
      <c r="H2655" s="68">
        <f>★仕訳帳!F2619</f>
        <v>0</v>
      </c>
      <c r="I2655" s="67">
        <f>IF($E2655&lt;&gt;"",IF(OR(AND($E2655&gt;=200,$E2655&lt;300),AND($E2655&gt;=400,$E2655&lt;600)),-SUBTOTAL(9,K$4:K2655),SUBTOTAL(9,K$4:K2655)),0)</f>
        <v>0</v>
      </c>
      <c r="J2655" s="32"/>
      <c r="K2655" s="33">
        <f t="shared" si="85"/>
        <v>0</v>
      </c>
    </row>
    <row r="2656" spans="1:11" x14ac:dyDescent="0.4">
      <c r="A2656" s="17" t="str">
        <f>IF(E2656&lt;&gt;"",VLOOKUP(E2656,科目一覧!$A$4:$G$76,7,FALSE),"")</f>
        <v/>
      </c>
      <c r="B2656" s="18">
        <f>★仕訳帳!A2620</f>
        <v>2617</v>
      </c>
      <c r="C2656" s="64" t="str">
        <f>IF(★仕訳帳!B2620&lt;&gt;"",★仕訳帳!B2620,"")</f>
        <v/>
      </c>
      <c r="D2656" s="65" t="str">
        <f>IF(★仕訳帳!C2620&lt;&gt;"",★仕訳帳!C2620,"")</f>
        <v/>
      </c>
      <c r="E2656" s="66" t="str">
        <f>IF(★仕訳帳!D2620&lt;&gt;"",★仕訳帳!D2620,"")</f>
        <v/>
      </c>
      <c r="F2656" s="30" t="str">
        <f t="shared" si="86"/>
        <v/>
      </c>
      <c r="G2656" s="68">
        <f>★仕訳帳!E2620</f>
        <v>0</v>
      </c>
      <c r="H2656" s="68">
        <f>★仕訳帳!F2620</f>
        <v>0</v>
      </c>
      <c r="I2656" s="67">
        <f>IF($E2656&lt;&gt;"",IF(OR(AND($E2656&gt;=200,$E2656&lt;300),AND($E2656&gt;=400,$E2656&lt;600)),-SUBTOTAL(9,K$4:K2656),SUBTOTAL(9,K$4:K2656)),0)</f>
        <v>0</v>
      </c>
      <c r="J2656" s="32"/>
      <c r="K2656" s="33">
        <f t="shared" si="85"/>
        <v>0</v>
      </c>
    </row>
    <row r="2657" spans="1:11" x14ac:dyDescent="0.4">
      <c r="A2657" s="17" t="str">
        <f>IF(E2657&lt;&gt;"",VLOOKUP(E2657,科目一覧!$A$4:$G$76,7,FALSE),"")</f>
        <v/>
      </c>
      <c r="B2657" s="18">
        <f>★仕訳帳!A2621</f>
        <v>2618</v>
      </c>
      <c r="C2657" s="64" t="str">
        <f>IF(★仕訳帳!B2621&lt;&gt;"",★仕訳帳!B2621,"")</f>
        <v/>
      </c>
      <c r="D2657" s="65" t="str">
        <f>IF(★仕訳帳!C2621&lt;&gt;"",★仕訳帳!C2621,"")</f>
        <v/>
      </c>
      <c r="E2657" s="66" t="str">
        <f>IF(★仕訳帳!D2621&lt;&gt;"",★仕訳帳!D2621,"")</f>
        <v/>
      </c>
      <c r="F2657" s="30" t="str">
        <f t="shared" si="86"/>
        <v/>
      </c>
      <c r="G2657" s="68">
        <f>★仕訳帳!E2621</f>
        <v>0</v>
      </c>
      <c r="H2657" s="68">
        <f>★仕訳帳!F2621</f>
        <v>0</v>
      </c>
      <c r="I2657" s="67">
        <f>IF($E2657&lt;&gt;"",IF(OR(AND($E2657&gt;=200,$E2657&lt;300),AND($E2657&gt;=400,$E2657&lt;600)),-SUBTOTAL(9,K$4:K2657),SUBTOTAL(9,K$4:K2657)),0)</f>
        <v>0</v>
      </c>
      <c r="J2657" s="32"/>
      <c r="K2657" s="33">
        <f t="shared" si="85"/>
        <v>0</v>
      </c>
    </row>
    <row r="2658" spans="1:11" x14ac:dyDescent="0.4">
      <c r="A2658" s="17" t="str">
        <f>IF(E2658&lt;&gt;"",VLOOKUP(E2658,科目一覧!$A$4:$G$76,7,FALSE),"")</f>
        <v/>
      </c>
      <c r="B2658" s="18">
        <f>★仕訳帳!A2622</f>
        <v>2619</v>
      </c>
      <c r="C2658" s="64" t="str">
        <f>IF(★仕訳帳!B2622&lt;&gt;"",★仕訳帳!B2622,"")</f>
        <v/>
      </c>
      <c r="D2658" s="65" t="str">
        <f>IF(★仕訳帳!C2622&lt;&gt;"",★仕訳帳!C2622,"")</f>
        <v/>
      </c>
      <c r="E2658" s="66" t="str">
        <f>IF(★仕訳帳!D2622&lt;&gt;"",★仕訳帳!D2622,"")</f>
        <v/>
      </c>
      <c r="F2658" s="30" t="str">
        <f t="shared" si="86"/>
        <v/>
      </c>
      <c r="G2658" s="68">
        <f>★仕訳帳!E2622</f>
        <v>0</v>
      </c>
      <c r="H2658" s="68">
        <f>★仕訳帳!F2622</f>
        <v>0</v>
      </c>
      <c r="I2658" s="67">
        <f>IF($E2658&lt;&gt;"",IF(OR(AND($E2658&gt;=200,$E2658&lt;300),AND($E2658&gt;=400,$E2658&lt;600)),-SUBTOTAL(9,K$4:K2658),SUBTOTAL(9,K$4:K2658)),0)</f>
        <v>0</v>
      </c>
      <c r="J2658" s="32"/>
      <c r="K2658" s="33">
        <f t="shared" si="85"/>
        <v>0</v>
      </c>
    </row>
    <row r="2659" spans="1:11" x14ac:dyDescent="0.4">
      <c r="A2659" s="17" t="str">
        <f>IF(E2659&lt;&gt;"",VLOOKUP(E2659,科目一覧!$A$4:$G$76,7,FALSE),"")</f>
        <v/>
      </c>
      <c r="B2659" s="18">
        <f>★仕訳帳!A2623</f>
        <v>2620</v>
      </c>
      <c r="C2659" s="64" t="str">
        <f>IF(★仕訳帳!B2623&lt;&gt;"",★仕訳帳!B2623,"")</f>
        <v/>
      </c>
      <c r="D2659" s="65" t="str">
        <f>IF(★仕訳帳!C2623&lt;&gt;"",★仕訳帳!C2623,"")</f>
        <v/>
      </c>
      <c r="E2659" s="66" t="str">
        <f>IF(★仕訳帳!D2623&lt;&gt;"",★仕訳帳!D2623,"")</f>
        <v/>
      </c>
      <c r="F2659" s="30" t="str">
        <f t="shared" si="86"/>
        <v/>
      </c>
      <c r="G2659" s="68">
        <f>★仕訳帳!E2623</f>
        <v>0</v>
      </c>
      <c r="H2659" s="68">
        <f>★仕訳帳!F2623</f>
        <v>0</v>
      </c>
      <c r="I2659" s="67">
        <f>IF($E2659&lt;&gt;"",IF(OR(AND($E2659&gt;=200,$E2659&lt;300),AND($E2659&gt;=400,$E2659&lt;600)),-SUBTOTAL(9,K$4:K2659),SUBTOTAL(9,K$4:K2659)),0)</f>
        <v>0</v>
      </c>
      <c r="J2659" s="32"/>
      <c r="K2659" s="33">
        <f t="shared" si="85"/>
        <v>0</v>
      </c>
    </row>
    <row r="2660" spans="1:11" x14ac:dyDescent="0.4">
      <c r="A2660" s="17" t="str">
        <f>IF(E2660&lt;&gt;"",VLOOKUP(E2660,科目一覧!$A$4:$G$76,7,FALSE),"")</f>
        <v/>
      </c>
      <c r="B2660" s="18">
        <f>★仕訳帳!A2624</f>
        <v>2621</v>
      </c>
      <c r="C2660" s="64" t="str">
        <f>IF(★仕訳帳!B2624&lt;&gt;"",★仕訳帳!B2624,"")</f>
        <v/>
      </c>
      <c r="D2660" s="65" t="str">
        <f>IF(★仕訳帳!C2624&lt;&gt;"",★仕訳帳!C2624,"")</f>
        <v/>
      </c>
      <c r="E2660" s="66" t="str">
        <f>IF(★仕訳帳!D2624&lt;&gt;"",★仕訳帳!D2624,"")</f>
        <v/>
      </c>
      <c r="F2660" s="30" t="str">
        <f t="shared" si="86"/>
        <v/>
      </c>
      <c r="G2660" s="68">
        <f>★仕訳帳!E2624</f>
        <v>0</v>
      </c>
      <c r="H2660" s="68">
        <f>★仕訳帳!F2624</f>
        <v>0</v>
      </c>
      <c r="I2660" s="67">
        <f>IF($E2660&lt;&gt;"",IF(OR(AND($E2660&gt;=200,$E2660&lt;300),AND($E2660&gt;=400,$E2660&lt;600)),-SUBTOTAL(9,K$4:K2660),SUBTOTAL(9,K$4:K2660)),0)</f>
        <v>0</v>
      </c>
      <c r="J2660" s="32"/>
      <c r="K2660" s="33">
        <f t="shared" si="85"/>
        <v>0</v>
      </c>
    </row>
    <row r="2661" spans="1:11" x14ac:dyDescent="0.4">
      <c r="A2661" s="17" t="str">
        <f>IF(E2661&lt;&gt;"",VLOOKUP(E2661,科目一覧!$A$4:$G$76,7,FALSE),"")</f>
        <v/>
      </c>
      <c r="B2661" s="18">
        <f>★仕訳帳!A2625</f>
        <v>2622</v>
      </c>
      <c r="C2661" s="64" t="str">
        <f>IF(★仕訳帳!B2625&lt;&gt;"",★仕訳帳!B2625,"")</f>
        <v/>
      </c>
      <c r="D2661" s="65" t="str">
        <f>IF(★仕訳帳!C2625&lt;&gt;"",★仕訳帳!C2625,"")</f>
        <v/>
      </c>
      <c r="E2661" s="66" t="str">
        <f>IF(★仕訳帳!D2625&lt;&gt;"",★仕訳帳!D2625,"")</f>
        <v/>
      </c>
      <c r="F2661" s="30" t="str">
        <f t="shared" si="86"/>
        <v/>
      </c>
      <c r="G2661" s="68">
        <f>★仕訳帳!E2625</f>
        <v>0</v>
      </c>
      <c r="H2661" s="68">
        <f>★仕訳帳!F2625</f>
        <v>0</v>
      </c>
      <c r="I2661" s="67">
        <f>IF($E2661&lt;&gt;"",IF(OR(AND($E2661&gt;=200,$E2661&lt;300),AND($E2661&gt;=400,$E2661&lt;600)),-SUBTOTAL(9,K$4:K2661),SUBTOTAL(9,K$4:K2661)),0)</f>
        <v>0</v>
      </c>
      <c r="J2661" s="32"/>
      <c r="K2661" s="33">
        <f t="shared" si="85"/>
        <v>0</v>
      </c>
    </row>
    <row r="2662" spans="1:11" x14ac:dyDescent="0.4">
      <c r="A2662" s="17" t="str">
        <f>IF(E2662&lt;&gt;"",VLOOKUP(E2662,科目一覧!$A$4:$G$76,7,FALSE),"")</f>
        <v/>
      </c>
      <c r="B2662" s="18">
        <f>★仕訳帳!A2626</f>
        <v>2623</v>
      </c>
      <c r="C2662" s="64" t="str">
        <f>IF(★仕訳帳!B2626&lt;&gt;"",★仕訳帳!B2626,"")</f>
        <v/>
      </c>
      <c r="D2662" s="65" t="str">
        <f>IF(★仕訳帳!C2626&lt;&gt;"",★仕訳帳!C2626,"")</f>
        <v/>
      </c>
      <c r="E2662" s="66" t="str">
        <f>IF(★仕訳帳!D2626&lt;&gt;"",★仕訳帳!D2626,"")</f>
        <v/>
      </c>
      <c r="F2662" s="30" t="str">
        <f t="shared" si="86"/>
        <v/>
      </c>
      <c r="G2662" s="68">
        <f>★仕訳帳!E2626</f>
        <v>0</v>
      </c>
      <c r="H2662" s="68">
        <f>★仕訳帳!F2626</f>
        <v>0</v>
      </c>
      <c r="I2662" s="67">
        <f>IF($E2662&lt;&gt;"",IF(OR(AND($E2662&gt;=200,$E2662&lt;300),AND($E2662&gt;=400,$E2662&lt;600)),-SUBTOTAL(9,K$4:K2662),SUBTOTAL(9,K$4:K2662)),0)</f>
        <v>0</v>
      </c>
      <c r="J2662" s="32"/>
      <c r="K2662" s="33">
        <f t="shared" si="85"/>
        <v>0</v>
      </c>
    </row>
    <row r="2663" spans="1:11" x14ac:dyDescent="0.4">
      <c r="A2663" s="17" t="str">
        <f>IF(E2663&lt;&gt;"",VLOOKUP(E2663,科目一覧!$A$4:$G$76,7,FALSE),"")</f>
        <v/>
      </c>
      <c r="B2663" s="18">
        <f>★仕訳帳!A2627</f>
        <v>2624</v>
      </c>
      <c r="C2663" s="64" t="str">
        <f>IF(★仕訳帳!B2627&lt;&gt;"",★仕訳帳!B2627,"")</f>
        <v/>
      </c>
      <c r="D2663" s="65" t="str">
        <f>IF(★仕訳帳!C2627&lt;&gt;"",★仕訳帳!C2627,"")</f>
        <v/>
      </c>
      <c r="E2663" s="66" t="str">
        <f>IF(★仕訳帳!D2627&lt;&gt;"",★仕訳帳!D2627,"")</f>
        <v/>
      </c>
      <c r="F2663" s="30" t="str">
        <f t="shared" si="86"/>
        <v/>
      </c>
      <c r="G2663" s="68">
        <f>★仕訳帳!E2627</f>
        <v>0</v>
      </c>
      <c r="H2663" s="68">
        <f>★仕訳帳!F2627</f>
        <v>0</v>
      </c>
      <c r="I2663" s="67">
        <f>IF($E2663&lt;&gt;"",IF(OR(AND($E2663&gt;=200,$E2663&lt;300),AND($E2663&gt;=400,$E2663&lt;600)),-SUBTOTAL(9,K$4:K2663),SUBTOTAL(9,K$4:K2663)),0)</f>
        <v>0</v>
      </c>
      <c r="J2663" s="32"/>
      <c r="K2663" s="33">
        <f t="shared" si="85"/>
        <v>0</v>
      </c>
    </row>
    <row r="2664" spans="1:11" x14ac:dyDescent="0.4">
      <c r="A2664" s="17" t="str">
        <f>IF(E2664&lt;&gt;"",VLOOKUP(E2664,科目一覧!$A$4:$G$76,7,FALSE),"")</f>
        <v/>
      </c>
      <c r="B2664" s="18">
        <f>★仕訳帳!A2628</f>
        <v>2625</v>
      </c>
      <c r="C2664" s="64" t="str">
        <f>IF(★仕訳帳!B2628&lt;&gt;"",★仕訳帳!B2628,"")</f>
        <v/>
      </c>
      <c r="D2664" s="65" t="str">
        <f>IF(★仕訳帳!C2628&lt;&gt;"",★仕訳帳!C2628,"")</f>
        <v/>
      </c>
      <c r="E2664" s="66" t="str">
        <f>IF(★仕訳帳!D2628&lt;&gt;"",★仕訳帳!D2628,"")</f>
        <v/>
      </c>
      <c r="F2664" s="30" t="str">
        <f t="shared" si="86"/>
        <v/>
      </c>
      <c r="G2664" s="68">
        <f>★仕訳帳!E2628</f>
        <v>0</v>
      </c>
      <c r="H2664" s="68">
        <f>★仕訳帳!F2628</f>
        <v>0</v>
      </c>
      <c r="I2664" s="67">
        <f>IF($E2664&lt;&gt;"",IF(OR(AND($E2664&gt;=200,$E2664&lt;300),AND($E2664&gt;=400,$E2664&lt;600)),-SUBTOTAL(9,K$4:K2664),SUBTOTAL(9,K$4:K2664)),0)</f>
        <v>0</v>
      </c>
      <c r="J2664" s="32"/>
      <c r="K2664" s="33">
        <f t="shared" si="85"/>
        <v>0</v>
      </c>
    </row>
    <row r="2665" spans="1:11" x14ac:dyDescent="0.4">
      <c r="A2665" s="17" t="str">
        <f>IF(E2665&lt;&gt;"",VLOOKUP(E2665,科目一覧!$A$4:$G$76,7,FALSE),"")</f>
        <v/>
      </c>
      <c r="B2665" s="18">
        <f>★仕訳帳!A2629</f>
        <v>2626</v>
      </c>
      <c r="C2665" s="64" t="str">
        <f>IF(★仕訳帳!B2629&lt;&gt;"",★仕訳帳!B2629,"")</f>
        <v/>
      </c>
      <c r="D2665" s="65" t="str">
        <f>IF(★仕訳帳!C2629&lt;&gt;"",★仕訳帳!C2629,"")</f>
        <v/>
      </c>
      <c r="E2665" s="66" t="str">
        <f>IF(★仕訳帳!D2629&lt;&gt;"",★仕訳帳!D2629,"")</f>
        <v/>
      </c>
      <c r="F2665" s="30" t="str">
        <f t="shared" si="86"/>
        <v/>
      </c>
      <c r="G2665" s="68">
        <f>★仕訳帳!E2629</f>
        <v>0</v>
      </c>
      <c r="H2665" s="68">
        <f>★仕訳帳!F2629</f>
        <v>0</v>
      </c>
      <c r="I2665" s="67">
        <f>IF($E2665&lt;&gt;"",IF(OR(AND($E2665&gt;=200,$E2665&lt;300),AND($E2665&gt;=400,$E2665&lt;600)),-SUBTOTAL(9,K$4:K2665),SUBTOTAL(9,K$4:K2665)),0)</f>
        <v>0</v>
      </c>
      <c r="J2665" s="32"/>
      <c r="K2665" s="33">
        <f t="shared" si="85"/>
        <v>0</v>
      </c>
    </row>
    <row r="2666" spans="1:11" x14ac:dyDescent="0.4">
      <c r="A2666" s="17" t="str">
        <f>IF(E2666&lt;&gt;"",VLOOKUP(E2666,科目一覧!$A$4:$G$76,7,FALSE),"")</f>
        <v/>
      </c>
      <c r="B2666" s="18">
        <f>★仕訳帳!A2630</f>
        <v>2627</v>
      </c>
      <c r="C2666" s="64" t="str">
        <f>IF(★仕訳帳!B2630&lt;&gt;"",★仕訳帳!B2630,"")</f>
        <v/>
      </c>
      <c r="D2666" s="65" t="str">
        <f>IF(★仕訳帳!C2630&lt;&gt;"",★仕訳帳!C2630,"")</f>
        <v/>
      </c>
      <c r="E2666" s="66" t="str">
        <f>IF(★仕訳帳!D2630&lt;&gt;"",★仕訳帳!D2630,"")</f>
        <v/>
      </c>
      <c r="F2666" s="30" t="str">
        <f t="shared" si="86"/>
        <v/>
      </c>
      <c r="G2666" s="68">
        <f>★仕訳帳!E2630</f>
        <v>0</v>
      </c>
      <c r="H2666" s="68">
        <f>★仕訳帳!F2630</f>
        <v>0</v>
      </c>
      <c r="I2666" s="67">
        <f>IF($E2666&lt;&gt;"",IF(OR(AND($E2666&gt;=200,$E2666&lt;300),AND($E2666&gt;=400,$E2666&lt;600)),-SUBTOTAL(9,K$4:K2666),SUBTOTAL(9,K$4:K2666)),0)</f>
        <v>0</v>
      </c>
      <c r="J2666" s="32"/>
      <c r="K2666" s="33">
        <f t="shared" si="85"/>
        <v>0</v>
      </c>
    </row>
    <row r="2667" spans="1:11" x14ac:dyDescent="0.4">
      <c r="A2667" s="17" t="str">
        <f>IF(E2667&lt;&gt;"",VLOOKUP(E2667,科目一覧!$A$4:$G$76,7,FALSE),"")</f>
        <v/>
      </c>
      <c r="B2667" s="18">
        <f>★仕訳帳!A2631</f>
        <v>2628</v>
      </c>
      <c r="C2667" s="64" t="str">
        <f>IF(★仕訳帳!B2631&lt;&gt;"",★仕訳帳!B2631,"")</f>
        <v/>
      </c>
      <c r="D2667" s="65" t="str">
        <f>IF(★仕訳帳!C2631&lt;&gt;"",★仕訳帳!C2631,"")</f>
        <v/>
      </c>
      <c r="E2667" s="66" t="str">
        <f>IF(★仕訳帳!D2631&lt;&gt;"",★仕訳帳!D2631,"")</f>
        <v/>
      </c>
      <c r="F2667" s="30" t="str">
        <f t="shared" si="86"/>
        <v/>
      </c>
      <c r="G2667" s="68">
        <f>★仕訳帳!E2631</f>
        <v>0</v>
      </c>
      <c r="H2667" s="68">
        <f>★仕訳帳!F2631</f>
        <v>0</v>
      </c>
      <c r="I2667" s="67">
        <f>IF($E2667&lt;&gt;"",IF(OR(AND($E2667&gt;=200,$E2667&lt;300),AND($E2667&gt;=400,$E2667&lt;600)),-SUBTOTAL(9,K$4:K2667),SUBTOTAL(9,K$4:K2667)),0)</f>
        <v>0</v>
      </c>
      <c r="J2667" s="32"/>
      <c r="K2667" s="33">
        <f t="shared" si="85"/>
        <v>0</v>
      </c>
    </row>
    <row r="2668" spans="1:11" x14ac:dyDescent="0.4">
      <c r="A2668" s="17" t="str">
        <f>IF(E2668&lt;&gt;"",VLOOKUP(E2668,科目一覧!$A$4:$G$76,7,FALSE),"")</f>
        <v/>
      </c>
      <c r="B2668" s="18">
        <f>★仕訳帳!A2632</f>
        <v>2629</v>
      </c>
      <c r="C2668" s="64" t="str">
        <f>IF(★仕訳帳!B2632&lt;&gt;"",★仕訳帳!B2632,"")</f>
        <v/>
      </c>
      <c r="D2668" s="65" t="str">
        <f>IF(★仕訳帳!C2632&lt;&gt;"",★仕訳帳!C2632,"")</f>
        <v/>
      </c>
      <c r="E2668" s="66" t="str">
        <f>IF(★仕訳帳!D2632&lt;&gt;"",★仕訳帳!D2632,"")</f>
        <v/>
      </c>
      <c r="F2668" s="30" t="str">
        <f t="shared" si="86"/>
        <v/>
      </c>
      <c r="G2668" s="68">
        <f>★仕訳帳!E2632</f>
        <v>0</v>
      </c>
      <c r="H2668" s="68">
        <f>★仕訳帳!F2632</f>
        <v>0</v>
      </c>
      <c r="I2668" s="67">
        <f>IF($E2668&lt;&gt;"",IF(OR(AND($E2668&gt;=200,$E2668&lt;300),AND($E2668&gt;=400,$E2668&lt;600)),-SUBTOTAL(9,K$4:K2668),SUBTOTAL(9,K$4:K2668)),0)</f>
        <v>0</v>
      </c>
      <c r="J2668" s="32"/>
      <c r="K2668" s="33">
        <f t="shared" si="85"/>
        <v>0</v>
      </c>
    </row>
    <row r="2669" spans="1:11" x14ac:dyDescent="0.4">
      <c r="A2669" s="17" t="str">
        <f>IF(E2669&lt;&gt;"",VLOOKUP(E2669,科目一覧!$A$4:$G$76,7,FALSE),"")</f>
        <v/>
      </c>
      <c r="B2669" s="18">
        <f>★仕訳帳!A2633</f>
        <v>2630</v>
      </c>
      <c r="C2669" s="64" t="str">
        <f>IF(★仕訳帳!B2633&lt;&gt;"",★仕訳帳!B2633,"")</f>
        <v/>
      </c>
      <c r="D2669" s="65" t="str">
        <f>IF(★仕訳帳!C2633&lt;&gt;"",★仕訳帳!C2633,"")</f>
        <v/>
      </c>
      <c r="E2669" s="66" t="str">
        <f>IF(★仕訳帳!D2633&lt;&gt;"",★仕訳帳!D2633,"")</f>
        <v/>
      </c>
      <c r="F2669" s="30" t="str">
        <f t="shared" si="86"/>
        <v/>
      </c>
      <c r="G2669" s="68">
        <f>★仕訳帳!E2633</f>
        <v>0</v>
      </c>
      <c r="H2669" s="68">
        <f>★仕訳帳!F2633</f>
        <v>0</v>
      </c>
      <c r="I2669" s="67">
        <f>IF($E2669&lt;&gt;"",IF(OR(AND($E2669&gt;=200,$E2669&lt;300),AND($E2669&gt;=400,$E2669&lt;600)),-SUBTOTAL(9,K$4:K2669),SUBTOTAL(9,K$4:K2669)),0)</f>
        <v>0</v>
      </c>
      <c r="J2669" s="32"/>
      <c r="K2669" s="33">
        <f t="shared" si="85"/>
        <v>0</v>
      </c>
    </row>
    <row r="2670" spans="1:11" x14ac:dyDescent="0.4">
      <c r="A2670" s="17" t="str">
        <f>IF(E2670&lt;&gt;"",VLOOKUP(E2670,科目一覧!$A$4:$G$76,7,FALSE),"")</f>
        <v/>
      </c>
      <c r="B2670" s="18">
        <f>★仕訳帳!A2634</f>
        <v>2631</v>
      </c>
      <c r="C2670" s="64" t="str">
        <f>IF(★仕訳帳!B2634&lt;&gt;"",★仕訳帳!B2634,"")</f>
        <v/>
      </c>
      <c r="D2670" s="65" t="str">
        <f>IF(★仕訳帳!C2634&lt;&gt;"",★仕訳帳!C2634,"")</f>
        <v/>
      </c>
      <c r="E2670" s="66" t="str">
        <f>IF(★仕訳帳!D2634&lt;&gt;"",★仕訳帳!D2634,"")</f>
        <v/>
      </c>
      <c r="F2670" s="30" t="str">
        <f t="shared" si="86"/>
        <v/>
      </c>
      <c r="G2670" s="68">
        <f>★仕訳帳!E2634</f>
        <v>0</v>
      </c>
      <c r="H2670" s="68">
        <f>★仕訳帳!F2634</f>
        <v>0</v>
      </c>
      <c r="I2670" s="67">
        <f>IF($E2670&lt;&gt;"",IF(OR(AND($E2670&gt;=200,$E2670&lt;300),AND($E2670&gt;=400,$E2670&lt;600)),-SUBTOTAL(9,K$4:K2670),SUBTOTAL(9,K$4:K2670)),0)</f>
        <v>0</v>
      </c>
      <c r="J2670" s="32"/>
      <c r="K2670" s="33">
        <f t="shared" si="85"/>
        <v>0</v>
      </c>
    </row>
    <row r="2671" spans="1:11" x14ac:dyDescent="0.4">
      <c r="A2671" s="17" t="str">
        <f>IF(E2671&lt;&gt;"",VLOOKUP(E2671,科目一覧!$A$4:$G$76,7,FALSE),"")</f>
        <v/>
      </c>
      <c r="B2671" s="18">
        <f>★仕訳帳!A2635</f>
        <v>2632</v>
      </c>
      <c r="C2671" s="64" t="str">
        <f>IF(★仕訳帳!B2635&lt;&gt;"",★仕訳帳!B2635,"")</f>
        <v/>
      </c>
      <c r="D2671" s="65" t="str">
        <f>IF(★仕訳帳!C2635&lt;&gt;"",★仕訳帳!C2635,"")</f>
        <v/>
      </c>
      <c r="E2671" s="66" t="str">
        <f>IF(★仕訳帳!D2635&lt;&gt;"",★仕訳帳!D2635,"")</f>
        <v/>
      </c>
      <c r="F2671" s="30" t="str">
        <f t="shared" si="86"/>
        <v/>
      </c>
      <c r="G2671" s="68">
        <f>★仕訳帳!E2635</f>
        <v>0</v>
      </c>
      <c r="H2671" s="68">
        <f>★仕訳帳!F2635</f>
        <v>0</v>
      </c>
      <c r="I2671" s="67">
        <f>IF($E2671&lt;&gt;"",IF(OR(AND($E2671&gt;=200,$E2671&lt;300),AND($E2671&gt;=400,$E2671&lt;600)),-SUBTOTAL(9,K$4:K2671),SUBTOTAL(9,K$4:K2671)),0)</f>
        <v>0</v>
      </c>
      <c r="J2671" s="32"/>
      <c r="K2671" s="33">
        <f t="shared" ref="K2671:K2734" si="87">IF(OR(E2671=301,E2671=401),0,G2671-H2671)</f>
        <v>0</v>
      </c>
    </row>
    <row r="2672" spans="1:11" x14ac:dyDescent="0.4">
      <c r="A2672" s="17" t="str">
        <f>IF(E2672&lt;&gt;"",VLOOKUP(E2672,科目一覧!$A$4:$G$76,7,FALSE),"")</f>
        <v/>
      </c>
      <c r="B2672" s="18">
        <f>★仕訳帳!A2636</f>
        <v>2633</v>
      </c>
      <c r="C2672" s="64" t="str">
        <f>IF(★仕訳帳!B2636&lt;&gt;"",★仕訳帳!B2636,"")</f>
        <v/>
      </c>
      <c r="D2672" s="65" t="str">
        <f>IF(★仕訳帳!C2636&lt;&gt;"",★仕訳帳!C2636,"")</f>
        <v/>
      </c>
      <c r="E2672" s="66" t="str">
        <f>IF(★仕訳帳!D2636&lt;&gt;"",★仕訳帳!D2636,"")</f>
        <v/>
      </c>
      <c r="F2672" s="30" t="str">
        <f t="shared" si="86"/>
        <v/>
      </c>
      <c r="G2672" s="68">
        <f>★仕訳帳!E2636</f>
        <v>0</v>
      </c>
      <c r="H2672" s="68">
        <f>★仕訳帳!F2636</f>
        <v>0</v>
      </c>
      <c r="I2672" s="67">
        <f>IF($E2672&lt;&gt;"",IF(OR(AND($E2672&gt;=200,$E2672&lt;300),AND($E2672&gt;=400,$E2672&lt;600)),-SUBTOTAL(9,K$4:K2672),SUBTOTAL(9,K$4:K2672)),0)</f>
        <v>0</v>
      </c>
      <c r="J2672" s="32"/>
      <c r="K2672" s="33">
        <f t="shared" si="87"/>
        <v>0</v>
      </c>
    </row>
    <row r="2673" spans="1:11" x14ac:dyDescent="0.4">
      <c r="A2673" s="17" t="str">
        <f>IF(E2673&lt;&gt;"",VLOOKUP(E2673,科目一覧!$A$4:$G$76,7,FALSE),"")</f>
        <v/>
      </c>
      <c r="B2673" s="18">
        <f>★仕訳帳!A2637</f>
        <v>2634</v>
      </c>
      <c r="C2673" s="64" t="str">
        <f>IF(★仕訳帳!B2637&lt;&gt;"",★仕訳帳!B2637,"")</f>
        <v/>
      </c>
      <c r="D2673" s="65" t="str">
        <f>IF(★仕訳帳!C2637&lt;&gt;"",★仕訳帳!C2637,"")</f>
        <v/>
      </c>
      <c r="E2673" s="66" t="str">
        <f>IF(★仕訳帳!D2637&lt;&gt;"",★仕訳帳!D2637,"")</f>
        <v/>
      </c>
      <c r="F2673" s="30" t="str">
        <f t="shared" si="86"/>
        <v/>
      </c>
      <c r="G2673" s="68">
        <f>★仕訳帳!E2637</f>
        <v>0</v>
      </c>
      <c r="H2673" s="68">
        <f>★仕訳帳!F2637</f>
        <v>0</v>
      </c>
      <c r="I2673" s="67">
        <f>IF($E2673&lt;&gt;"",IF(OR(AND($E2673&gt;=200,$E2673&lt;300),AND($E2673&gt;=400,$E2673&lt;600)),-SUBTOTAL(9,K$4:K2673),SUBTOTAL(9,K$4:K2673)),0)</f>
        <v>0</v>
      </c>
      <c r="J2673" s="32"/>
      <c r="K2673" s="33">
        <f t="shared" si="87"/>
        <v>0</v>
      </c>
    </row>
    <row r="2674" spans="1:11" x14ac:dyDescent="0.4">
      <c r="A2674" s="17" t="str">
        <f>IF(E2674&lt;&gt;"",VLOOKUP(E2674,科目一覧!$A$4:$G$76,7,FALSE),"")</f>
        <v/>
      </c>
      <c r="B2674" s="18">
        <f>★仕訳帳!A2638</f>
        <v>2635</v>
      </c>
      <c r="C2674" s="64" t="str">
        <f>IF(★仕訳帳!B2638&lt;&gt;"",★仕訳帳!B2638,"")</f>
        <v/>
      </c>
      <c r="D2674" s="65" t="str">
        <f>IF(★仕訳帳!C2638&lt;&gt;"",★仕訳帳!C2638,"")</f>
        <v/>
      </c>
      <c r="E2674" s="66" t="str">
        <f>IF(★仕訳帳!D2638&lt;&gt;"",★仕訳帳!D2638,"")</f>
        <v/>
      </c>
      <c r="F2674" s="30" t="str">
        <f t="shared" si="86"/>
        <v/>
      </c>
      <c r="G2674" s="68">
        <f>★仕訳帳!E2638</f>
        <v>0</v>
      </c>
      <c r="H2674" s="68">
        <f>★仕訳帳!F2638</f>
        <v>0</v>
      </c>
      <c r="I2674" s="67">
        <f>IF($E2674&lt;&gt;"",IF(OR(AND($E2674&gt;=200,$E2674&lt;300),AND($E2674&gt;=400,$E2674&lt;600)),-SUBTOTAL(9,K$4:K2674),SUBTOTAL(9,K$4:K2674)),0)</f>
        <v>0</v>
      </c>
      <c r="J2674" s="32"/>
      <c r="K2674" s="33">
        <f t="shared" si="87"/>
        <v>0</v>
      </c>
    </row>
    <row r="2675" spans="1:11" x14ac:dyDescent="0.4">
      <c r="A2675" s="17" t="str">
        <f>IF(E2675&lt;&gt;"",VLOOKUP(E2675,科目一覧!$A$4:$G$76,7,FALSE),"")</f>
        <v/>
      </c>
      <c r="B2675" s="18">
        <f>★仕訳帳!A2639</f>
        <v>2636</v>
      </c>
      <c r="C2675" s="64" t="str">
        <f>IF(★仕訳帳!B2639&lt;&gt;"",★仕訳帳!B2639,"")</f>
        <v/>
      </c>
      <c r="D2675" s="65" t="str">
        <f>IF(★仕訳帳!C2639&lt;&gt;"",★仕訳帳!C2639,"")</f>
        <v/>
      </c>
      <c r="E2675" s="66" t="str">
        <f>IF(★仕訳帳!D2639&lt;&gt;"",★仕訳帳!D2639,"")</f>
        <v/>
      </c>
      <c r="F2675" s="30" t="str">
        <f t="shared" si="86"/>
        <v/>
      </c>
      <c r="G2675" s="68">
        <f>★仕訳帳!E2639</f>
        <v>0</v>
      </c>
      <c r="H2675" s="68">
        <f>★仕訳帳!F2639</f>
        <v>0</v>
      </c>
      <c r="I2675" s="67">
        <f>IF($E2675&lt;&gt;"",IF(OR(AND($E2675&gt;=200,$E2675&lt;300),AND($E2675&gt;=400,$E2675&lt;600)),-SUBTOTAL(9,K$4:K2675),SUBTOTAL(9,K$4:K2675)),0)</f>
        <v>0</v>
      </c>
      <c r="J2675" s="32"/>
      <c r="K2675" s="33">
        <f t="shared" si="87"/>
        <v>0</v>
      </c>
    </row>
    <row r="2676" spans="1:11" x14ac:dyDescent="0.4">
      <c r="A2676" s="17" t="str">
        <f>IF(E2676&lt;&gt;"",VLOOKUP(E2676,科目一覧!$A$4:$G$76,7,FALSE),"")</f>
        <v/>
      </c>
      <c r="B2676" s="18">
        <f>★仕訳帳!A2640</f>
        <v>2637</v>
      </c>
      <c r="C2676" s="64" t="str">
        <f>IF(★仕訳帳!B2640&lt;&gt;"",★仕訳帳!B2640,"")</f>
        <v/>
      </c>
      <c r="D2676" s="65" t="str">
        <f>IF(★仕訳帳!C2640&lt;&gt;"",★仕訳帳!C2640,"")</f>
        <v/>
      </c>
      <c r="E2676" s="66" t="str">
        <f>IF(★仕訳帳!D2640&lt;&gt;"",★仕訳帳!D2640,"")</f>
        <v/>
      </c>
      <c r="F2676" s="30" t="str">
        <f t="shared" si="86"/>
        <v/>
      </c>
      <c r="G2676" s="68">
        <f>★仕訳帳!E2640</f>
        <v>0</v>
      </c>
      <c r="H2676" s="68">
        <f>★仕訳帳!F2640</f>
        <v>0</v>
      </c>
      <c r="I2676" s="67">
        <f>IF($E2676&lt;&gt;"",IF(OR(AND($E2676&gt;=200,$E2676&lt;300),AND($E2676&gt;=400,$E2676&lt;600)),-SUBTOTAL(9,K$4:K2676),SUBTOTAL(9,K$4:K2676)),0)</f>
        <v>0</v>
      </c>
      <c r="J2676" s="32"/>
      <c r="K2676" s="33">
        <f t="shared" si="87"/>
        <v>0</v>
      </c>
    </row>
    <row r="2677" spans="1:11" x14ac:dyDescent="0.4">
      <c r="A2677" s="17" t="str">
        <f>IF(E2677&lt;&gt;"",VLOOKUP(E2677,科目一覧!$A$4:$G$76,7,FALSE),"")</f>
        <v/>
      </c>
      <c r="B2677" s="18">
        <f>★仕訳帳!A2641</f>
        <v>2638</v>
      </c>
      <c r="C2677" s="64" t="str">
        <f>IF(★仕訳帳!B2641&lt;&gt;"",★仕訳帳!B2641,"")</f>
        <v/>
      </c>
      <c r="D2677" s="65" t="str">
        <f>IF(★仕訳帳!C2641&lt;&gt;"",★仕訳帳!C2641,"")</f>
        <v/>
      </c>
      <c r="E2677" s="66" t="str">
        <f>IF(★仕訳帳!D2641&lt;&gt;"",★仕訳帳!D2641,"")</f>
        <v/>
      </c>
      <c r="F2677" s="30" t="str">
        <f t="shared" si="86"/>
        <v/>
      </c>
      <c r="G2677" s="68">
        <f>★仕訳帳!E2641</f>
        <v>0</v>
      </c>
      <c r="H2677" s="68">
        <f>★仕訳帳!F2641</f>
        <v>0</v>
      </c>
      <c r="I2677" s="67">
        <f>IF($E2677&lt;&gt;"",IF(OR(AND($E2677&gt;=200,$E2677&lt;300),AND($E2677&gt;=400,$E2677&lt;600)),-SUBTOTAL(9,K$4:K2677),SUBTOTAL(9,K$4:K2677)),0)</f>
        <v>0</v>
      </c>
      <c r="J2677" s="32"/>
      <c r="K2677" s="33">
        <f t="shared" si="87"/>
        <v>0</v>
      </c>
    </row>
    <row r="2678" spans="1:11" x14ac:dyDescent="0.4">
      <c r="A2678" s="17" t="str">
        <f>IF(E2678&lt;&gt;"",VLOOKUP(E2678,科目一覧!$A$4:$G$76,7,FALSE),"")</f>
        <v/>
      </c>
      <c r="B2678" s="18">
        <f>★仕訳帳!A2642</f>
        <v>2639</v>
      </c>
      <c r="C2678" s="64" t="str">
        <f>IF(★仕訳帳!B2642&lt;&gt;"",★仕訳帳!B2642,"")</f>
        <v/>
      </c>
      <c r="D2678" s="65" t="str">
        <f>IF(★仕訳帳!C2642&lt;&gt;"",★仕訳帳!C2642,"")</f>
        <v/>
      </c>
      <c r="E2678" s="66" t="str">
        <f>IF(★仕訳帳!D2642&lt;&gt;"",★仕訳帳!D2642,"")</f>
        <v/>
      </c>
      <c r="F2678" s="30" t="str">
        <f t="shared" si="86"/>
        <v/>
      </c>
      <c r="G2678" s="68">
        <f>★仕訳帳!E2642</f>
        <v>0</v>
      </c>
      <c r="H2678" s="68">
        <f>★仕訳帳!F2642</f>
        <v>0</v>
      </c>
      <c r="I2678" s="67">
        <f>IF($E2678&lt;&gt;"",IF(OR(AND($E2678&gt;=200,$E2678&lt;300),AND($E2678&gt;=400,$E2678&lt;600)),-SUBTOTAL(9,K$4:K2678),SUBTOTAL(9,K$4:K2678)),0)</f>
        <v>0</v>
      </c>
      <c r="J2678" s="32"/>
      <c r="K2678" s="33">
        <f t="shared" si="87"/>
        <v>0</v>
      </c>
    </row>
    <row r="2679" spans="1:11" x14ac:dyDescent="0.4">
      <c r="A2679" s="17" t="str">
        <f>IF(E2679&lt;&gt;"",VLOOKUP(E2679,科目一覧!$A$4:$G$76,7,FALSE),"")</f>
        <v/>
      </c>
      <c r="B2679" s="18">
        <f>★仕訳帳!A2643</f>
        <v>2640</v>
      </c>
      <c r="C2679" s="64" t="str">
        <f>IF(★仕訳帳!B2643&lt;&gt;"",★仕訳帳!B2643,"")</f>
        <v/>
      </c>
      <c r="D2679" s="65" t="str">
        <f>IF(★仕訳帳!C2643&lt;&gt;"",★仕訳帳!C2643,"")</f>
        <v/>
      </c>
      <c r="E2679" s="66" t="str">
        <f>IF(★仕訳帳!D2643&lt;&gt;"",★仕訳帳!D2643,"")</f>
        <v/>
      </c>
      <c r="F2679" s="30" t="str">
        <f t="shared" si="86"/>
        <v/>
      </c>
      <c r="G2679" s="68">
        <f>★仕訳帳!E2643</f>
        <v>0</v>
      </c>
      <c r="H2679" s="68">
        <f>★仕訳帳!F2643</f>
        <v>0</v>
      </c>
      <c r="I2679" s="67">
        <f>IF($E2679&lt;&gt;"",IF(OR(AND($E2679&gt;=200,$E2679&lt;300),AND($E2679&gt;=400,$E2679&lt;600)),-SUBTOTAL(9,K$4:K2679),SUBTOTAL(9,K$4:K2679)),0)</f>
        <v>0</v>
      </c>
      <c r="J2679" s="32"/>
      <c r="K2679" s="33">
        <f t="shared" si="87"/>
        <v>0</v>
      </c>
    </row>
    <row r="2680" spans="1:11" x14ac:dyDescent="0.4">
      <c r="A2680" s="17" t="str">
        <f>IF(E2680&lt;&gt;"",VLOOKUP(E2680,科目一覧!$A$4:$G$76,7,FALSE),"")</f>
        <v/>
      </c>
      <c r="B2680" s="18">
        <f>★仕訳帳!A2644</f>
        <v>2641</v>
      </c>
      <c r="C2680" s="64" t="str">
        <f>IF(★仕訳帳!B2644&lt;&gt;"",★仕訳帳!B2644,"")</f>
        <v/>
      </c>
      <c r="D2680" s="65" t="str">
        <f>IF(★仕訳帳!C2644&lt;&gt;"",★仕訳帳!C2644,"")</f>
        <v/>
      </c>
      <c r="E2680" s="66" t="str">
        <f>IF(★仕訳帳!D2644&lt;&gt;"",★仕訳帳!D2644,"")</f>
        <v/>
      </c>
      <c r="F2680" s="30" t="str">
        <f t="shared" si="86"/>
        <v/>
      </c>
      <c r="G2680" s="68">
        <f>★仕訳帳!E2644</f>
        <v>0</v>
      </c>
      <c r="H2680" s="68">
        <f>★仕訳帳!F2644</f>
        <v>0</v>
      </c>
      <c r="I2680" s="67">
        <f>IF($E2680&lt;&gt;"",IF(OR(AND($E2680&gt;=200,$E2680&lt;300),AND($E2680&gt;=400,$E2680&lt;600)),-SUBTOTAL(9,K$4:K2680),SUBTOTAL(9,K$4:K2680)),0)</f>
        <v>0</v>
      </c>
      <c r="J2680" s="32"/>
      <c r="K2680" s="33">
        <f t="shared" si="87"/>
        <v>0</v>
      </c>
    </row>
    <row r="2681" spans="1:11" x14ac:dyDescent="0.4">
      <c r="A2681" s="17" t="str">
        <f>IF(E2681&lt;&gt;"",VLOOKUP(E2681,科目一覧!$A$4:$G$76,7,FALSE),"")</f>
        <v/>
      </c>
      <c r="B2681" s="18">
        <f>★仕訳帳!A2645</f>
        <v>2642</v>
      </c>
      <c r="C2681" s="64" t="str">
        <f>IF(★仕訳帳!B2645&lt;&gt;"",★仕訳帳!B2645,"")</f>
        <v/>
      </c>
      <c r="D2681" s="65" t="str">
        <f>IF(★仕訳帳!C2645&lt;&gt;"",★仕訳帳!C2645,"")</f>
        <v/>
      </c>
      <c r="E2681" s="66" t="str">
        <f>IF(★仕訳帳!D2645&lt;&gt;"",★仕訳帳!D2645,"")</f>
        <v/>
      </c>
      <c r="F2681" s="30" t="str">
        <f t="shared" si="86"/>
        <v/>
      </c>
      <c r="G2681" s="68">
        <f>★仕訳帳!E2645</f>
        <v>0</v>
      </c>
      <c r="H2681" s="68">
        <f>★仕訳帳!F2645</f>
        <v>0</v>
      </c>
      <c r="I2681" s="67">
        <f>IF($E2681&lt;&gt;"",IF(OR(AND($E2681&gt;=200,$E2681&lt;300),AND($E2681&gt;=400,$E2681&lt;600)),-SUBTOTAL(9,K$4:K2681),SUBTOTAL(9,K$4:K2681)),0)</f>
        <v>0</v>
      </c>
      <c r="J2681" s="32"/>
      <c r="K2681" s="33">
        <f t="shared" si="87"/>
        <v>0</v>
      </c>
    </row>
    <row r="2682" spans="1:11" x14ac:dyDescent="0.4">
      <c r="A2682" s="17" t="str">
        <f>IF(E2682&lt;&gt;"",VLOOKUP(E2682,科目一覧!$A$4:$G$76,7,FALSE),"")</f>
        <v/>
      </c>
      <c r="B2682" s="18">
        <f>★仕訳帳!A2646</f>
        <v>2643</v>
      </c>
      <c r="C2682" s="64" t="str">
        <f>IF(★仕訳帳!B2646&lt;&gt;"",★仕訳帳!B2646,"")</f>
        <v/>
      </c>
      <c r="D2682" s="65" t="str">
        <f>IF(★仕訳帳!C2646&lt;&gt;"",★仕訳帳!C2646,"")</f>
        <v/>
      </c>
      <c r="E2682" s="66" t="str">
        <f>IF(★仕訳帳!D2646&lt;&gt;"",★仕訳帳!D2646,"")</f>
        <v/>
      </c>
      <c r="F2682" s="30" t="str">
        <f t="shared" si="86"/>
        <v/>
      </c>
      <c r="G2682" s="68">
        <f>★仕訳帳!E2646</f>
        <v>0</v>
      </c>
      <c r="H2682" s="68">
        <f>★仕訳帳!F2646</f>
        <v>0</v>
      </c>
      <c r="I2682" s="67">
        <f>IF($E2682&lt;&gt;"",IF(OR(AND($E2682&gt;=200,$E2682&lt;300),AND($E2682&gt;=400,$E2682&lt;600)),-SUBTOTAL(9,K$4:K2682),SUBTOTAL(9,K$4:K2682)),0)</f>
        <v>0</v>
      </c>
      <c r="J2682" s="32"/>
      <c r="K2682" s="33">
        <f t="shared" si="87"/>
        <v>0</v>
      </c>
    </row>
    <row r="2683" spans="1:11" x14ac:dyDescent="0.4">
      <c r="A2683" s="17" t="str">
        <f>IF(E2683&lt;&gt;"",VLOOKUP(E2683,科目一覧!$A$4:$G$76,7,FALSE),"")</f>
        <v/>
      </c>
      <c r="B2683" s="18">
        <f>★仕訳帳!A2647</f>
        <v>2644</v>
      </c>
      <c r="C2683" s="64" t="str">
        <f>IF(★仕訳帳!B2647&lt;&gt;"",★仕訳帳!B2647,"")</f>
        <v/>
      </c>
      <c r="D2683" s="65" t="str">
        <f>IF(★仕訳帳!C2647&lt;&gt;"",★仕訳帳!C2647,"")</f>
        <v/>
      </c>
      <c r="E2683" s="66" t="str">
        <f>IF(★仕訳帳!D2647&lt;&gt;"",★仕訳帳!D2647,"")</f>
        <v/>
      </c>
      <c r="F2683" s="30" t="str">
        <f t="shared" si="86"/>
        <v/>
      </c>
      <c r="G2683" s="68">
        <f>★仕訳帳!E2647</f>
        <v>0</v>
      </c>
      <c r="H2683" s="68">
        <f>★仕訳帳!F2647</f>
        <v>0</v>
      </c>
      <c r="I2683" s="67">
        <f>IF($E2683&lt;&gt;"",IF(OR(AND($E2683&gt;=200,$E2683&lt;300),AND($E2683&gt;=400,$E2683&lt;600)),-SUBTOTAL(9,K$4:K2683),SUBTOTAL(9,K$4:K2683)),0)</f>
        <v>0</v>
      </c>
      <c r="J2683" s="32"/>
      <c r="K2683" s="33">
        <f t="shared" si="87"/>
        <v>0</v>
      </c>
    </row>
    <row r="2684" spans="1:11" x14ac:dyDescent="0.4">
      <c r="A2684" s="17" t="str">
        <f>IF(E2684&lt;&gt;"",VLOOKUP(E2684,科目一覧!$A$4:$G$76,7,FALSE),"")</f>
        <v/>
      </c>
      <c r="B2684" s="18">
        <f>★仕訳帳!A2648</f>
        <v>2645</v>
      </c>
      <c r="C2684" s="64" t="str">
        <f>IF(★仕訳帳!B2648&lt;&gt;"",★仕訳帳!B2648,"")</f>
        <v/>
      </c>
      <c r="D2684" s="65" t="str">
        <f>IF(★仕訳帳!C2648&lt;&gt;"",★仕訳帳!C2648,"")</f>
        <v/>
      </c>
      <c r="E2684" s="66" t="str">
        <f>IF(★仕訳帳!D2648&lt;&gt;"",★仕訳帳!D2648,"")</f>
        <v/>
      </c>
      <c r="F2684" s="30" t="str">
        <f t="shared" si="86"/>
        <v/>
      </c>
      <c r="G2684" s="68">
        <f>★仕訳帳!E2648</f>
        <v>0</v>
      </c>
      <c r="H2684" s="68">
        <f>★仕訳帳!F2648</f>
        <v>0</v>
      </c>
      <c r="I2684" s="67">
        <f>IF($E2684&lt;&gt;"",IF(OR(AND($E2684&gt;=200,$E2684&lt;300),AND($E2684&gt;=400,$E2684&lt;600)),-SUBTOTAL(9,K$4:K2684),SUBTOTAL(9,K$4:K2684)),0)</f>
        <v>0</v>
      </c>
      <c r="J2684" s="32"/>
      <c r="K2684" s="33">
        <f t="shared" si="87"/>
        <v>0</v>
      </c>
    </row>
    <row r="2685" spans="1:11" x14ac:dyDescent="0.4">
      <c r="A2685" s="17" t="str">
        <f>IF(E2685&lt;&gt;"",VLOOKUP(E2685,科目一覧!$A$4:$G$76,7,FALSE),"")</f>
        <v/>
      </c>
      <c r="B2685" s="18">
        <f>★仕訳帳!A2649</f>
        <v>2646</v>
      </c>
      <c r="C2685" s="64" t="str">
        <f>IF(★仕訳帳!B2649&lt;&gt;"",★仕訳帳!B2649,"")</f>
        <v/>
      </c>
      <c r="D2685" s="65" t="str">
        <f>IF(★仕訳帳!C2649&lt;&gt;"",★仕訳帳!C2649,"")</f>
        <v/>
      </c>
      <c r="E2685" s="66" t="str">
        <f>IF(★仕訳帳!D2649&lt;&gt;"",★仕訳帳!D2649,"")</f>
        <v/>
      </c>
      <c r="F2685" s="30" t="str">
        <f t="shared" si="86"/>
        <v/>
      </c>
      <c r="G2685" s="68">
        <f>★仕訳帳!E2649</f>
        <v>0</v>
      </c>
      <c r="H2685" s="68">
        <f>★仕訳帳!F2649</f>
        <v>0</v>
      </c>
      <c r="I2685" s="67">
        <f>IF($E2685&lt;&gt;"",IF(OR(AND($E2685&gt;=200,$E2685&lt;300),AND($E2685&gt;=400,$E2685&lt;600)),-SUBTOTAL(9,K$4:K2685),SUBTOTAL(9,K$4:K2685)),0)</f>
        <v>0</v>
      </c>
      <c r="J2685" s="32"/>
      <c r="K2685" s="33">
        <f t="shared" si="87"/>
        <v>0</v>
      </c>
    </row>
    <row r="2686" spans="1:11" x14ac:dyDescent="0.4">
      <c r="A2686" s="17" t="str">
        <f>IF(E2686&lt;&gt;"",VLOOKUP(E2686,科目一覧!$A$4:$G$76,7,FALSE),"")</f>
        <v/>
      </c>
      <c r="B2686" s="18">
        <f>★仕訳帳!A2650</f>
        <v>2647</v>
      </c>
      <c r="C2686" s="64" t="str">
        <f>IF(★仕訳帳!B2650&lt;&gt;"",★仕訳帳!B2650,"")</f>
        <v/>
      </c>
      <c r="D2686" s="65" t="str">
        <f>IF(★仕訳帳!C2650&lt;&gt;"",★仕訳帳!C2650,"")</f>
        <v/>
      </c>
      <c r="E2686" s="66" t="str">
        <f>IF(★仕訳帳!D2650&lt;&gt;"",★仕訳帳!D2650,"")</f>
        <v/>
      </c>
      <c r="F2686" s="30" t="str">
        <f t="shared" si="86"/>
        <v/>
      </c>
      <c r="G2686" s="68">
        <f>★仕訳帳!E2650</f>
        <v>0</v>
      </c>
      <c r="H2686" s="68">
        <f>★仕訳帳!F2650</f>
        <v>0</v>
      </c>
      <c r="I2686" s="67">
        <f>IF($E2686&lt;&gt;"",IF(OR(AND($E2686&gt;=200,$E2686&lt;300),AND($E2686&gt;=400,$E2686&lt;600)),-SUBTOTAL(9,K$4:K2686),SUBTOTAL(9,K$4:K2686)),0)</f>
        <v>0</v>
      </c>
      <c r="J2686" s="32"/>
      <c r="K2686" s="33">
        <f t="shared" si="87"/>
        <v>0</v>
      </c>
    </row>
    <row r="2687" spans="1:11" x14ac:dyDescent="0.4">
      <c r="A2687" s="17" t="str">
        <f>IF(E2687&lt;&gt;"",VLOOKUP(E2687,科目一覧!$A$4:$G$76,7,FALSE),"")</f>
        <v/>
      </c>
      <c r="B2687" s="18">
        <f>★仕訳帳!A2651</f>
        <v>2648</v>
      </c>
      <c r="C2687" s="64" t="str">
        <f>IF(★仕訳帳!B2651&lt;&gt;"",★仕訳帳!B2651,"")</f>
        <v/>
      </c>
      <c r="D2687" s="65" t="str">
        <f>IF(★仕訳帳!C2651&lt;&gt;"",★仕訳帳!C2651,"")</f>
        <v/>
      </c>
      <c r="E2687" s="66" t="str">
        <f>IF(★仕訳帳!D2651&lt;&gt;"",★仕訳帳!D2651,"")</f>
        <v/>
      </c>
      <c r="F2687" s="30" t="str">
        <f t="shared" si="86"/>
        <v/>
      </c>
      <c r="G2687" s="68">
        <f>★仕訳帳!E2651</f>
        <v>0</v>
      </c>
      <c r="H2687" s="68">
        <f>★仕訳帳!F2651</f>
        <v>0</v>
      </c>
      <c r="I2687" s="67">
        <f>IF($E2687&lt;&gt;"",IF(OR(AND($E2687&gt;=200,$E2687&lt;300),AND($E2687&gt;=400,$E2687&lt;600)),-SUBTOTAL(9,K$4:K2687),SUBTOTAL(9,K$4:K2687)),0)</f>
        <v>0</v>
      </c>
      <c r="J2687" s="32"/>
      <c r="K2687" s="33">
        <f t="shared" si="87"/>
        <v>0</v>
      </c>
    </row>
    <row r="2688" spans="1:11" x14ac:dyDescent="0.4">
      <c r="A2688" s="17" t="str">
        <f>IF(E2688&lt;&gt;"",VLOOKUP(E2688,科目一覧!$A$4:$G$76,7,FALSE),"")</f>
        <v/>
      </c>
      <c r="B2688" s="18">
        <f>★仕訳帳!A2652</f>
        <v>2649</v>
      </c>
      <c r="C2688" s="64" t="str">
        <f>IF(★仕訳帳!B2652&lt;&gt;"",★仕訳帳!B2652,"")</f>
        <v/>
      </c>
      <c r="D2688" s="65" t="str">
        <f>IF(★仕訳帳!C2652&lt;&gt;"",★仕訳帳!C2652,"")</f>
        <v/>
      </c>
      <c r="E2688" s="66" t="str">
        <f>IF(★仕訳帳!D2652&lt;&gt;"",★仕訳帳!D2652,"")</f>
        <v/>
      </c>
      <c r="F2688" s="30" t="str">
        <f t="shared" si="86"/>
        <v/>
      </c>
      <c r="G2688" s="68">
        <f>★仕訳帳!E2652</f>
        <v>0</v>
      </c>
      <c r="H2688" s="68">
        <f>★仕訳帳!F2652</f>
        <v>0</v>
      </c>
      <c r="I2688" s="67">
        <f>IF($E2688&lt;&gt;"",IF(OR(AND($E2688&gt;=200,$E2688&lt;300),AND($E2688&gt;=400,$E2688&lt;600)),-SUBTOTAL(9,K$4:K2688),SUBTOTAL(9,K$4:K2688)),0)</f>
        <v>0</v>
      </c>
      <c r="J2688" s="32"/>
      <c r="K2688" s="33">
        <f t="shared" si="87"/>
        <v>0</v>
      </c>
    </row>
    <row r="2689" spans="1:11" x14ac:dyDescent="0.4">
      <c r="A2689" s="17" t="str">
        <f>IF(E2689&lt;&gt;"",VLOOKUP(E2689,科目一覧!$A$4:$G$76,7,FALSE),"")</f>
        <v/>
      </c>
      <c r="B2689" s="18">
        <f>★仕訳帳!A2653</f>
        <v>2650</v>
      </c>
      <c r="C2689" s="64" t="str">
        <f>IF(★仕訳帳!B2653&lt;&gt;"",★仕訳帳!B2653,"")</f>
        <v/>
      </c>
      <c r="D2689" s="65" t="str">
        <f>IF(★仕訳帳!C2653&lt;&gt;"",★仕訳帳!C2653,"")</f>
        <v/>
      </c>
      <c r="E2689" s="66" t="str">
        <f>IF(★仕訳帳!D2653&lt;&gt;"",★仕訳帳!D2653,"")</f>
        <v/>
      </c>
      <c r="F2689" s="30" t="str">
        <f t="shared" si="86"/>
        <v/>
      </c>
      <c r="G2689" s="68">
        <f>★仕訳帳!E2653</f>
        <v>0</v>
      </c>
      <c r="H2689" s="68">
        <f>★仕訳帳!F2653</f>
        <v>0</v>
      </c>
      <c r="I2689" s="67">
        <f>IF($E2689&lt;&gt;"",IF(OR(AND($E2689&gt;=200,$E2689&lt;300),AND($E2689&gt;=400,$E2689&lt;600)),-SUBTOTAL(9,K$4:K2689),SUBTOTAL(9,K$4:K2689)),0)</f>
        <v>0</v>
      </c>
      <c r="J2689" s="32"/>
      <c r="K2689" s="33">
        <f t="shared" si="87"/>
        <v>0</v>
      </c>
    </row>
    <row r="2690" spans="1:11" x14ac:dyDescent="0.4">
      <c r="A2690" s="17" t="str">
        <f>IF(E2690&lt;&gt;"",VLOOKUP(E2690,科目一覧!$A$4:$G$76,7,FALSE),"")</f>
        <v/>
      </c>
      <c r="B2690" s="18">
        <f>★仕訳帳!A2654</f>
        <v>2651</v>
      </c>
      <c r="C2690" s="64" t="str">
        <f>IF(★仕訳帳!B2654&lt;&gt;"",★仕訳帳!B2654,"")</f>
        <v/>
      </c>
      <c r="D2690" s="65" t="str">
        <f>IF(★仕訳帳!C2654&lt;&gt;"",★仕訳帳!C2654,"")</f>
        <v/>
      </c>
      <c r="E2690" s="66" t="str">
        <f>IF(★仕訳帳!D2654&lt;&gt;"",★仕訳帳!D2654,"")</f>
        <v/>
      </c>
      <c r="F2690" s="30" t="str">
        <f t="shared" si="86"/>
        <v/>
      </c>
      <c r="G2690" s="68">
        <f>★仕訳帳!E2654</f>
        <v>0</v>
      </c>
      <c r="H2690" s="68">
        <f>★仕訳帳!F2654</f>
        <v>0</v>
      </c>
      <c r="I2690" s="67">
        <f>IF($E2690&lt;&gt;"",IF(OR(AND($E2690&gt;=200,$E2690&lt;300),AND($E2690&gt;=400,$E2690&lt;600)),-SUBTOTAL(9,K$4:K2690),SUBTOTAL(9,K$4:K2690)),0)</f>
        <v>0</v>
      </c>
      <c r="J2690" s="32"/>
      <c r="K2690" s="33">
        <f t="shared" si="87"/>
        <v>0</v>
      </c>
    </row>
    <row r="2691" spans="1:11" x14ac:dyDescent="0.4">
      <c r="A2691" s="17" t="str">
        <f>IF(E2691&lt;&gt;"",VLOOKUP(E2691,科目一覧!$A$4:$G$76,7,FALSE),"")</f>
        <v/>
      </c>
      <c r="B2691" s="18">
        <f>★仕訳帳!A2655</f>
        <v>2652</v>
      </c>
      <c r="C2691" s="64" t="str">
        <f>IF(★仕訳帳!B2655&lt;&gt;"",★仕訳帳!B2655,"")</f>
        <v/>
      </c>
      <c r="D2691" s="65" t="str">
        <f>IF(★仕訳帳!C2655&lt;&gt;"",★仕訳帳!C2655,"")</f>
        <v/>
      </c>
      <c r="E2691" s="66" t="str">
        <f>IF(★仕訳帳!D2655&lt;&gt;"",★仕訳帳!D2655,"")</f>
        <v/>
      </c>
      <c r="F2691" s="30" t="str">
        <f t="shared" si="86"/>
        <v/>
      </c>
      <c r="G2691" s="68">
        <f>★仕訳帳!E2655</f>
        <v>0</v>
      </c>
      <c r="H2691" s="68">
        <f>★仕訳帳!F2655</f>
        <v>0</v>
      </c>
      <c r="I2691" s="67">
        <f>IF($E2691&lt;&gt;"",IF(OR(AND($E2691&gt;=200,$E2691&lt;300),AND($E2691&gt;=400,$E2691&lt;600)),-SUBTOTAL(9,K$4:K2691),SUBTOTAL(9,K$4:K2691)),0)</f>
        <v>0</v>
      </c>
      <c r="J2691" s="32"/>
      <c r="K2691" s="33">
        <f t="shared" si="87"/>
        <v>0</v>
      </c>
    </row>
    <row r="2692" spans="1:11" x14ac:dyDescent="0.4">
      <c r="A2692" s="17" t="str">
        <f>IF(E2692&lt;&gt;"",VLOOKUP(E2692,科目一覧!$A$4:$G$76,7,FALSE),"")</f>
        <v/>
      </c>
      <c r="B2692" s="18">
        <f>★仕訳帳!A2656</f>
        <v>2653</v>
      </c>
      <c r="C2692" s="64" t="str">
        <f>IF(★仕訳帳!B2656&lt;&gt;"",★仕訳帳!B2656,"")</f>
        <v/>
      </c>
      <c r="D2692" s="65" t="str">
        <f>IF(★仕訳帳!C2656&lt;&gt;"",★仕訳帳!C2656,"")</f>
        <v/>
      </c>
      <c r="E2692" s="66" t="str">
        <f>IF(★仕訳帳!D2656&lt;&gt;"",★仕訳帳!D2656,"")</f>
        <v/>
      </c>
      <c r="F2692" s="30" t="str">
        <f t="shared" si="86"/>
        <v/>
      </c>
      <c r="G2692" s="68">
        <f>★仕訳帳!E2656</f>
        <v>0</v>
      </c>
      <c r="H2692" s="68">
        <f>★仕訳帳!F2656</f>
        <v>0</v>
      </c>
      <c r="I2692" s="67">
        <f>IF($E2692&lt;&gt;"",IF(OR(AND($E2692&gt;=200,$E2692&lt;300),AND($E2692&gt;=400,$E2692&lt;600)),-SUBTOTAL(9,K$4:K2692),SUBTOTAL(9,K$4:K2692)),0)</f>
        <v>0</v>
      </c>
      <c r="J2692" s="32"/>
      <c r="K2692" s="33">
        <f t="shared" si="87"/>
        <v>0</v>
      </c>
    </row>
    <row r="2693" spans="1:11" x14ac:dyDescent="0.4">
      <c r="A2693" s="17" t="str">
        <f>IF(E2693&lt;&gt;"",VLOOKUP(E2693,科目一覧!$A$4:$G$76,7,FALSE),"")</f>
        <v/>
      </c>
      <c r="B2693" s="18">
        <f>★仕訳帳!A2657</f>
        <v>2654</v>
      </c>
      <c r="C2693" s="64" t="str">
        <f>IF(★仕訳帳!B2657&lt;&gt;"",★仕訳帳!B2657,"")</f>
        <v/>
      </c>
      <c r="D2693" s="65" t="str">
        <f>IF(★仕訳帳!C2657&lt;&gt;"",★仕訳帳!C2657,"")</f>
        <v/>
      </c>
      <c r="E2693" s="66" t="str">
        <f>IF(★仕訳帳!D2657&lt;&gt;"",★仕訳帳!D2657,"")</f>
        <v/>
      </c>
      <c r="F2693" s="30" t="str">
        <f t="shared" ref="F2693:F2756" si="88">IF(C2693&lt;&gt;"",MONTH(C2693)&amp;"_"&amp;E2693,"")</f>
        <v/>
      </c>
      <c r="G2693" s="68">
        <f>★仕訳帳!E2657</f>
        <v>0</v>
      </c>
      <c r="H2693" s="68">
        <f>★仕訳帳!F2657</f>
        <v>0</v>
      </c>
      <c r="I2693" s="67">
        <f>IF($E2693&lt;&gt;"",IF(OR(AND($E2693&gt;=200,$E2693&lt;300),AND($E2693&gt;=400,$E2693&lt;600)),-SUBTOTAL(9,K$4:K2693),SUBTOTAL(9,K$4:K2693)),0)</f>
        <v>0</v>
      </c>
      <c r="J2693" s="32"/>
      <c r="K2693" s="33">
        <f t="shared" si="87"/>
        <v>0</v>
      </c>
    </row>
    <row r="2694" spans="1:11" x14ac:dyDescent="0.4">
      <c r="A2694" s="17" t="str">
        <f>IF(E2694&lt;&gt;"",VLOOKUP(E2694,科目一覧!$A$4:$G$76,7,FALSE),"")</f>
        <v/>
      </c>
      <c r="B2694" s="18">
        <f>★仕訳帳!A2658</f>
        <v>2655</v>
      </c>
      <c r="C2694" s="64" t="str">
        <f>IF(★仕訳帳!B2658&lt;&gt;"",★仕訳帳!B2658,"")</f>
        <v/>
      </c>
      <c r="D2694" s="65" t="str">
        <f>IF(★仕訳帳!C2658&lt;&gt;"",★仕訳帳!C2658,"")</f>
        <v/>
      </c>
      <c r="E2694" s="66" t="str">
        <f>IF(★仕訳帳!D2658&lt;&gt;"",★仕訳帳!D2658,"")</f>
        <v/>
      </c>
      <c r="F2694" s="30" t="str">
        <f t="shared" si="88"/>
        <v/>
      </c>
      <c r="G2694" s="68">
        <f>★仕訳帳!E2658</f>
        <v>0</v>
      </c>
      <c r="H2694" s="68">
        <f>★仕訳帳!F2658</f>
        <v>0</v>
      </c>
      <c r="I2694" s="67">
        <f>IF($E2694&lt;&gt;"",IF(OR(AND($E2694&gt;=200,$E2694&lt;300),AND($E2694&gt;=400,$E2694&lt;600)),-SUBTOTAL(9,K$4:K2694),SUBTOTAL(9,K$4:K2694)),0)</f>
        <v>0</v>
      </c>
      <c r="J2694" s="32"/>
      <c r="K2694" s="33">
        <f t="shared" si="87"/>
        <v>0</v>
      </c>
    </row>
    <row r="2695" spans="1:11" x14ac:dyDescent="0.4">
      <c r="A2695" s="17" t="str">
        <f>IF(E2695&lt;&gt;"",VLOOKUP(E2695,科目一覧!$A$4:$G$76,7,FALSE),"")</f>
        <v/>
      </c>
      <c r="B2695" s="18">
        <f>★仕訳帳!A2659</f>
        <v>2656</v>
      </c>
      <c r="C2695" s="64" t="str">
        <f>IF(★仕訳帳!B2659&lt;&gt;"",★仕訳帳!B2659,"")</f>
        <v/>
      </c>
      <c r="D2695" s="65" t="str">
        <f>IF(★仕訳帳!C2659&lt;&gt;"",★仕訳帳!C2659,"")</f>
        <v/>
      </c>
      <c r="E2695" s="66" t="str">
        <f>IF(★仕訳帳!D2659&lt;&gt;"",★仕訳帳!D2659,"")</f>
        <v/>
      </c>
      <c r="F2695" s="30" t="str">
        <f t="shared" si="88"/>
        <v/>
      </c>
      <c r="G2695" s="68">
        <f>★仕訳帳!E2659</f>
        <v>0</v>
      </c>
      <c r="H2695" s="68">
        <f>★仕訳帳!F2659</f>
        <v>0</v>
      </c>
      <c r="I2695" s="67">
        <f>IF($E2695&lt;&gt;"",IF(OR(AND($E2695&gt;=200,$E2695&lt;300),AND($E2695&gt;=400,$E2695&lt;600)),-SUBTOTAL(9,K$4:K2695),SUBTOTAL(9,K$4:K2695)),0)</f>
        <v>0</v>
      </c>
      <c r="J2695" s="32"/>
      <c r="K2695" s="33">
        <f t="shared" si="87"/>
        <v>0</v>
      </c>
    </row>
    <row r="2696" spans="1:11" x14ac:dyDescent="0.4">
      <c r="A2696" s="17" t="str">
        <f>IF(E2696&lt;&gt;"",VLOOKUP(E2696,科目一覧!$A$4:$G$76,7,FALSE),"")</f>
        <v/>
      </c>
      <c r="B2696" s="18">
        <f>★仕訳帳!A2660</f>
        <v>2657</v>
      </c>
      <c r="C2696" s="64" t="str">
        <f>IF(★仕訳帳!B2660&lt;&gt;"",★仕訳帳!B2660,"")</f>
        <v/>
      </c>
      <c r="D2696" s="65" t="str">
        <f>IF(★仕訳帳!C2660&lt;&gt;"",★仕訳帳!C2660,"")</f>
        <v/>
      </c>
      <c r="E2696" s="66" t="str">
        <f>IF(★仕訳帳!D2660&lt;&gt;"",★仕訳帳!D2660,"")</f>
        <v/>
      </c>
      <c r="F2696" s="30" t="str">
        <f t="shared" si="88"/>
        <v/>
      </c>
      <c r="G2696" s="68">
        <f>★仕訳帳!E2660</f>
        <v>0</v>
      </c>
      <c r="H2696" s="68">
        <f>★仕訳帳!F2660</f>
        <v>0</v>
      </c>
      <c r="I2696" s="67">
        <f>IF($E2696&lt;&gt;"",IF(OR(AND($E2696&gt;=200,$E2696&lt;300),AND($E2696&gt;=400,$E2696&lt;600)),-SUBTOTAL(9,K$4:K2696),SUBTOTAL(9,K$4:K2696)),0)</f>
        <v>0</v>
      </c>
      <c r="J2696" s="32"/>
      <c r="K2696" s="33">
        <f t="shared" si="87"/>
        <v>0</v>
      </c>
    </row>
    <row r="2697" spans="1:11" x14ac:dyDescent="0.4">
      <c r="A2697" s="17" t="str">
        <f>IF(E2697&lt;&gt;"",VLOOKUP(E2697,科目一覧!$A$4:$G$76,7,FALSE),"")</f>
        <v/>
      </c>
      <c r="B2697" s="18">
        <f>★仕訳帳!A2661</f>
        <v>2658</v>
      </c>
      <c r="C2697" s="64" t="str">
        <f>IF(★仕訳帳!B2661&lt;&gt;"",★仕訳帳!B2661,"")</f>
        <v/>
      </c>
      <c r="D2697" s="65" t="str">
        <f>IF(★仕訳帳!C2661&lt;&gt;"",★仕訳帳!C2661,"")</f>
        <v/>
      </c>
      <c r="E2697" s="66" t="str">
        <f>IF(★仕訳帳!D2661&lt;&gt;"",★仕訳帳!D2661,"")</f>
        <v/>
      </c>
      <c r="F2697" s="30" t="str">
        <f t="shared" si="88"/>
        <v/>
      </c>
      <c r="G2697" s="68">
        <f>★仕訳帳!E2661</f>
        <v>0</v>
      </c>
      <c r="H2697" s="68">
        <f>★仕訳帳!F2661</f>
        <v>0</v>
      </c>
      <c r="I2697" s="67">
        <f>IF($E2697&lt;&gt;"",IF(OR(AND($E2697&gt;=200,$E2697&lt;300),AND($E2697&gt;=400,$E2697&lt;600)),-SUBTOTAL(9,K$4:K2697),SUBTOTAL(9,K$4:K2697)),0)</f>
        <v>0</v>
      </c>
      <c r="J2697" s="32"/>
      <c r="K2697" s="33">
        <f t="shared" si="87"/>
        <v>0</v>
      </c>
    </row>
    <row r="2698" spans="1:11" x14ac:dyDescent="0.4">
      <c r="A2698" s="17" t="str">
        <f>IF(E2698&lt;&gt;"",VLOOKUP(E2698,科目一覧!$A$4:$G$76,7,FALSE),"")</f>
        <v/>
      </c>
      <c r="B2698" s="18">
        <f>★仕訳帳!A2662</f>
        <v>2659</v>
      </c>
      <c r="C2698" s="64" t="str">
        <f>IF(★仕訳帳!B2662&lt;&gt;"",★仕訳帳!B2662,"")</f>
        <v/>
      </c>
      <c r="D2698" s="65" t="str">
        <f>IF(★仕訳帳!C2662&lt;&gt;"",★仕訳帳!C2662,"")</f>
        <v/>
      </c>
      <c r="E2698" s="66" t="str">
        <f>IF(★仕訳帳!D2662&lt;&gt;"",★仕訳帳!D2662,"")</f>
        <v/>
      </c>
      <c r="F2698" s="30" t="str">
        <f t="shared" si="88"/>
        <v/>
      </c>
      <c r="G2698" s="68">
        <f>★仕訳帳!E2662</f>
        <v>0</v>
      </c>
      <c r="H2698" s="68">
        <f>★仕訳帳!F2662</f>
        <v>0</v>
      </c>
      <c r="I2698" s="67">
        <f>IF($E2698&lt;&gt;"",IF(OR(AND($E2698&gt;=200,$E2698&lt;300),AND($E2698&gt;=400,$E2698&lt;600)),-SUBTOTAL(9,K$4:K2698),SUBTOTAL(9,K$4:K2698)),0)</f>
        <v>0</v>
      </c>
      <c r="J2698" s="32"/>
      <c r="K2698" s="33">
        <f t="shared" si="87"/>
        <v>0</v>
      </c>
    </row>
    <row r="2699" spans="1:11" x14ac:dyDescent="0.4">
      <c r="A2699" s="17" t="str">
        <f>IF(E2699&lt;&gt;"",VLOOKUP(E2699,科目一覧!$A$4:$G$76,7,FALSE),"")</f>
        <v/>
      </c>
      <c r="B2699" s="18">
        <f>★仕訳帳!A2663</f>
        <v>2660</v>
      </c>
      <c r="C2699" s="64" t="str">
        <f>IF(★仕訳帳!B2663&lt;&gt;"",★仕訳帳!B2663,"")</f>
        <v/>
      </c>
      <c r="D2699" s="65" t="str">
        <f>IF(★仕訳帳!C2663&lt;&gt;"",★仕訳帳!C2663,"")</f>
        <v/>
      </c>
      <c r="E2699" s="66" t="str">
        <f>IF(★仕訳帳!D2663&lt;&gt;"",★仕訳帳!D2663,"")</f>
        <v/>
      </c>
      <c r="F2699" s="30" t="str">
        <f t="shared" si="88"/>
        <v/>
      </c>
      <c r="G2699" s="68">
        <f>★仕訳帳!E2663</f>
        <v>0</v>
      </c>
      <c r="H2699" s="68">
        <f>★仕訳帳!F2663</f>
        <v>0</v>
      </c>
      <c r="I2699" s="67">
        <f>IF($E2699&lt;&gt;"",IF(OR(AND($E2699&gt;=200,$E2699&lt;300),AND($E2699&gt;=400,$E2699&lt;600)),-SUBTOTAL(9,K$4:K2699),SUBTOTAL(9,K$4:K2699)),0)</f>
        <v>0</v>
      </c>
      <c r="J2699" s="32"/>
      <c r="K2699" s="33">
        <f t="shared" si="87"/>
        <v>0</v>
      </c>
    </row>
    <row r="2700" spans="1:11" x14ac:dyDescent="0.4">
      <c r="A2700" s="17" t="str">
        <f>IF(E2700&lt;&gt;"",VLOOKUP(E2700,科目一覧!$A$4:$G$76,7,FALSE),"")</f>
        <v/>
      </c>
      <c r="B2700" s="18">
        <f>★仕訳帳!A2664</f>
        <v>2661</v>
      </c>
      <c r="C2700" s="64" t="str">
        <f>IF(★仕訳帳!B2664&lt;&gt;"",★仕訳帳!B2664,"")</f>
        <v/>
      </c>
      <c r="D2700" s="65" t="str">
        <f>IF(★仕訳帳!C2664&lt;&gt;"",★仕訳帳!C2664,"")</f>
        <v/>
      </c>
      <c r="E2700" s="66" t="str">
        <f>IF(★仕訳帳!D2664&lt;&gt;"",★仕訳帳!D2664,"")</f>
        <v/>
      </c>
      <c r="F2700" s="30" t="str">
        <f t="shared" si="88"/>
        <v/>
      </c>
      <c r="G2700" s="68">
        <f>★仕訳帳!E2664</f>
        <v>0</v>
      </c>
      <c r="H2700" s="68">
        <f>★仕訳帳!F2664</f>
        <v>0</v>
      </c>
      <c r="I2700" s="67">
        <f>IF($E2700&lt;&gt;"",IF(OR(AND($E2700&gt;=200,$E2700&lt;300),AND($E2700&gt;=400,$E2700&lt;600)),-SUBTOTAL(9,K$4:K2700),SUBTOTAL(9,K$4:K2700)),0)</f>
        <v>0</v>
      </c>
      <c r="J2700" s="32"/>
      <c r="K2700" s="33">
        <f t="shared" si="87"/>
        <v>0</v>
      </c>
    </row>
    <row r="2701" spans="1:11" x14ac:dyDescent="0.4">
      <c r="A2701" s="17" t="str">
        <f>IF(E2701&lt;&gt;"",VLOOKUP(E2701,科目一覧!$A$4:$G$76,7,FALSE),"")</f>
        <v/>
      </c>
      <c r="B2701" s="18">
        <f>★仕訳帳!A2665</f>
        <v>2662</v>
      </c>
      <c r="C2701" s="64" t="str">
        <f>IF(★仕訳帳!B2665&lt;&gt;"",★仕訳帳!B2665,"")</f>
        <v/>
      </c>
      <c r="D2701" s="65" t="str">
        <f>IF(★仕訳帳!C2665&lt;&gt;"",★仕訳帳!C2665,"")</f>
        <v/>
      </c>
      <c r="E2701" s="66" t="str">
        <f>IF(★仕訳帳!D2665&lt;&gt;"",★仕訳帳!D2665,"")</f>
        <v/>
      </c>
      <c r="F2701" s="30" t="str">
        <f t="shared" si="88"/>
        <v/>
      </c>
      <c r="G2701" s="68">
        <f>★仕訳帳!E2665</f>
        <v>0</v>
      </c>
      <c r="H2701" s="68">
        <f>★仕訳帳!F2665</f>
        <v>0</v>
      </c>
      <c r="I2701" s="67">
        <f>IF($E2701&lt;&gt;"",IF(OR(AND($E2701&gt;=200,$E2701&lt;300),AND($E2701&gt;=400,$E2701&lt;600)),-SUBTOTAL(9,K$4:K2701),SUBTOTAL(9,K$4:K2701)),0)</f>
        <v>0</v>
      </c>
      <c r="J2701" s="32"/>
      <c r="K2701" s="33">
        <f t="shared" si="87"/>
        <v>0</v>
      </c>
    </row>
    <row r="2702" spans="1:11" x14ac:dyDescent="0.4">
      <c r="A2702" s="17" t="str">
        <f>IF(E2702&lt;&gt;"",VLOOKUP(E2702,科目一覧!$A$4:$G$76,7,FALSE),"")</f>
        <v/>
      </c>
      <c r="B2702" s="18">
        <f>★仕訳帳!A2666</f>
        <v>2663</v>
      </c>
      <c r="C2702" s="64" t="str">
        <f>IF(★仕訳帳!B2666&lt;&gt;"",★仕訳帳!B2666,"")</f>
        <v/>
      </c>
      <c r="D2702" s="65" t="str">
        <f>IF(★仕訳帳!C2666&lt;&gt;"",★仕訳帳!C2666,"")</f>
        <v/>
      </c>
      <c r="E2702" s="66" t="str">
        <f>IF(★仕訳帳!D2666&lt;&gt;"",★仕訳帳!D2666,"")</f>
        <v/>
      </c>
      <c r="F2702" s="30" t="str">
        <f t="shared" si="88"/>
        <v/>
      </c>
      <c r="G2702" s="68">
        <f>★仕訳帳!E2666</f>
        <v>0</v>
      </c>
      <c r="H2702" s="68">
        <f>★仕訳帳!F2666</f>
        <v>0</v>
      </c>
      <c r="I2702" s="67">
        <f>IF($E2702&lt;&gt;"",IF(OR(AND($E2702&gt;=200,$E2702&lt;300),AND($E2702&gt;=400,$E2702&lt;600)),-SUBTOTAL(9,K$4:K2702),SUBTOTAL(9,K$4:K2702)),0)</f>
        <v>0</v>
      </c>
      <c r="J2702" s="32"/>
      <c r="K2702" s="33">
        <f t="shared" si="87"/>
        <v>0</v>
      </c>
    </row>
    <row r="2703" spans="1:11" x14ac:dyDescent="0.4">
      <c r="A2703" s="17" t="str">
        <f>IF(E2703&lt;&gt;"",VLOOKUP(E2703,科目一覧!$A$4:$G$76,7,FALSE),"")</f>
        <v/>
      </c>
      <c r="B2703" s="18">
        <f>★仕訳帳!A2667</f>
        <v>2664</v>
      </c>
      <c r="C2703" s="64" t="str">
        <f>IF(★仕訳帳!B2667&lt;&gt;"",★仕訳帳!B2667,"")</f>
        <v/>
      </c>
      <c r="D2703" s="65" t="str">
        <f>IF(★仕訳帳!C2667&lt;&gt;"",★仕訳帳!C2667,"")</f>
        <v/>
      </c>
      <c r="E2703" s="66" t="str">
        <f>IF(★仕訳帳!D2667&lt;&gt;"",★仕訳帳!D2667,"")</f>
        <v/>
      </c>
      <c r="F2703" s="30" t="str">
        <f t="shared" si="88"/>
        <v/>
      </c>
      <c r="G2703" s="68">
        <f>★仕訳帳!E2667</f>
        <v>0</v>
      </c>
      <c r="H2703" s="68">
        <f>★仕訳帳!F2667</f>
        <v>0</v>
      </c>
      <c r="I2703" s="67">
        <f>IF($E2703&lt;&gt;"",IF(OR(AND($E2703&gt;=200,$E2703&lt;300),AND($E2703&gt;=400,$E2703&lt;600)),-SUBTOTAL(9,K$4:K2703),SUBTOTAL(9,K$4:K2703)),0)</f>
        <v>0</v>
      </c>
      <c r="J2703" s="32"/>
      <c r="K2703" s="33">
        <f t="shared" si="87"/>
        <v>0</v>
      </c>
    </row>
    <row r="2704" spans="1:11" x14ac:dyDescent="0.4">
      <c r="A2704" s="17" t="str">
        <f>IF(E2704&lt;&gt;"",VLOOKUP(E2704,科目一覧!$A$4:$G$76,7,FALSE),"")</f>
        <v/>
      </c>
      <c r="B2704" s="18">
        <f>★仕訳帳!A2668</f>
        <v>2665</v>
      </c>
      <c r="C2704" s="64" t="str">
        <f>IF(★仕訳帳!B2668&lt;&gt;"",★仕訳帳!B2668,"")</f>
        <v/>
      </c>
      <c r="D2704" s="65" t="str">
        <f>IF(★仕訳帳!C2668&lt;&gt;"",★仕訳帳!C2668,"")</f>
        <v/>
      </c>
      <c r="E2704" s="66" t="str">
        <f>IF(★仕訳帳!D2668&lt;&gt;"",★仕訳帳!D2668,"")</f>
        <v/>
      </c>
      <c r="F2704" s="30" t="str">
        <f t="shared" si="88"/>
        <v/>
      </c>
      <c r="G2704" s="68">
        <f>★仕訳帳!E2668</f>
        <v>0</v>
      </c>
      <c r="H2704" s="68">
        <f>★仕訳帳!F2668</f>
        <v>0</v>
      </c>
      <c r="I2704" s="67">
        <f>IF($E2704&lt;&gt;"",IF(OR(AND($E2704&gt;=200,$E2704&lt;300),AND($E2704&gt;=400,$E2704&lt;600)),-SUBTOTAL(9,K$4:K2704),SUBTOTAL(9,K$4:K2704)),0)</f>
        <v>0</v>
      </c>
      <c r="J2704" s="32"/>
      <c r="K2704" s="33">
        <f t="shared" si="87"/>
        <v>0</v>
      </c>
    </row>
    <row r="2705" spans="1:11" x14ac:dyDescent="0.4">
      <c r="A2705" s="17" t="str">
        <f>IF(E2705&lt;&gt;"",VLOOKUP(E2705,科目一覧!$A$4:$G$76,7,FALSE),"")</f>
        <v/>
      </c>
      <c r="B2705" s="18">
        <f>★仕訳帳!A2669</f>
        <v>2666</v>
      </c>
      <c r="C2705" s="64" t="str">
        <f>IF(★仕訳帳!B2669&lt;&gt;"",★仕訳帳!B2669,"")</f>
        <v/>
      </c>
      <c r="D2705" s="65" t="str">
        <f>IF(★仕訳帳!C2669&lt;&gt;"",★仕訳帳!C2669,"")</f>
        <v/>
      </c>
      <c r="E2705" s="66" t="str">
        <f>IF(★仕訳帳!D2669&lt;&gt;"",★仕訳帳!D2669,"")</f>
        <v/>
      </c>
      <c r="F2705" s="30" t="str">
        <f t="shared" si="88"/>
        <v/>
      </c>
      <c r="G2705" s="68">
        <f>★仕訳帳!E2669</f>
        <v>0</v>
      </c>
      <c r="H2705" s="68">
        <f>★仕訳帳!F2669</f>
        <v>0</v>
      </c>
      <c r="I2705" s="67">
        <f>IF($E2705&lt;&gt;"",IF(OR(AND($E2705&gt;=200,$E2705&lt;300),AND($E2705&gt;=400,$E2705&lt;600)),-SUBTOTAL(9,K$4:K2705),SUBTOTAL(9,K$4:K2705)),0)</f>
        <v>0</v>
      </c>
      <c r="J2705" s="32"/>
      <c r="K2705" s="33">
        <f t="shared" si="87"/>
        <v>0</v>
      </c>
    </row>
    <row r="2706" spans="1:11" x14ac:dyDescent="0.4">
      <c r="A2706" s="17" t="str">
        <f>IF(E2706&lt;&gt;"",VLOOKUP(E2706,科目一覧!$A$4:$G$76,7,FALSE),"")</f>
        <v/>
      </c>
      <c r="B2706" s="18">
        <f>★仕訳帳!A2670</f>
        <v>2667</v>
      </c>
      <c r="C2706" s="64" t="str">
        <f>IF(★仕訳帳!B2670&lt;&gt;"",★仕訳帳!B2670,"")</f>
        <v/>
      </c>
      <c r="D2706" s="65" t="str">
        <f>IF(★仕訳帳!C2670&lt;&gt;"",★仕訳帳!C2670,"")</f>
        <v/>
      </c>
      <c r="E2706" s="66" t="str">
        <f>IF(★仕訳帳!D2670&lt;&gt;"",★仕訳帳!D2670,"")</f>
        <v/>
      </c>
      <c r="F2706" s="30" t="str">
        <f t="shared" si="88"/>
        <v/>
      </c>
      <c r="G2706" s="68">
        <f>★仕訳帳!E2670</f>
        <v>0</v>
      </c>
      <c r="H2706" s="68">
        <f>★仕訳帳!F2670</f>
        <v>0</v>
      </c>
      <c r="I2706" s="67">
        <f>IF($E2706&lt;&gt;"",IF(OR(AND($E2706&gt;=200,$E2706&lt;300),AND($E2706&gt;=400,$E2706&lt;600)),-SUBTOTAL(9,K$4:K2706),SUBTOTAL(9,K$4:K2706)),0)</f>
        <v>0</v>
      </c>
      <c r="J2706" s="32"/>
      <c r="K2706" s="33">
        <f t="shared" si="87"/>
        <v>0</v>
      </c>
    </row>
    <row r="2707" spans="1:11" x14ac:dyDescent="0.4">
      <c r="A2707" s="17" t="str">
        <f>IF(E2707&lt;&gt;"",VLOOKUP(E2707,科目一覧!$A$4:$G$76,7,FALSE),"")</f>
        <v/>
      </c>
      <c r="B2707" s="18">
        <f>★仕訳帳!A2671</f>
        <v>2668</v>
      </c>
      <c r="C2707" s="64" t="str">
        <f>IF(★仕訳帳!B2671&lt;&gt;"",★仕訳帳!B2671,"")</f>
        <v/>
      </c>
      <c r="D2707" s="65" t="str">
        <f>IF(★仕訳帳!C2671&lt;&gt;"",★仕訳帳!C2671,"")</f>
        <v/>
      </c>
      <c r="E2707" s="66" t="str">
        <f>IF(★仕訳帳!D2671&lt;&gt;"",★仕訳帳!D2671,"")</f>
        <v/>
      </c>
      <c r="F2707" s="30" t="str">
        <f t="shared" si="88"/>
        <v/>
      </c>
      <c r="G2707" s="68">
        <f>★仕訳帳!E2671</f>
        <v>0</v>
      </c>
      <c r="H2707" s="68">
        <f>★仕訳帳!F2671</f>
        <v>0</v>
      </c>
      <c r="I2707" s="67">
        <f>IF($E2707&lt;&gt;"",IF(OR(AND($E2707&gt;=200,$E2707&lt;300),AND($E2707&gt;=400,$E2707&lt;600)),-SUBTOTAL(9,K$4:K2707),SUBTOTAL(9,K$4:K2707)),0)</f>
        <v>0</v>
      </c>
      <c r="J2707" s="32"/>
      <c r="K2707" s="33">
        <f t="shared" si="87"/>
        <v>0</v>
      </c>
    </row>
    <row r="2708" spans="1:11" x14ac:dyDescent="0.4">
      <c r="A2708" s="17" t="str">
        <f>IF(E2708&lt;&gt;"",VLOOKUP(E2708,科目一覧!$A$4:$G$76,7,FALSE),"")</f>
        <v/>
      </c>
      <c r="B2708" s="18">
        <f>★仕訳帳!A2672</f>
        <v>2669</v>
      </c>
      <c r="C2708" s="64" t="str">
        <f>IF(★仕訳帳!B2672&lt;&gt;"",★仕訳帳!B2672,"")</f>
        <v/>
      </c>
      <c r="D2708" s="65" t="str">
        <f>IF(★仕訳帳!C2672&lt;&gt;"",★仕訳帳!C2672,"")</f>
        <v/>
      </c>
      <c r="E2708" s="66" t="str">
        <f>IF(★仕訳帳!D2672&lt;&gt;"",★仕訳帳!D2672,"")</f>
        <v/>
      </c>
      <c r="F2708" s="30" t="str">
        <f t="shared" si="88"/>
        <v/>
      </c>
      <c r="G2708" s="68">
        <f>★仕訳帳!E2672</f>
        <v>0</v>
      </c>
      <c r="H2708" s="68">
        <f>★仕訳帳!F2672</f>
        <v>0</v>
      </c>
      <c r="I2708" s="67">
        <f>IF($E2708&lt;&gt;"",IF(OR(AND($E2708&gt;=200,$E2708&lt;300),AND($E2708&gt;=400,$E2708&lt;600)),-SUBTOTAL(9,K$4:K2708),SUBTOTAL(9,K$4:K2708)),0)</f>
        <v>0</v>
      </c>
      <c r="J2708" s="32"/>
      <c r="K2708" s="33">
        <f t="shared" si="87"/>
        <v>0</v>
      </c>
    </row>
    <row r="2709" spans="1:11" x14ac:dyDescent="0.4">
      <c r="A2709" s="17" t="str">
        <f>IF(E2709&lt;&gt;"",VLOOKUP(E2709,科目一覧!$A$4:$G$76,7,FALSE),"")</f>
        <v/>
      </c>
      <c r="B2709" s="18">
        <f>★仕訳帳!A2673</f>
        <v>2670</v>
      </c>
      <c r="C2709" s="64" t="str">
        <f>IF(★仕訳帳!B2673&lt;&gt;"",★仕訳帳!B2673,"")</f>
        <v/>
      </c>
      <c r="D2709" s="65" t="str">
        <f>IF(★仕訳帳!C2673&lt;&gt;"",★仕訳帳!C2673,"")</f>
        <v/>
      </c>
      <c r="E2709" s="66" t="str">
        <f>IF(★仕訳帳!D2673&lt;&gt;"",★仕訳帳!D2673,"")</f>
        <v/>
      </c>
      <c r="F2709" s="30" t="str">
        <f t="shared" si="88"/>
        <v/>
      </c>
      <c r="G2709" s="68">
        <f>★仕訳帳!E2673</f>
        <v>0</v>
      </c>
      <c r="H2709" s="68">
        <f>★仕訳帳!F2673</f>
        <v>0</v>
      </c>
      <c r="I2709" s="67">
        <f>IF($E2709&lt;&gt;"",IF(OR(AND($E2709&gt;=200,$E2709&lt;300),AND($E2709&gt;=400,$E2709&lt;600)),-SUBTOTAL(9,K$4:K2709),SUBTOTAL(9,K$4:K2709)),0)</f>
        <v>0</v>
      </c>
      <c r="J2709" s="32"/>
      <c r="K2709" s="33">
        <f t="shared" si="87"/>
        <v>0</v>
      </c>
    </row>
    <row r="2710" spans="1:11" x14ac:dyDescent="0.4">
      <c r="A2710" s="17" t="str">
        <f>IF(E2710&lt;&gt;"",VLOOKUP(E2710,科目一覧!$A$4:$G$76,7,FALSE),"")</f>
        <v/>
      </c>
      <c r="B2710" s="18">
        <f>★仕訳帳!A2674</f>
        <v>2671</v>
      </c>
      <c r="C2710" s="64" t="str">
        <f>IF(★仕訳帳!B2674&lt;&gt;"",★仕訳帳!B2674,"")</f>
        <v/>
      </c>
      <c r="D2710" s="65" t="str">
        <f>IF(★仕訳帳!C2674&lt;&gt;"",★仕訳帳!C2674,"")</f>
        <v/>
      </c>
      <c r="E2710" s="66" t="str">
        <f>IF(★仕訳帳!D2674&lt;&gt;"",★仕訳帳!D2674,"")</f>
        <v/>
      </c>
      <c r="F2710" s="30" t="str">
        <f t="shared" si="88"/>
        <v/>
      </c>
      <c r="G2710" s="68">
        <f>★仕訳帳!E2674</f>
        <v>0</v>
      </c>
      <c r="H2710" s="68">
        <f>★仕訳帳!F2674</f>
        <v>0</v>
      </c>
      <c r="I2710" s="67">
        <f>IF($E2710&lt;&gt;"",IF(OR(AND($E2710&gt;=200,$E2710&lt;300),AND($E2710&gt;=400,$E2710&lt;600)),-SUBTOTAL(9,K$4:K2710),SUBTOTAL(9,K$4:K2710)),0)</f>
        <v>0</v>
      </c>
      <c r="J2710" s="32"/>
      <c r="K2710" s="33">
        <f t="shared" si="87"/>
        <v>0</v>
      </c>
    </row>
    <row r="2711" spans="1:11" x14ac:dyDescent="0.4">
      <c r="A2711" s="17" t="str">
        <f>IF(E2711&lt;&gt;"",VLOOKUP(E2711,科目一覧!$A$4:$G$76,7,FALSE),"")</f>
        <v/>
      </c>
      <c r="B2711" s="18">
        <f>★仕訳帳!A2675</f>
        <v>2672</v>
      </c>
      <c r="C2711" s="64" t="str">
        <f>IF(★仕訳帳!B2675&lt;&gt;"",★仕訳帳!B2675,"")</f>
        <v/>
      </c>
      <c r="D2711" s="65" t="str">
        <f>IF(★仕訳帳!C2675&lt;&gt;"",★仕訳帳!C2675,"")</f>
        <v/>
      </c>
      <c r="E2711" s="66" t="str">
        <f>IF(★仕訳帳!D2675&lt;&gt;"",★仕訳帳!D2675,"")</f>
        <v/>
      </c>
      <c r="F2711" s="30" t="str">
        <f t="shared" si="88"/>
        <v/>
      </c>
      <c r="G2711" s="68">
        <f>★仕訳帳!E2675</f>
        <v>0</v>
      </c>
      <c r="H2711" s="68">
        <f>★仕訳帳!F2675</f>
        <v>0</v>
      </c>
      <c r="I2711" s="67">
        <f>IF($E2711&lt;&gt;"",IF(OR(AND($E2711&gt;=200,$E2711&lt;300),AND($E2711&gt;=400,$E2711&lt;600)),-SUBTOTAL(9,K$4:K2711),SUBTOTAL(9,K$4:K2711)),0)</f>
        <v>0</v>
      </c>
      <c r="J2711" s="32"/>
      <c r="K2711" s="33">
        <f t="shared" si="87"/>
        <v>0</v>
      </c>
    </row>
    <row r="2712" spans="1:11" x14ac:dyDescent="0.4">
      <c r="A2712" s="17" t="str">
        <f>IF(E2712&lt;&gt;"",VLOOKUP(E2712,科目一覧!$A$4:$G$76,7,FALSE),"")</f>
        <v/>
      </c>
      <c r="B2712" s="18">
        <f>★仕訳帳!A2676</f>
        <v>2673</v>
      </c>
      <c r="C2712" s="64" t="str">
        <f>IF(★仕訳帳!B2676&lt;&gt;"",★仕訳帳!B2676,"")</f>
        <v/>
      </c>
      <c r="D2712" s="65" t="str">
        <f>IF(★仕訳帳!C2676&lt;&gt;"",★仕訳帳!C2676,"")</f>
        <v/>
      </c>
      <c r="E2712" s="66" t="str">
        <f>IF(★仕訳帳!D2676&lt;&gt;"",★仕訳帳!D2676,"")</f>
        <v/>
      </c>
      <c r="F2712" s="30" t="str">
        <f t="shared" si="88"/>
        <v/>
      </c>
      <c r="G2712" s="68">
        <f>★仕訳帳!E2676</f>
        <v>0</v>
      </c>
      <c r="H2712" s="68">
        <f>★仕訳帳!F2676</f>
        <v>0</v>
      </c>
      <c r="I2712" s="67">
        <f>IF($E2712&lt;&gt;"",IF(OR(AND($E2712&gt;=200,$E2712&lt;300),AND($E2712&gt;=400,$E2712&lt;600)),-SUBTOTAL(9,K$4:K2712),SUBTOTAL(9,K$4:K2712)),0)</f>
        <v>0</v>
      </c>
      <c r="J2712" s="32"/>
      <c r="K2712" s="33">
        <f t="shared" si="87"/>
        <v>0</v>
      </c>
    </row>
    <row r="2713" spans="1:11" x14ac:dyDescent="0.4">
      <c r="A2713" s="17" t="str">
        <f>IF(E2713&lt;&gt;"",VLOOKUP(E2713,科目一覧!$A$4:$G$76,7,FALSE),"")</f>
        <v/>
      </c>
      <c r="B2713" s="18">
        <f>★仕訳帳!A2677</f>
        <v>2674</v>
      </c>
      <c r="C2713" s="64" t="str">
        <f>IF(★仕訳帳!B2677&lt;&gt;"",★仕訳帳!B2677,"")</f>
        <v/>
      </c>
      <c r="D2713" s="65" t="str">
        <f>IF(★仕訳帳!C2677&lt;&gt;"",★仕訳帳!C2677,"")</f>
        <v/>
      </c>
      <c r="E2713" s="66" t="str">
        <f>IF(★仕訳帳!D2677&lt;&gt;"",★仕訳帳!D2677,"")</f>
        <v/>
      </c>
      <c r="F2713" s="30" t="str">
        <f t="shared" si="88"/>
        <v/>
      </c>
      <c r="G2713" s="68">
        <f>★仕訳帳!E2677</f>
        <v>0</v>
      </c>
      <c r="H2713" s="68">
        <f>★仕訳帳!F2677</f>
        <v>0</v>
      </c>
      <c r="I2713" s="67">
        <f>IF($E2713&lt;&gt;"",IF(OR(AND($E2713&gt;=200,$E2713&lt;300),AND($E2713&gt;=400,$E2713&lt;600)),-SUBTOTAL(9,K$4:K2713),SUBTOTAL(9,K$4:K2713)),0)</f>
        <v>0</v>
      </c>
      <c r="J2713" s="32"/>
      <c r="K2713" s="33">
        <f t="shared" si="87"/>
        <v>0</v>
      </c>
    </row>
    <row r="2714" spans="1:11" x14ac:dyDescent="0.4">
      <c r="A2714" s="17" t="str">
        <f>IF(E2714&lt;&gt;"",VLOOKUP(E2714,科目一覧!$A$4:$G$76,7,FALSE),"")</f>
        <v/>
      </c>
      <c r="B2714" s="18">
        <f>★仕訳帳!A2678</f>
        <v>2675</v>
      </c>
      <c r="C2714" s="64" t="str">
        <f>IF(★仕訳帳!B2678&lt;&gt;"",★仕訳帳!B2678,"")</f>
        <v/>
      </c>
      <c r="D2714" s="65" t="str">
        <f>IF(★仕訳帳!C2678&lt;&gt;"",★仕訳帳!C2678,"")</f>
        <v/>
      </c>
      <c r="E2714" s="66" t="str">
        <f>IF(★仕訳帳!D2678&lt;&gt;"",★仕訳帳!D2678,"")</f>
        <v/>
      </c>
      <c r="F2714" s="30" t="str">
        <f t="shared" si="88"/>
        <v/>
      </c>
      <c r="G2714" s="68">
        <f>★仕訳帳!E2678</f>
        <v>0</v>
      </c>
      <c r="H2714" s="68">
        <f>★仕訳帳!F2678</f>
        <v>0</v>
      </c>
      <c r="I2714" s="67">
        <f>IF($E2714&lt;&gt;"",IF(OR(AND($E2714&gt;=200,$E2714&lt;300),AND($E2714&gt;=400,$E2714&lt;600)),-SUBTOTAL(9,K$4:K2714),SUBTOTAL(9,K$4:K2714)),0)</f>
        <v>0</v>
      </c>
      <c r="J2714" s="32"/>
      <c r="K2714" s="33">
        <f t="shared" si="87"/>
        <v>0</v>
      </c>
    </row>
    <row r="2715" spans="1:11" x14ac:dyDescent="0.4">
      <c r="A2715" s="17" t="str">
        <f>IF(E2715&lt;&gt;"",VLOOKUP(E2715,科目一覧!$A$4:$G$76,7,FALSE),"")</f>
        <v/>
      </c>
      <c r="B2715" s="18">
        <f>★仕訳帳!A2679</f>
        <v>2676</v>
      </c>
      <c r="C2715" s="64" t="str">
        <f>IF(★仕訳帳!B2679&lt;&gt;"",★仕訳帳!B2679,"")</f>
        <v/>
      </c>
      <c r="D2715" s="65" t="str">
        <f>IF(★仕訳帳!C2679&lt;&gt;"",★仕訳帳!C2679,"")</f>
        <v/>
      </c>
      <c r="E2715" s="66" t="str">
        <f>IF(★仕訳帳!D2679&lt;&gt;"",★仕訳帳!D2679,"")</f>
        <v/>
      </c>
      <c r="F2715" s="30" t="str">
        <f t="shared" si="88"/>
        <v/>
      </c>
      <c r="G2715" s="68">
        <f>★仕訳帳!E2679</f>
        <v>0</v>
      </c>
      <c r="H2715" s="68">
        <f>★仕訳帳!F2679</f>
        <v>0</v>
      </c>
      <c r="I2715" s="67">
        <f>IF($E2715&lt;&gt;"",IF(OR(AND($E2715&gt;=200,$E2715&lt;300),AND($E2715&gt;=400,$E2715&lt;600)),-SUBTOTAL(9,K$4:K2715),SUBTOTAL(9,K$4:K2715)),0)</f>
        <v>0</v>
      </c>
      <c r="J2715" s="32"/>
      <c r="K2715" s="33">
        <f t="shared" si="87"/>
        <v>0</v>
      </c>
    </row>
    <row r="2716" spans="1:11" x14ac:dyDescent="0.4">
      <c r="A2716" s="17" t="str">
        <f>IF(E2716&lt;&gt;"",VLOOKUP(E2716,科目一覧!$A$4:$G$76,7,FALSE),"")</f>
        <v/>
      </c>
      <c r="B2716" s="18">
        <f>★仕訳帳!A2680</f>
        <v>2677</v>
      </c>
      <c r="C2716" s="64" t="str">
        <f>IF(★仕訳帳!B2680&lt;&gt;"",★仕訳帳!B2680,"")</f>
        <v/>
      </c>
      <c r="D2716" s="65" t="str">
        <f>IF(★仕訳帳!C2680&lt;&gt;"",★仕訳帳!C2680,"")</f>
        <v/>
      </c>
      <c r="E2716" s="66" t="str">
        <f>IF(★仕訳帳!D2680&lt;&gt;"",★仕訳帳!D2680,"")</f>
        <v/>
      </c>
      <c r="F2716" s="30" t="str">
        <f t="shared" si="88"/>
        <v/>
      </c>
      <c r="G2716" s="68">
        <f>★仕訳帳!E2680</f>
        <v>0</v>
      </c>
      <c r="H2716" s="68">
        <f>★仕訳帳!F2680</f>
        <v>0</v>
      </c>
      <c r="I2716" s="67">
        <f>IF($E2716&lt;&gt;"",IF(OR(AND($E2716&gt;=200,$E2716&lt;300),AND($E2716&gt;=400,$E2716&lt;600)),-SUBTOTAL(9,K$4:K2716),SUBTOTAL(9,K$4:K2716)),0)</f>
        <v>0</v>
      </c>
      <c r="J2716" s="32"/>
      <c r="K2716" s="33">
        <f t="shared" si="87"/>
        <v>0</v>
      </c>
    </row>
    <row r="2717" spans="1:11" x14ac:dyDescent="0.4">
      <c r="A2717" s="17" t="str">
        <f>IF(E2717&lt;&gt;"",VLOOKUP(E2717,科目一覧!$A$4:$G$76,7,FALSE),"")</f>
        <v/>
      </c>
      <c r="B2717" s="18">
        <f>★仕訳帳!A2681</f>
        <v>2678</v>
      </c>
      <c r="C2717" s="64" t="str">
        <f>IF(★仕訳帳!B2681&lt;&gt;"",★仕訳帳!B2681,"")</f>
        <v/>
      </c>
      <c r="D2717" s="65" t="str">
        <f>IF(★仕訳帳!C2681&lt;&gt;"",★仕訳帳!C2681,"")</f>
        <v/>
      </c>
      <c r="E2717" s="66" t="str">
        <f>IF(★仕訳帳!D2681&lt;&gt;"",★仕訳帳!D2681,"")</f>
        <v/>
      </c>
      <c r="F2717" s="30" t="str">
        <f t="shared" si="88"/>
        <v/>
      </c>
      <c r="G2717" s="68">
        <f>★仕訳帳!E2681</f>
        <v>0</v>
      </c>
      <c r="H2717" s="68">
        <f>★仕訳帳!F2681</f>
        <v>0</v>
      </c>
      <c r="I2717" s="67">
        <f>IF($E2717&lt;&gt;"",IF(OR(AND($E2717&gt;=200,$E2717&lt;300),AND($E2717&gt;=400,$E2717&lt;600)),-SUBTOTAL(9,K$4:K2717),SUBTOTAL(9,K$4:K2717)),0)</f>
        <v>0</v>
      </c>
      <c r="J2717" s="32"/>
      <c r="K2717" s="33">
        <f t="shared" si="87"/>
        <v>0</v>
      </c>
    </row>
    <row r="2718" spans="1:11" x14ac:dyDescent="0.4">
      <c r="A2718" s="17" t="str">
        <f>IF(E2718&lt;&gt;"",VLOOKUP(E2718,科目一覧!$A$4:$G$76,7,FALSE),"")</f>
        <v/>
      </c>
      <c r="B2718" s="18">
        <f>★仕訳帳!A2682</f>
        <v>2679</v>
      </c>
      <c r="C2718" s="64" t="str">
        <f>IF(★仕訳帳!B2682&lt;&gt;"",★仕訳帳!B2682,"")</f>
        <v/>
      </c>
      <c r="D2718" s="65" t="str">
        <f>IF(★仕訳帳!C2682&lt;&gt;"",★仕訳帳!C2682,"")</f>
        <v/>
      </c>
      <c r="E2718" s="66" t="str">
        <f>IF(★仕訳帳!D2682&lt;&gt;"",★仕訳帳!D2682,"")</f>
        <v/>
      </c>
      <c r="F2718" s="30" t="str">
        <f t="shared" si="88"/>
        <v/>
      </c>
      <c r="G2718" s="68">
        <f>★仕訳帳!E2682</f>
        <v>0</v>
      </c>
      <c r="H2718" s="68">
        <f>★仕訳帳!F2682</f>
        <v>0</v>
      </c>
      <c r="I2718" s="67">
        <f>IF($E2718&lt;&gt;"",IF(OR(AND($E2718&gt;=200,$E2718&lt;300),AND($E2718&gt;=400,$E2718&lt;600)),-SUBTOTAL(9,K$4:K2718),SUBTOTAL(9,K$4:K2718)),0)</f>
        <v>0</v>
      </c>
      <c r="J2718" s="32"/>
      <c r="K2718" s="33">
        <f t="shared" si="87"/>
        <v>0</v>
      </c>
    </row>
    <row r="2719" spans="1:11" x14ac:dyDescent="0.4">
      <c r="A2719" s="17" t="str">
        <f>IF(E2719&lt;&gt;"",VLOOKUP(E2719,科目一覧!$A$4:$G$76,7,FALSE),"")</f>
        <v/>
      </c>
      <c r="B2719" s="18">
        <f>★仕訳帳!A2683</f>
        <v>2680</v>
      </c>
      <c r="C2719" s="64" t="str">
        <f>IF(★仕訳帳!B2683&lt;&gt;"",★仕訳帳!B2683,"")</f>
        <v/>
      </c>
      <c r="D2719" s="65" t="str">
        <f>IF(★仕訳帳!C2683&lt;&gt;"",★仕訳帳!C2683,"")</f>
        <v/>
      </c>
      <c r="E2719" s="66" t="str">
        <f>IF(★仕訳帳!D2683&lt;&gt;"",★仕訳帳!D2683,"")</f>
        <v/>
      </c>
      <c r="F2719" s="30" t="str">
        <f t="shared" si="88"/>
        <v/>
      </c>
      <c r="G2719" s="68">
        <f>★仕訳帳!E2683</f>
        <v>0</v>
      </c>
      <c r="H2719" s="68">
        <f>★仕訳帳!F2683</f>
        <v>0</v>
      </c>
      <c r="I2719" s="67">
        <f>IF($E2719&lt;&gt;"",IF(OR(AND($E2719&gt;=200,$E2719&lt;300),AND($E2719&gt;=400,$E2719&lt;600)),-SUBTOTAL(9,K$4:K2719),SUBTOTAL(9,K$4:K2719)),0)</f>
        <v>0</v>
      </c>
      <c r="J2719" s="32"/>
      <c r="K2719" s="33">
        <f t="shared" si="87"/>
        <v>0</v>
      </c>
    </row>
    <row r="2720" spans="1:11" x14ac:dyDescent="0.4">
      <c r="A2720" s="17" t="str">
        <f>IF(E2720&lt;&gt;"",VLOOKUP(E2720,科目一覧!$A$4:$G$76,7,FALSE),"")</f>
        <v/>
      </c>
      <c r="B2720" s="18">
        <f>★仕訳帳!A2684</f>
        <v>2681</v>
      </c>
      <c r="C2720" s="64" t="str">
        <f>IF(★仕訳帳!B2684&lt;&gt;"",★仕訳帳!B2684,"")</f>
        <v/>
      </c>
      <c r="D2720" s="65" t="str">
        <f>IF(★仕訳帳!C2684&lt;&gt;"",★仕訳帳!C2684,"")</f>
        <v/>
      </c>
      <c r="E2720" s="66" t="str">
        <f>IF(★仕訳帳!D2684&lt;&gt;"",★仕訳帳!D2684,"")</f>
        <v/>
      </c>
      <c r="F2720" s="30" t="str">
        <f t="shared" si="88"/>
        <v/>
      </c>
      <c r="G2720" s="68">
        <f>★仕訳帳!E2684</f>
        <v>0</v>
      </c>
      <c r="H2720" s="68">
        <f>★仕訳帳!F2684</f>
        <v>0</v>
      </c>
      <c r="I2720" s="67">
        <f>IF($E2720&lt;&gt;"",IF(OR(AND($E2720&gt;=200,$E2720&lt;300),AND($E2720&gt;=400,$E2720&lt;600)),-SUBTOTAL(9,K$4:K2720),SUBTOTAL(9,K$4:K2720)),0)</f>
        <v>0</v>
      </c>
      <c r="J2720" s="32"/>
      <c r="K2720" s="33">
        <f t="shared" si="87"/>
        <v>0</v>
      </c>
    </row>
    <row r="2721" spans="1:11" x14ac:dyDescent="0.4">
      <c r="A2721" s="17" t="str">
        <f>IF(E2721&lt;&gt;"",VLOOKUP(E2721,科目一覧!$A$4:$G$76,7,FALSE),"")</f>
        <v/>
      </c>
      <c r="B2721" s="18">
        <f>★仕訳帳!A2685</f>
        <v>2682</v>
      </c>
      <c r="C2721" s="64" t="str">
        <f>IF(★仕訳帳!B2685&lt;&gt;"",★仕訳帳!B2685,"")</f>
        <v/>
      </c>
      <c r="D2721" s="65" t="str">
        <f>IF(★仕訳帳!C2685&lt;&gt;"",★仕訳帳!C2685,"")</f>
        <v/>
      </c>
      <c r="E2721" s="66" t="str">
        <f>IF(★仕訳帳!D2685&lt;&gt;"",★仕訳帳!D2685,"")</f>
        <v/>
      </c>
      <c r="F2721" s="30" t="str">
        <f t="shared" si="88"/>
        <v/>
      </c>
      <c r="G2721" s="68">
        <f>★仕訳帳!E2685</f>
        <v>0</v>
      </c>
      <c r="H2721" s="68">
        <f>★仕訳帳!F2685</f>
        <v>0</v>
      </c>
      <c r="I2721" s="67">
        <f>IF($E2721&lt;&gt;"",IF(OR(AND($E2721&gt;=200,$E2721&lt;300),AND($E2721&gt;=400,$E2721&lt;600)),-SUBTOTAL(9,K$4:K2721),SUBTOTAL(9,K$4:K2721)),0)</f>
        <v>0</v>
      </c>
      <c r="J2721" s="32"/>
      <c r="K2721" s="33">
        <f t="shared" si="87"/>
        <v>0</v>
      </c>
    </row>
    <row r="2722" spans="1:11" x14ac:dyDescent="0.4">
      <c r="A2722" s="17" t="str">
        <f>IF(E2722&lt;&gt;"",VLOOKUP(E2722,科目一覧!$A$4:$G$76,7,FALSE),"")</f>
        <v/>
      </c>
      <c r="B2722" s="18">
        <f>★仕訳帳!A2686</f>
        <v>2683</v>
      </c>
      <c r="C2722" s="64" t="str">
        <f>IF(★仕訳帳!B2686&lt;&gt;"",★仕訳帳!B2686,"")</f>
        <v/>
      </c>
      <c r="D2722" s="65" t="str">
        <f>IF(★仕訳帳!C2686&lt;&gt;"",★仕訳帳!C2686,"")</f>
        <v/>
      </c>
      <c r="E2722" s="66" t="str">
        <f>IF(★仕訳帳!D2686&lt;&gt;"",★仕訳帳!D2686,"")</f>
        <v/>
      </c>
      <c r="F2722" s="30" t="str">
        <f t="shared" si="88"/>
        <v/>
      </c>
      <c r="G2722" s="68">
        <f>★仕訳帳!E2686</f>
        <v>0</v>
      </c>
      <c r="H2722" s="68">
        <f>★仕訳帳!F2686</f>
        <v>0</v>
      </c>
      <c r="I2722" s="67">
        <f>IF($E2722&lt;&gt;"",IF(OR(AND($E2722&gt;=200,$E2722&lt;300),AND($E2722&gt;=400,$E2722&lt;600)),-SUBTOTAL(9,K$4:K2722),SUBTOTAL(9,K$4:K2722)),0)</f>
        <v>0</v>
      </c>
      <c r="J2722" s="32"/>
      <c r="K2722" s="33">
        <f t="shared" si="87"/>
        <v>0</v>
      </c>
    </row>
    <row r="2723" spans="1:11" x14ac:dyDescent="0.4">
      <c r="A2723" s="17" t="str">
        <f>IF(E2723&lt;&gt;"",VLOOKUP(E2723,科目一覧!$A$4:$G$76,7,FALSE),"")</f>
        <v/>
      </c>
      <c r="B2723" s="18">
        <f>★仕訳帳!A2687</f>
        <v>2684</v>
      </c>
      <c r="C2723" s="64" t="str">
        <f>IF(★仕訳帳!B2687&lt;&gt;"",★仕訳帳!B2687,"")</f>
        <v/>
      </c>
      <c r="D2723" s="65" t="str">
        <f>IF(★仕訳帳!C2687&lt;&gt;"",★仕訳帳!C2687,"")</f>
        <v/>
      </c>
      <c r="E2723" s="66" t="str">
        <f>IF(★仕訳帳!D2687&lt;&gt;"",★仕訳帳!D2687,"")</f>
        <v/>
      </c>
      <c r="F2723" s="30" t="str">
        <f t="shared" si="88"/>
        <v/>
      </c>
      <c r="G2723" s="68">
        <f>★仕訳帳!E2687</f>
        <v>0</v>
      </c>
      <c r="H2723" s="68">
        <f>★仕訳帳!F2687</f>
        <v>0</v>
      </c>
      <c r="I2723" s="67">
        <f>IF($E2723&lt;&gt;"",IF(OR(AND($E2723&gt;=200,$E2723&lt;300),AND($E2723&gt;=400,$E2723&lt;600)),-SUBTOTAL(9,K$4:K2723),SUBTOTAL(9,K$4:K2723)),0)</f>
        <v>0</v>
      </c>
      <c r="J2723" s="32"/>
      <c r="K2723" s="33">
        <f t="shared" si="87"/>
        <v>0</v>
      </c>
    </row>
    <row r="2724" spans="1:11" x14ac:dyDescent="0.4">
      <c r="A2724" s="17" t="str">
        <f>IF(E2724&lt;&gt;"",VLOOKUP(E2724,科目一覧!$A$4:$G$76,7,FALSE),"")</f>
        <v/>
      </c>
      <c r="B2724" s="18">
        <f>★仕訳帳!A2688</f>
        <v>2685</v>
      </c>
      <c r="C2724" s="64" t="str">
        <f>IF(★仕訳帳!B2688&lt;&gt;"",★仕訳帳!B2688,"")</f>
        <v/>
      </c>
      <c r="D2724" s="65" t="str">
        <f>IF(★仕訳帳!C2688&lt;&gt;"",★仕訳帳!C2688,"")</f>
        <v/>
      </c>
      <c r="E2724" s="66" t="str">
        <f>IF(★仕訳帳!D2688&lt;&gt;"",★仕訳帳!D2688,"")</f>
        <v/>
      </c>
      <c r="F2724" s="30" t="str">
        <f t="shared" si="88"/>
        <v/>
      </c>
      <c r="G2724" s="68">
        <f>★仕訳帳!E2688</f>
        <v>0</v>
      </c>
      <c r="H2724" s="68">
        <f>★仕訳帳!F2688</f>
        <v>0</v>
      </c>
      <c r="I2724" s="67">
        <f>IF($E2724&lt;&gt;"",IF(OR(AND($E2724&gt;=200,$E2724&lt;300),AND($E2724&gt;=400,$E2724&lt;600)),-SUBTOTAL(9,K$4:K2724),SUBTOTAL(9,K$4:K2724)),0)</f>
        <v>0</v>
      </c>
      <c r="J2724" s="32"/>
      <c r="K2724" s="33">
        <f t="shared" si="87"/>
        <v>0</v>
      </c>
    </row>
    <row r="2725" spans="1:11" x14ac:dyDescent="0.4">
      <c r="A2725" s="17" t="str">
        <f>IF(E2725&lt;&gt;"",VLOOKUP(E2725,科目一覧!$A$4:$G$76,7,FALSE),"")</f>
        <v/>
      </c>
      <c r="B2725" s="18">
        <f>★仕訳帳!A2689</f>
        <v>2686</v>
      </c>
      <c r="C2725" s="64" t="str">
        <f>IF(★仕訳帳!B2689&lt;&gt;"",★仕訳帳!B2689,"")</f>
        <v/>
      </c>
      <c r="D2725" s="65" t="str">
        <f>IF(★仕訳帳!C2689&lt;&gt;"",★仕訳帳!C2689,"")</f>
        <v/>
      </c>
      <c r="E2725" s="66" t="str">
        <f>IF(★仕訳帳!D2689&lt;&gt;"",★仕訳帳!D2689,"")</f>
        <v/>
      </c>
      <c r="F2725" s="30" t="str">
        <f t="shared" si="88"/>
        <v/>
      </c>
      <c r="G2725" s="68">
        <f>★仕訳帳!E2689</f>
        <v>0</v>
      </c>
      <c r="H2725" s="68">
        <f>★仕訳帳!F2689</f>
        <v>0</v>
      </c>
      <c r="I2725" s="67">
        <f>IF($E2725&lt;&gt;"",IF(OR(AND($E2725&gt;=200,$E2725&lt;300),AND($E2725&gt;=400,$E2725&lt;600)),-SUBTOTAL(9,K$4:K2725),SUBTOTAL(9,K$4:K2725)),0)</f>
        <v>0</v>
      </c>
      <c r="J2725" s="32"/>
      <c r="K2725" s="33">
        <f t="shared" si="87"/>
        <v>0</v>
      </c>
    </row>
    <row r="2726" spans="1:11" x14ac:dyDescent="0.4">
      <c r="A2726" s="17" t="str">
        <f>IF(E2726&lt;&gt;"",VLOOKUP(E2726,科目一覧!$A$4:$G$76,7,FALSE),"")</f>
        <v/>
      </c>
      <c r="B2726" s="18">
        <f>★仕訳帳!A2690</f>
        <v>2687</v>
      </c>
      <c r="C2726" s="64" t="str">
        <f>IF(★仕訳帳!B2690&lt;&gt;"",★仕訳帳!B2690,"")</f>
        <v/>
      </c>
      <c r="D2726" s="65" t="str">
        <f>IF(★仕訳帳!C2690&lt;&gt;"",★仕訳帳!C2690,"")</f>
        <v/>
      </c>
      <c r="E2726" s="66" t="str">
        <f>IF(★仕訳帳!D2690&lt;&gt;"",★仕訳帳!D2690,"")</f>
        <v/>
      </c>
      <c r="F2726" s="30" t="str">
        <f t="shared" si="88"/>
        <v/>
      </c>
      <c r="G2726" s="68">
        <f>★仕訳帳!E2690</f>
        <v>0</v>
      </c>
      <c r="H2726" s="68">
        <f>★仕訳帳!F2690</f>
        <v>0</v>
      </c>
      <c r="I2726" s="67">
        <f>IF($E2726&lt;&gt;"",IF(OR(AND($E2726&gt;=200,$E2726&lt;300),AND($E2726&gt;=400,$E2726&lt;600)),-SUBTOTAL(9,K$4:K2726),SUBTOTAL(9,K$4:K2726)),0)</f>
        <v>0</v>
      </c>
      <c r="J2726" s="32"/>
      <c r="K2726" s="33">
        <f t="shared" si="87"/>
        <v>0</v>
      </c>
    </row>
    <row r="2727" spans="1:11" x14ac:dyDescent="0.4">
      <c r="A2727" s="17" t="str">
        <f>IF(E2727&lt;&gt;"",VLOOKUP(E2727,科目一覧!$A$4:$G$76,7,FALSE),"")</f>
        <v/>
      </c>
      <c r="B2727" s="18">
        <f>★仕訳帳!A2691</f>
        <v>2688</v>
      </c>
      <c r="C2727" s="64" t="str">
        <f>IF(★仕訳帳!B2691&lt;&gt;"",★仕訳帳!B2691,"")</f>
        <v/>
      </c>
      <c r="D2727" s="65" t="str">
        <f>IF(★仕訳帳!C2691&lt;&gt;"",★仕訳帳!C2691,"")</f>
        <v/>
      </c>
      <c r="E2727" s="66" t="str">
        <f>IF(★仕訳帳!D2691&lt;&gt;"",★仕訳帳!D2691,"")</f>
        <v/>
      </c>
      <c r="F2727" s="30" t="str">
        <f t="shared" si="88"/>
        <v/>
      </c>
      <c r="G2727" s="68">
        <f>★仕訳帳!E2691</f>
        <v>0</v>
      </c>
      <c r="H2727" s="68">
        <f>★仕訳帳!F2691</f>
        <v>0</v>
      </c>
      <c r="I2727" s="67">
        <f>IF($E2727&lt;&gt;"",IF(OR(AND($E2727&gt;=200,$E2727&lt;300),AND($E2727&gt;=400,$E2727&lt;600)),-SUBTOTAL(9,K$4:K2727),SUBTOTAL(9,K$4:K2727)),0)</f>
        <v>0</v>
      </c>
      <c r="J2727" s="32"/>
      <c r="K2727" s="33">
        <f t="shared" si="87"/>
        <v>0</v>
      </c>
    </row>
    <row r="2728" spans="1:11" x14ac:dyDescent="0.4">
      <c r="A2728" s="17" t="str">
        <f>IF(E2728&lt;&gt;"",VLOOKUP(E2728,科目一覧!$A$4:$G$76,7,FALSE),"")</f>
        <v/>
      </c>
      <c r="B2728" s="18">
        <f>★仕訳帳!A2692</f>
        <v>2689</v>
      </c>
      <c r="C2728" s="64" t="str">
        <f>IF(★仕訳帳!B2692&lt;&gt;"",★仕訳帳!B2692,"")</f>
        <v/>
      </c>
      <c r="D2728" s="65" t="str">
        <f>IF(★仕訳帳!C2692&lt;&gt;"",★仕訳帳!C2692,"")</f>
        <v/>
      </c>
      <c r="E2728" s="66" t="str">
        <f>IF(★仕訳帳!D2692&lt;&gt;"",★仕訳帳!D2692,"")</f>
        <v/>
      </c>
      <c r="F2728" s="30" t="str">
        <f t="shared" si="88"/>
        <v/>
      </c>
      <c r="G2728" s="68">
        <f>★仕訳帳!E2692</f>
        <v>0</v>
      </c>
      <c r="H2728" s="68">
        <f>★仕訳帳!F2692</f>
        <v>0</v>
      </c>
      <c r="I2728" s="67">
        <f>IF($E2728&lt;&gt;"",IF(OR(AND($E2728&gt;=200,$E2728&lt;300),AND($E2728&gt;=400,$E2728&lt;600)),-SUBTOTAL(9,K$4:K2728),SUBTOTAL(9,K$4:K2728)),0)</f>
        <v>0</v>
      </c>
      <c r="J2728" s="32"/>
      <c r="K2728" s="33">
        <f t="shared" si="87"/>
        <v>0</v>
      </c>
    </row>
    <row r="2729" spans="1:11" x14ac:dyDescent="0.4">
      <c r="A2729" s="17" t="str">
        <f>IF(E2729&lt;&gt;"",VLOOKUP(E2729,科目一覧!$A$4:$G$76,7,FALSE),"")</f>
        <v/>
      </c>
      <c r="B2729" s="18">
        <f>★仕訳帳!A2693</f>
        <v>2690</v>
      </c>
      <c r="C2729" s="64" t="str">
        <f>IF(★仕訳帳!B2693&lt;&gt;"",★仕訳帳!B2693,"")</f>
        <v/>
      </c>
      <c r="D2729" s="65" t="str">
        <f>IF(★仕訳帳!C2693&lt;&gt;"",★仕訳帳!C2693,"")</f>
        <v/>
      </c>
      <c r="E2729" s="66" t="str">
        <f>IF(★仕訳帳!D2693&lt;&gt;"",★仕訳帳!D2693,"")</f>
        <v/>
      </c>
      <c r="F2729" s="30" t="str">
        <f t="shared" si="88"/>
        <v/>
      </c>
      <c r="G2729" s="68">
        <f>★仕訳帳!E2693</f>
        <v>0</v>
      </c>
      <c r="H2729" s="68">
        <f>★仕訳帳!F2693</f>
        <v>0</v>
      </c>
      <c r="I2729" s="67">
        <f>IF($E2729&lt;&gt;"",IF(OR(AND($E2729&gt;=200,$E2729&lt;300),AND($E2729&gt;=400,$E2729&lt;600)),-SUBTOTAL(9,K$4:K2729),SUBTOTAL(9,K$4:K2729)),0)</f>
        <v>0</v>
      </c>
      <c r="J2729" s="32"/>
      <c r="K2729" s="33">
        <f t="shared" si="87"/>
        <v>0</v>
      </c>
    </row>
    <row r="2730" spans="1:11" x14ac:dyDescent="0.4">
      <c r="A2730" s="17" t="str">
        <f>IF(E2730&lt;&gt;"",VLOOKUP(E2730,科目一覧!$A$4:$G$76,7,FALSE),"")</f>
        <v/>
      </c>
      <c r="B2730" s="18">
        <f>★仕訳帳!A2694</f>
        <v>2691</v>
      </c>
      <c r="C2730" s="64" t="str">
        <f>IF(★仕訳帳!B2694&lt;&gt;"",★仕訳帳!B2694,"")</f>
        <v/>
      </c>
      <c r="D2730" s="65" t="str">
        <f>IF(★仕訳帳!C2694&lt;&gt;"",★仕訳帳!C2694,"")</f>
        <v/>
      </c>
      <c r="E2730" s="66" t="str">
        <f>IF(★仕訳帳!D2694&lt;&gt;"",★仕訳帳!D2694,"")</f>
        <v/>
      </c>
      <c r="F2730" s="30" t="str">
        <f t="shared" si="88"/>
        <v/>
      </c>
      <c r="G2730" s="68">
        <f>★仕訳帳!E2694</f>
        <v>0</v>
      </c>
      <c r="H2730" s="68">
        <f>★仕訳帳!F2694</f>
        <v>0</v>
      </c>
      <c r="I2730" s="67">
        <f>IF($E2730&lt;&gt;"",IF(OR(AND($E2730&gt;=200,$E2730&lt;300),AND($E2730&gt;=400,$E2730&lt;600)),-SUBTOTAL(9,K$4:K2730),SUBTOTAL(9,K$4:K2730)),0)</f>
        <v>0</v>
      </c>
      <c r="J2730" s="32"/>
      <c r="K2730" s="33">
        <f t="shared" si="87"/>
        <v>0</v>
      </c>
    </row>
    <row r="2731" spans="1:11" x14ac:dyDescent="0.4">
      <c r="A2731" s="17" t="str">
        <f>IF(E2731&lt;&gt;"",VLOOKUP(E2731,科目一覧!$A$4:$G$76,7,FALSE),"")</f>
        <v/>
      </c>
      <c r="B2731" s="18">
        <f>★仕訳帳!A2695</f>
        <v>2692</v>
      </c>
      <c r="C2731" s="64" t="str">
        <f>IF(★仕訳帳!B2695&lt;&gt;"",★仕訳帳!B2695,"")</f>
        <v/>
      </c>
      <c r="D2731" s="65" t="str">
        <f>IF(★仕訳帳!C2695&lt;&gt;"",★仕訳帳!C2695,"")</f>
        <v/>
      </c>
      <c r="E2731" s="66" t="str">
        <f>IF(★仕訳帳!D2695&lt;&gt;"",★仕訳帳!D2695,"")</f>
        <v/>
      </c>
      <c r="F2731" s="30" t="str">
        <f t="shared" si="88"/>
        <v/>
      </c>
      <c r="G2731" s="68">
        <f>★仕訳帳!E2695</f>
        <v>0</v>
      </c>
      <c r="H2731" s="68">
        <f>★仕訳帳!F2695</f>
        <v>0</v>
      </c>
      <c r="I2731" s="67">
        <f>IF($E2731&lt;&gt;"",IF(OR(AND($E2731&gt;=200,$E2731&lt;300),AND($E2731&gt;=400,$E2731&lt;600)),-SUBTOTAL(9,K$4:K2731),SUBTOTAL(9,K$4:K2731)),0)</f>
        <v>0</v>
      </c>
      <c r="J2731" s="32"/>
      <c r="K2731" s="33">
        <f t="shared" si="87"/>
        <v>0</v>
      </c>
    </row>
    <row r="2732" spans="1:11" x14ac:dyDescent="0.4">
      <c r="A2732" s="17" t="str">
        <f>IF(E2732&lt;&gt;"",VLOOKUP(E2732,科目一覧!$A$4:$G$76,7,FALSE),"")</f>
        <v/>
      </c>
      <c r="B2732" s="18">
        <f>★仕訳帳!A2696</f>
        <v>2693</v>
      </c>
      <c r="C2732" s="64" t="str">
        <f>IF(★仕訳帳!B2696&lt;&gt;"",★仕訳帳!B2696,"")</f>
        <v/>
      </c>
      <c r="D2732" s="65" t="str">
        <f>IF(★仕訳帳!C2696&lt;&gt;"",★仕訳帳!C2696,"")</f>
        <v/>
      </c>
      <c r="E2732" s="66" t="str">
        <f>IF(★仕訳帳!D2696&lt;&gt;"",★仕訳帳!D2696,"")</f>
        <v/>
      </c>
      <c r="F2732" s="30" t="str">
        <f t="shared" si="88"/>
        <v/>
      </c>
      <c r="G2732" s="68">
        <f>★仕訳帳!E2696</f>
        <v>0</v>
      </c>
      <c r="H2732" s="68">
        <f>★仕訳帳!F2696</f>
        <v>0</v>
      </c>
      <c r="I2732" s="67">
        <f>IF($E2732&lt;&gt;"",IF(OR(AND($E2732&gt;=200,$E2732&lt;300),AND($E2732&gt;=400,$E2732&lt;600)),-SUBTOTAL(9,K$4:K2732),SUBTOTAL(9,K$4:K2732)),0)</f>
        <v>0</v>
      </c>
      <c r="J2732" s="32"/>
      <c r="K2732" s="33">
        <f t="shared" si="87"/>
        <v>0</v>
      </c>
    </row>
    <row r="2733" spans="1:11" x14ac:dyDescent="0.4">
      <c r="A2733" s="17" t="str">
        <f>IF(E2733&lt;&gt;"",VLOOKUP(E2733,科目一覧!$A$4:$G$76,7,FALSE),"")</f>
        <v/>
      </c>
      <c r="B2733" s="18">
        <f>★仕訳帳!A2697</f>
        <v>2694</v>
      </c>
      <c r="C2733" s="64" t="str">
        <f>IF(★仕訳帳!B2697&lt;&gt;"",★仕訳帳!B2697,"")</f>
        <v/>
      </c>
      <c r="D2733" s="65" t="str">
        <f>IF(★仕訳帳!C2697&lt;&gt;"",★仕訳帳!C2697,"")</f>
        <v/>
      </c>
      <c r="E2733" s="66" t="str">
        <f>IF(★仕訳帳!D2697&lt;&gt;"",★仕訳帳!D2697,"")</f>
        <v/>
      </c>
      <c r="F2733" s="30" t="str">
        <f t="shared" si="88"/>
        <v/>
      </c>
      <c r="G2733" s="68">
        <f>★仕訳帳!E2697</f>
        <v>0</v>
      </c>
      <c r="H2733" s="68">
        <f>★仕訳帳!F2697</f>
        <v>0</v>
      </c>
      <c r="I2733" s="67">
        <f>IF($E2733&lt;&gt;"",IF(OR(AND($E2733&gt;=200,$E2733&lt;300),AND($E2733&gt;=400,$E2733&lt;600)),-SUBTOTAL(9,K$4:K2733),SUBTOTAL(9,K$4:K2733)),0)</f>
        <v>0</v>
      </c>
      <c r="J2733" s="32"/>
      <c r="K2733" s="33">
        <f t="shared" si="87"/>
        <v>0</v>
      </c>
    </row>
    <row r="2734" spans="1:11" x14ac:dyDescent="0.4">
      <c r="A2734" s="17" t="str">
        <f>IF(E2734&lt;&gt;"",VLOOKUP(E2734,科目一覧!$A$4:$G$76,7,FALSE),"")</f>
        <v/>
      </c>
      <c r="B2734" s="18">
        <f>★仕訳帳!A2698</f>
        <v>2695</v>
      </c>
      <c r="C2734" s="64" t="str">
        <f>IF(★仕訳帳!B2698&lt;&gt;"",★仕訳帳!B2698,"")</f>
        <v/>
      </c>
      <c r="D2734" s="65" t="str">
        <f>IF(★仕訳帳!C2698&lt;&gt;"",★仕訳帳!C2698,"")</f>
        <v/>
      </c>
      <c r="E2734" s="66" t="str">
        <f>IF(★仕訳帳!D2698&lt;&gt;"",★仕訳帳!D2698,"")</f>
        <v/>
      </c>
      <c r="F2734" s="30" t="str">
        <f t="shared" si="88"/>
        <v/>
      </c>
      <c r="G2734" s="68">
        <f>★仕訳帳!E2698</f>
        <v>0</v>
      </c>
      <c r="H2734" s="68">
        <f>★仕訳帳!F2698</f>
        <v>0</v>
      </c>
      <c r="I2734" s="67">
        <f>IF($E2734&lt;&gt;"",IF(OR(AND($E2734&gt;=200,$E2734&lt;300),AND($E2734&gt;=400,$E2734&lt;600)),-SUBTOTAL(9,K$4:K2734),SUBTOTAL(9,K$4:K2734)),0)</f>
        <v>0</v>
      </c>
      <c r="J2734" s="32"/>
      <c r="K2734" s="33">
        <f t="shared" si="87"/>
        <v>0</v>
      </c>
    </row>
    <row r="2735" spans="1:11" x14ac:dyDescent="0.4">
      <c r="A2735" s="17" t="str">
        <f>IF(E2735&lt;&gt;"",VLOOKUP(E2735,科目一覧!$A$4:$G$76,7,FALSE),"")</f>
        <v/>
      </c>
      <c r="B2735" s="18">
        <f>★仕訳帳!A2699</f>
        <v>2696</v>
      </c>
      <c r="C2735" s="64" t="str">
        <f>IF(★仕訳帳!B2699&lt;&gt;"",★仕訳帳!B2699,"")</f>
        <v/>
      </c>
      <c r="D2735" s="65" t="str">
        <f>IF(★仕訳帳!C2699&lt;&gt;"",★仕訳帳!C2699,"")</f>
        <v/>
      </c>
      <c r="E2735" s="66" t="str">
        <f>IF(★仕訳帳!D2699&lt;&gt;"",★仕訳帳!D2699,"")</f>
        <v/>
      </c>
      <c r="F2735" s="30" t="str">
        <f t="shared" si="88"/>
        <v/>
      </c>
      <c r="G2735" s="68">
        <f>★仕訳帳!E2699</f>
        <v>0</v>
      </c>
      <c r="H2735" s="68">
        <f>★仕訳帳!F2699</f>
        <v>0</v>
      </c>
      <c r="I2735" s="67">
        <f>IF($E2735&lt;&gt;"",IF(OR(AND($E2735&gt;=200,$E2735&lt;300),AND($E2735&gt;=400,$E2735&lt;600)),-SUBTOTAL(9,K$4:K2735),SUBTOTAL(9,K$4:K2735)),0)</f>
        <v>0</v>
      </c>
      <c r="J2735" s="32"/>
      <c r="K2735" s="33">
        <f t="shared" ref="K2735:K2798" si="89">IF(OR(E2735=301,E2735=401),0,G2735-H2735)</f>
        <v>0</v>
      </c>
    </row>
    <row r="2736" spans="1:11" x14ac:dyDescent="0.4">
      <c r="A2736" s="17" t="str">
        <f>IF(E2736&lt;&gt;"",VLOOKUP(E2736,科目一覧!$A$4:$G$76,7,FALSE),"")</f>
        <v/>
      </c>
      <c r="B2736" s="18">
        <f>★仕訳帳!A2700</f>
        <v>2697</v>
      </c>
      <c r="C2736" s="64" t="str">
        <f>IF(★仕訳帳!B2700&lt;&gt;"",★仕訳帳!B2700,"")</f>
        <v/>
      </c>
      <c r="D2736" s="65" t="str">
        <f>IF(★仕訳帳!C2700&lt;&gt;"",★仕訳帳!C2700,"")</f>
        <v/>
      </c>
      <c r="E2736" s="66" t="str">
        <f>IF(★仕訳帳!D2700&lt;&gt;"",★仕訳帳!D2700,"")</f>
        <v/>
      </c>
      <c r="F2736" s="30" t="str">
        <f t="shared" si="88"/>
        <v/>
      </c>
      <c r="G2736" s="68">
        <f>★仕訳帳!E2700</f>
        <v>0</v>
      </c>
      <c r="H2736" s="68">
        <f>★仕訳帳!F2700</f>
        <v>0</v>
      </c>
      <c r="I2736" s="67">
        <f>IF($E2736&lt;&gt;"",IF(OR(AND($E2736&gt;=200,$E2736&lt;300),AND($E2736&gt;=400,$E2736&lt;600)),-SUBTOTAL(9,K$4:K2736),SUBTOTAL(9,K$4:K2736)),0)</f>
        <v>0</v>
      </c>
      <c r="J2736" s="32"/>
      <c r="K2736" s="33">
        <f t="shared" si="89"/>
        <v>0</v>
      </c>
    </row>
    <row r="2737" spans="1:11" x14ac:dyDescent="0.4">
      <c r="A2737" s="17" t="str">
        <f>IF(E2737&lt;&gt;"",VLOOKUP(E2737,科目一覧!$A$4:$G$76,7,FALSE),"")</f>
        <v/>
      </c>
      <c r="B2737" s="18">
        <f>★仕訳帳!A2701</f>
        <v>2698</v>
      </c>
      <c r="C2737" s="64" t="str">
        <f>IF(★仕訳帳!B2701&lt;&gt;"",★仕訳帳!B2701,"")</f>
        <v/>
      </c>
      <c r="D2737" s="65" t="str">
        <f>IF(★仕訳帳!C2701&lt;&gt;"",★仕訳帳!C2701,"")</f>
        <v/>
      </c>
      <c r="E2737" s="66" t="str">
        <f>IF(★仕訳帳!D2701&lt;&gt;"",★仕訳帳!D2701,"")</f>
        <v/>
      </c>
      <c r="F2737" s="30" t="str">
        <f t="shared" si="88"/>
        <v/>
      </c>
      <c r="G2737" s="68">
        <f>★仕訳帳!E2701</f>
        <v>0</v>
      </c>
      <c r="H2737" s="68">
        <f>★仕訳帳!F2701</f>
        <v>0</v>
      </c>
      <c r="I2737" s="67">
        <f>IF($E2737&lt;&gt;"",IF(OR(AND($E2737&gt;=200,$E2737&lt;300),AND($E2737&gt;=400,$E2737&lt;600)),-SUBTOTAL(9,K$4:K2737),SUBTOTAL(9,K$4:K2737)),0)</f>
        <v>0</v>
      </c>
      <c r="J2737" s="32"/>
      <c r="K2737" s="33">
        <f t="shared" si="89"/>
        <v>0</v>
      </c>
    </row>
    <row r="2738" spans="1:11" x14ac:dyDescent="0.4">
      <c r="A2738" s="17" t="str">
        <f>IF(E2738&lt;&gt;"",VLOOKUP(E2738,科目一覧!$A$4:$G$76,7,FALSE),"")</f>
        <v/>
      </c>
      <c r="B2738" s="18">
        <f>★仕訳帳!A2702</f>
        <v>2699</v>
      </c>
      <c r="C2738" s="64" t="str">
        <f>IF(★仕訳帳!B2702&lt;&gt;"",★仕訳帳!B2702,"")</f>
        <v/>
      </c>
      <c r="D2738" s="65" t="str">
        <f>IF(★仕訳帳!C2702&lt;&gt;"",★仕訳帳!C2702,"")</f>
        <v/>
      </c>
      <c r="E2738" s="66" t="str">
        <f>IF(★仕訳帳!D2702&lt;&gt;"",★仕訳帳!D2702,"")</f>
        <v/>
      </c>
      <c r="F2738" s="30" t="str">
        <f t="shared" si="88"/>
        <v/>
      </c>
      <c r="G2738" s="68">
        <f>★仕訳帳!E2702</f>
        <v>0</v>
      </c>
      <c r="H2738" s="68">
        <f>★仕訳帳!F2702</f>
        <v>0</v>
      </c>
      <c r="I2738" s="67">
        <f>IF($E2738&lt;&gt;"",IF(OR(AND($E2738&gt;=200,$E2738&lt;300),AND($E2738&gt;=400,$E2738&lt;600)),-SUBTOTAL(9,K$4:K2738),SUBTOTAL(9,K$4:K2738)),0)</f>
        <v>0</v>
      </c>
      <c r="J2738" s="32"/>
      <c r="K2738" s="33">
        <f t="shared" si="89"/>
        <v>0</v>
      </c>
    </row>
    <row r="2739" spans="1:11" x14ac:dyDescent="0.4">
      <c r="A2739" s="17" t="str">
        <f>IF(E2739&lt;&gt;"",VLOOKUP(E2739,科目一覧!$A$4:$G$76,7,FALSE),"")</f>
        <v/>
      </c>
      <c r="B2739" s="18">
        <f>★仕訳帳!A2703</f>
        <v>2700</v>
      </c>
      <c r="C2739" s="64" t="str">
        <f>IF(★仕訳帳!B2703&lt;&gt;"",★仕訳帳!B2703,"")</f>
        <v/>
      </c>
      <c r="D2739" s="65" t="str">
        <f>IF(★仕訳帳!C2703&lt;&gt;"",★仕訳帳!C2703,"")</f>
        <v/>
      </c>
      <c r="E2739" s="66" t="str">
        <f>IF(★仕訳帳!D2703&lt;&gt;"",★仕訳帳!D2703,"")</f>
        <v/>
      </c>
      <c r="F2739" s="30" t="str">
        <f t="shared" si="88"/>
        <v/>
      </c>
      <c r="G2739" s="68">
        <f>★仕訳帳!E2703</f>
        <v>0</v>
      </c>
      <c r="H2739" s="68">
        <f>★仕訳帳!F2703</f>
        <v>0</v>
      </c>
      <c r="I2739" s="67">
        <f>IF($E2739&lt;&gt;"",IF(OR(AND($E2739&gt;=200,$E2739&lt;300),AND($E2739&gt;=400,$E2739&lt;600)),-SUBTOTAL(9,K$4:K2739),SUBTOTAL(9,K$4:K2739)),0)</f>
        <v>0</v>
      </c>
      <c r="J2739" s="32"/>
      <c r="K2739" s="33">
        <f t="shared" si="89"/>
        <v>0</v>
      </c>
    </row>
    <row r="2740" spans="1:11" x14ac:dyDescent="0.4">
      <c r="A2740" s="17" t="str">
        <f>IF(E2740&lt;&gt;"",VLOOKUP(E2740,科目一覧!$A$4:$G$76,7,FALSE),"")</f>
        <v/>
      </c>
      <c r="B2740" s="18">
        <f>★仕訳帳!A2704</f>
        <v>2701</v>
      </c>
      <c r="C2740" s="64" t="str">
        <f>IF(★仕訳帳!B2704&lt;&gt;"",★仕訳帳!B2704,"")</f>
        <v/>
      </c>
      <c r="D2740" s="65" t="str">
        <f>IF(★仕訳帳!C2704&lt;&gt;"",★仕訳帳!C2704,"")</f>
        <v/>
      </c>
      <c r="E2740" s="66" t="str">
        <f>IF(★仕訳帳!D2704&lt;&gt;"",★仕訳帳!D2704,"")</f>
        <v/>
      </c>
      <c r="F2740" s="30" t="str">
        <f t="shared" si="88"/>
        <v/>
      </c>
      <c r="G2740" s="68">
        <f>★仕訳帳!E2704</f>
        <v>0</v>
      </c>
      <c r="H2740" s="68">
        <f>★仕訳帳!F2704</f>
        <v>0</v>
      </c>
      <c r="I2740" s="67">
        <f>IF($E2740&lt;&gt;"",IF(OR(AND($E2740&gt;=200,$E2740&lt;300),AND($E2740&gt;=400,$E2740&lt;600)),-SUBTOTAL(9,K$4:K2740),SUBTOTAL(9,K$4:K2740)),0)</f>
        <v>0</v>
      </c>
      <c r="J2740" s="32"/>
      <c r="K2740" s="33">
        <f t="shared" si="89"/>
        <v>0</v>
      </c>
    </row>
    <row r="2741" spans="1:11" x14ac:dyDescent="0.4">
      <c r="A2741" s="17" t="str">
        <f>IF(E2741&lt;&gt;"",VLOOKUP(E2741,科目一覧!$A$4:$G$76,7,FALSE),"")</f>
        <v/>
      </c>
      <c r="B2741" s="18">
        <f>★仕訳帳!A2705</f>
        <v>2702</v>
      </c>
      <c r="C2741" s="64" t="str">
        <f>IF(★仕訳帳!B2705&lt;&gt;"",★仕訳帳!B2705,"")</f>
        <v/>
      </c>
      <c r="D2741" s="65" t="str">
        <f>IF(★仕訳帳!C2705&lt;&gt;"",★仕訳帳!C2705,"")</f>
        <v/>
      </c>
      <c r="E2741" s="66" t="str">
        <f>IF(★仕訳帳!D2705&lt;&gt;"",★仕訳帳!D2705,"")</f>
        <v/>
      </c>
      <c r="F2741" s="30" t="str">
        <f t="shared" si="88"/>
        <v/>
      </c>
      <c r="G2741" s="68">
        <f>★仕訳帳!E2705</f>
        <v>0</v>
      </c>
      <c r="H2741" s="68">
        <f>★仕訳帳!F2705</f>
        <v>0</v>
      </c>
      <c r="I2741" s="67">
        <f>IF($E2741&lt;&gt;"",IF(OR(AND($E2741&gt;=200,$E2741&lt;300),AND($E2741&gt;=400,$E2741&lt;600)),-SUBTOTAL(9,K$4:K2741),SUBTOTAL(9,K$4:K2741)),0)</f>
        <v>0</v>
      </c>
      <c r="J2741" s="32"/>
      <c r="K2741" s="33">
        <f t="shared" si="89"/>
        <v>0</v>
      </c>
    </row>
    <row r="2742" spans="1:11" x14ac:dyDescent="0.4">
      <c r="A2742" s="17" t="str">
        <f>IF(E2742&lt;&gt;"",VLOOKUP(E2742,科目一覧!$A$4:$G$76,7,FALSE),"")</f>
        <v/>
      </c>
      <c r="B2742" s="18">
        <f>★仕訳帳!A2706</f>
        <v>2703</v>
      </c>
      <c r="C2742" s="64" t="str">
        <f>IF(★仕訳帳!B2706&lt;&gt;"",★仕訳帳!B2706,"")</f>
        <v/>
      </c>
      <c r="D2742" s="65" t="str">
        <f>IF(★仕訳帳!C2706&lt;&gt;"",★仕訳帳!C2706,"")</f>
        <v/>
      </c>
      <c r="E2742" s="66" t="str">
        <f>IF(★仕訳帳!D2706&lt;&gt;"",★仕訳帳!D2706,"")</f>
        <v/>
      </c>
      <c r="F2742" s="30" t="str">
        <f t="shared" si="88"/>
        <v/>
      </c>
      <c r="G2742" s="68">
        <f>★仕訳帳!E2706</f>
        <v>0</v>
      </c>
      <c r="H2742" s="68">
        <f>★仕訳帳!F2706</f>
        <v>0</v>
      </c>
      <c r="I2742" s="67">
        <f>IF($E2742&lt;&gt;"",IF(OR(AND($E2742&gt;=200,$E2742&lt;300),AND($E2742&gt;=400,$E2742&lt;600)),-SUBTOTAL(9,K$4:K2742),SUBTOTAL(9,K$4:K2742)),0)</f>
        <v>0</v>
      </c>
      <c r="J2742" s="32"/>
      <c r="K2742" s="33">
        <f t="shared" si="89"/>
        <v>0</v>
      </c>
    </row>
    <row r="2743" spans="1:11" x14ac:dyDescent="0.4">
      <c r="A2743" s="17" t="str">
        <f>IF(E2743&lt;&gt;"",VLOOKUP(E2743,科目一覧!$A$4:$G$76,7,FALSE),"")</f>
        <v/>
      </c>
      <c r="B2743" s="18">
        <f>★仕訳帳!A2707</f>
        <v>2704</v>
      </c>
      <c r="C2743" s="64" t="str">
        <f>IF(★仕訳帳!B2707&lt;&gt;"",★仕訳帳!B2707,"")</f>
        <v/>
      </c>
      <c r="D2743" s="65" t="str">
        <f>IF(★仕訳帳!C2707&lt;&gt;"",★仕訳帳!C2707,"")</f>
        <v/>
      </c>
      <c r="E2743" s="66" t="str">
        <f>IF(★仕訳帳!D2707&lt;&gt;"",★仕訳帳!D2707,"")</f>
        <v/>
      </c>
      <c r="F2743" s="30" t="str">
        <f t="shared" si="88"/>
        <v/>
      </c>
      <c r="G2743" s="68">
        <f>★仕訳帳!E2707</f>
        <v>0</v>
      </c>
      <c r="H2743" s="68">
        <f>★仕訳帳!F2707</f>
        <v>0</v>
      </c>
      <c r="I2743" s="67">
        <f>IF($E2743&lt;&gt;"",IF(OR(AND($E2743&gt;=200,$E2743&lt;300),AND($E2743&gt;=400,$E2743&lt;600)),-SUBTOTAL(9,K$4:K2743),SUBTOTAL(9,K$4:K2743)),0)</f>
        <v>0</v>
      </c>
      <c r="J2743" s="32"/>
      <c r="K2743" s="33">
        <f t="shared" si="89"/>
        <v>0</v>
      </c>
    </row>
    <row r="2744" spans="1:11" x14ac:dyDescent="0.4">
      <c r="A2744" s="17" t="str">
        <f>IF(E2744&lt;&gt;"",VLOOKUP(E2744,科目一覧!$A$4:$G$76,7,FALSE),"")</f>
        <v/>
      </c>
      <c r="B2744" s="18">
        <f>★仕訳帳!A2708</f>
        <v>2705</v>
      </c>
      <c r="C2744" s="64" t="str">
        <f>IF(★仕訳帳!B2708&lt;&gt;"",★仕訳帳!B2708,"")</f>
        <v/>
      </c>
      <c r="D2744" s="65" t="str">
        <f>IF(★仕訳帳!C2708&lt;&gt;"",★仕訳帳!C2708,"")</f>
        <v/>
      </c>
      <c r="E2744" s="66" t="str">
        <f>IF(★仕訳帳!D2708&lt;&gt;"",★仕訳帳!D2708,"")</f>
        <v/>
      </c>
      <c r="F2744" s="30" t="str">
        <f t="shared" si="88"/>
        <v/>
      </c>
      <c r="G2744" s="68">
        <f>★仕訳帳!E2708</f>
        <v>0</v>
      </c>
      <c r="H2744" s="68">
        <f>★仕訳帳!F2708</f>
        <v>0</v>
      </c>
      <c r="I2744" s="67">
        <f>IF($E2744&lt;&gt;"",IF(OR(AND($E2744&gt;=200,$E2744&lt;300),AND($E2744&gt;=400,$E2744&lt;600)),-SUBTOTAL(9,K$4:K2744),SUBTOTAL(9,K$4:K2744)),0)</f>
        <v>0</v>
      </c>
      <c r="J2744" s="32"/>
      <c r="K2744" s="33">
        <f t="shared" si="89"/>
        <v>0</v>
      </c>
    </row>
    <row r="2745" spans="1:11" x14ac:dyDescent="0.4">
      <c r="A2745" s="17" t="str">
        <f>IF(E2745&lt;&gt;"",VLOOKUP(E2745,科目一覧!$A$4:$G$76,7,FALSE),"")</f>
        <v/>
      </c>
      <c r="B2745" s="18">
        <f>★仕訳帳!A2709</f>
        <v>2706</v>
      </c>
      <c r="C2745" s="64" t="str">
        <f>IF(★仕訳帳!B2709&lt;&gt;"",★仕訳帳!B2709,"")</f>
        <v/>
      </c>
      <c r="D2745" s="65" t="str">
        <f>IF(★仕訳帳!C2709&lt;&gt;"",★仕訳帳!C2709,"")</f>
        <v/>
      </c>
      <c r="E2745" s="66" t="str">
        <f>IF(★仕訳帳!D2709&lt;&gt;"",★仕訳帳!D2709,"")</f>
        <v/>
      </c>
      <c r="F2745" s="30" t="str">
        <f t="shared" si="88"/>
        <v/>
      </c>
      <c r="G2745" s="68">
        <f>★仕訳帳!E2709</f>
        <v>0</v>
      </c>
      <c r="H2745" s="68">
        <f>★仕訳帳!F2709</f>
        <v>0</v>
      </c>
      <c r="I2745" s="67">
        <f>IF($E2745&lt;&gt;"",IF(OR(AND($E2745&gt;=200,$E2745&lt;300),AND($E2745&gt;=400,$E2745&lt;600)),-SUBTOTAL(9,K$4:K2745),SUBTOTAL(9,K$4:K2745)),0)</f>
        <v>0</v>
      </c>
      <c r="J2745" s="32"/>
      <c r="K2745" s="33">
        <f t="shared" si="89"/>
        <v>0</v>
      </c>
    </row>
    <row r="2746" spans="1:11" x14ac:dyDescent="0.4">
      <c r="A2746" s="17" t="str">
        <f>IF(E2746&lt;&gt;"",VLOOKUP(E2746,科目一覧!$A$4:$G$76,7,FALSE),"")</f>
        <v/>
      </c>
      <c r="B2746" s="18">
        <f>★仕訳帳!A2710</f>
        <v>2707</v>
      </c>
      <c r="C2746" s="64" t="str">
        <f>IF(★仕訳帳!B2710&lt;&gt;"",★仕訳帳!B2710,"")</f>
        <v/>
      </c>
      <c r="D2746" s="65" t="str">
        <f>IF(★仕訳帳!C2710&lt;&gt;"",★仕訳帳!C2710,"")</f>
        <v/>
      </c>
      <c r="E2746" s="66" t="str">
        <f>IF(★仕訳帳!D2710&lt;&gt;"",★仕訳帳!D2710,"")</f>
        <v/>
      </c>
      <c r="F2746" s="30" t="str">
        <f t="shared" si="88"/>
        <v/>
      </c>
      <c r="G2746" s="68">
        <f>★仕訳帳!E2710</f>
        <v>0</v>
      </c>
      <c r="H2746" s="68">
        <f>★仕訳帳!F2710</f>
        <v>0</v>
      </c>
      <c r="I2746" s="67">
        <f>IF($E2746&lt;&gt;"",IF(OR(AND($E2746&gt;=200,$E2746&lt;300),AND($E2746&gt;=400,$E2746&lt;600)),-SUBTOTAL(9,K$4:K2746),SUBTOTAL(9,K$4:K2746)),0)</f>
        <v>0</v>
      </c>
      <c r="J2746" s="32"/>
      <c r="K2746" s="33">
        <f t="shared" si="89"/>
        <v>0</v>
      </c>
    </row>
    <row r="2747" spans="1:11" x14ac:dyDescent="0.4">
      <c r="A2747" s="17" t="str">
        <f>IF(E2747&lt;&gt;"",VLOOKUP(E2747,科目一覧!$A$4:$G$76,7,FALSE),"")</f>
        <v/>
      </c>
      <c r="B2747" s="18">
        <f>★仕訳帳!A2711</f>
        <v>2708</v>
      </c>
      <c r="C2747" s="64" t="str">
        <f>IF(★仕訳帳!B2711&lt;&gt;"",★仕訳帳!B2711,"")</f>
        <v/>
      </c>
      <c r="D2747" s="65" t="str">
        <f>IF(★仕訳帳!C2711&lt;&gt;"",★仕訳帳!C2711,"")</f>
        <v/>
      </c>
      <c r="E2747" s="66" t="str">
        <f>IF(★仕訳帳!D2711&lt;&gt;"",★仕訳帳!D2711,"")</f>
        <v/>
      </c>
      <c r="F2747" s="30" t="str">
        <f t="shared" si="88"/>
        <v/>
      </c>
      <c r="G2747" s="68">
        <f>★仕訳帳!E2711</f>
        <v>0</v>
      </c>
      <c r="H2747" s="68">
        <f>★仕訳帳!F2711</f>
        <v>0</v>
      </c>
      <c r="I2747" s="67">
        <f>IF($E2747&lt;&gt;"",IF(OR(AND($E2747&gt;=200,$E2747&lt;300),AND($E2747&gt;=400,$E2747&lt;600)),-SUBTOTAL(9,K$4:K2747),SUBTOTAL(9,K$4:K2747)),0)</f>
        <v>0</v>
      </c>
      <c r="J2747" s="32"/>
      <c r="K2747" s="33">
        <f t="shared" si="89"/>
        <v>0</v>
      </c>
    </row>
    <row r="2748" spans="1:11" x14ac:dyDescent="0.4">
      <c r="A2748" s="17" t="str">
        <f>IF(E2748&lt;&gt;"",VLOOKUP(E2748,科目一覧!$A$4:$G$76,7,FALSE),"")</f>
        <v/>
      </c>
      <c r="B2748" s="18">
        <f>★仕訳帳!A2712</f>
        <v>2709</v>
      </c>
      <c r="C2748" s="64" t="str">
        <f>IF(★仕訳帳!B2712&lt;&gt;"",★仕訳帳!B2712,"")</f>
        <v/>
      </c>
      <c r="D2748" s="65" t="str">
        <f>IF(★仕訳帳!C2712&lt;&gt;"",★仕訳帳!C2712,"")</f>
        <v/>
      </c>
      <c r="E2748" s="66" t="str">
        <f>IF(★仕訳帳!D2712&lt;&gt;"",★仕訳帳!D2712,"")</f>
        <v/>
      </c>
      <c r="F2748" s="30" t="str">
        <f t="shared" si="88"/>
        <v/>
      </c>
      <c r="G2748" s="68">
        <f>★仕訳帳!E2712</f>
        <v>0</v>
      </c>
      <c r="H2748" s="68">
        <f>★仕訳帳!F2712</f>
        <v>0</v>
      </c>
      <c r="I2748" s="67">
        <f>IF($E2748&lt;&gt;"",IF(OR(AND($E2748&gt;=200,$E2748&lt;300),AND($E2748&gt;=400,$E2748&lt;600)),-SUBTOTAL(9,K$4:K2748),SUBTOTAL(9,K$4:K2748)),0)</f>
        <v>0</v>
      </c>
      <c r="J2748" s="32"/>
      <c r="K2748" s="33">
        <f t="shared" si="89"/>
        <v>0</v>
      </c>
    </row>
    <row r="2749" spans="1:11" x14ac:dyDescent="0.4">
      <c r="A2749" s="17" t="str">
        <f>IF(E2749&lt;&gt;"",VLOOKUP(E2749,科目一覧!$A$4:$G$76,7,FALSE),"")</f>
        <v/>
      </c>
      <c r="B2749" s="18">
        <f>★仕訳帳!A2713</f>
        <v>2710</v>
      </c>
      <c r="C2749" s="64" t="str">
        <f>IF(★仕訳帳!B2713&lt;&gt;"",★仕訳帳!B2713,"")</f>
        <v/>
      </c>
      <c r="D2749" s="65" t="str">
        <f>IF(★仕訳帳!C2713&lt;&gt;"",★仕訳帳!C2713,"")</f>
        <v/>
      </c>
      <c r="E2749" s="66" t="str">
        <f>IF(★仕訳帳!D2713&lt;&gt;"",★仕訳帳!D2713,"")</f>
        <v/>
      </c>
      <c r="F2749" s="30" t="str">
        <f t="shared" si="88"/>
        <v/>
      </c>
      <c r="G2749" s="68">
        <f>★仕訳帳!E2713</f>
        <v>0</v>
      </c>
      <c r="H2749" s="68">
        <f>★仕訳帳!F2713</f>
        <v>0</v>
      </c>
      <c r="I2749" s="67">
        <f>IF($E2749&lt;&gt;"",IF(OR(AND($E2749&gt;=200,$E2749&lt;300),AND($E2749&gt;=400,$E2749&lt;600)),-SUBTOTAL(9,K$4:K2749),SUBTOTAL(9,K$4:K2749)),0)</f>
        <v>0</v>
      </c>
      <c r="J2749" s="32"/>
      <c r="K2749" s="33">
        <f t="shared" si="89"/>
        <v>0</v>
      </c>
    </row>
    <row r="2750" spans="1:11" x14ac:dyDescent="0.4">
      <c r="A2750" s="17" t="str">
        <f>IF(E2750&lt;&gt;"",VLOOKUP(E2750,科目一覧!$A$4:$G$76,7,FALSE),"")</f>
        <v/>
      </c>
      <c r="B2750" s="18">
        <f>★仕訳帳!A2714</f>
        <v>2711</v>
      </c>
      <c r="C2750" s="64" t="str">
        <f>IF(★仕訳帳!B2714&lt;&gt;"",★仕訳帳!B2714,"")</f>
        <v/>
      </c>
      <c r="D2750" s="65" t="str">
        <f>IF(★仕訳帳!C2714&lt;&gt;"",★仕訳帳!C2714,"")</f>
        <v/>
      </c>
      <c r="E2750" s="66" t="str">
        <f>IF(★仕訳帳!D2714&lt;&gt;"",★仕訳帳!D2714,"")</f>
        <v/>
      </c>
      <c r="F2750" s="30" t="str">
        <f t="shared" si="88"/>
        <v/>
      </c>
      <c r="G2750" s="68">
        <f>★仕訳帳!E2714</f>
        <v>0</v>
      </c>
      <c r="H2750" s="68">
        <f>★仕訳帳!F2714</f>
        <v>0</v>
      </c>
      <c r="I2750" s="67">
        <f>IF($E2750&lt;&gt;"",IF(OR(AND($E2750&gt;=200,$E2750&lt;300),AND($E2750&gt;=400,$E2750&lt;600)),-SUBTOTAL(9,K$4:K2750),SUBTOTAL(9,K$4:K2750)),0)</f>
        <v>0</v>
      </c>
      <c r="J2750" s="32"/>
      <c r="K2750" s="33">
        <f t="shared" si="89"/>
        <v>0</v>
      </c>
    </row>
    <row r="2751" spans="1:11" x14ac:dyDescent="0.4">
      <c r="A2751" s="17" t="str">
        <f>IF(E2751&lt;&gt;"",VLOOKUP(E2751,科目一覧!$A$4:$G$76,7,FALSE),"")</f>
        <v/>
      </c>
      <c r="B2751" s="18">
        <f>★仕訳帳!A2715</f>
        <v>2712</v>
      </c>
      <c r="C2751" s="64" t="str">
        <f>IF(★仕訳帳!B2715&lt;&gt;"",★仕訳帳!B2715,"")</f>
        <v/>
      </c>
      <c r="D2751" s="65" t="str">
        <f>IF(★仕訳帳!C2715&lt;&gt;"",★仕訳帳!C2715,"")</f>
        <v/>
      </c>
      <c r="E2751" s="66" t="str">
        <f>IF(★仕訳帳!D2715&lt;&gt;"",★仕訳帳!D2715,"")</f>
        <v/>
      </c>
      <c r="F2751" s="30" t="str">
        <f t="shared" si="88"/>
        <v/>
      </c>
      <c r="G2751" s="68">
        <f>★仕訳帳!E2715</f>
        <v>0</v>
      </c>
      <c r="H2751" s="68">
        <f>★仕訳帳!F2715</f>
        <v>0</v>
      </c>
      <c r="I2751" s="67">
        <f>IF($E2751&lt;&gt;"",IF(OR(AND($E2751&gt;=200,$E2751&lt;300),AND($E2751&gt;=400,$E2751&lt;600)),-SUBTOTAL(9,K$4:K2751),SUBTOTAL(9,K$4:K2751)),0)</f>
        <v>0</v>
      </c>
      <c r="J2751" s="32"/>
      <c r="K2751" s="33">
        <f t="shared" si="89"/>
        <v>0</v>
      </c>
    </row>
    <row r="2752" spans="1:11" x14ac:dyDescent="0.4">
      <c r="A2752" s="17" t="str">
        <f>IF(E2752&lt;&gt;"",VLOOKUP(E2752,科目一覧!$A$4:$G$76,7,FALSE),"")</f>
        <v/>
      </c>
      <c r="B2752" s="18">
        <f>★仕訳帳!A2716</f>
        <v>2713</v>
      </c>
      <c r="C2752" s="64" t="str">
        <f>IF(★仕訳帳!B2716&lt;&gt;"",★仕訳帳!B2716,"")</f>
        <v/>
      </c>
      <c r="D2752" s="65" t="str">
        <f>IF(★仕訳帳!C2716&lt;&gt;"",★仕訳帳!C2716,"")</f>
        <v/>
      </c>
      <c r="E2752" s="66" t="str">
        <f>IF(★仕訳帳!D2716&lt;&gt;"",★仕訳帳!D2716,"")</f>
        <v/>
      </c>
      <c r="F2752" s="30" t="str">
        <f t="shared" si="88"/>
        <v/>
      </c>
      <c r="G2752" s="68">
        <f>★仕訳帳!E2716</f>
        <v>0</v>
      </c>
      <c r="H2752" s="68">
        <f>★仕訳帳!F2716</f>
        <v>0</v>
      </c>
      <c r="I2752" s="67">
        <f>IF($E2752&lt;&gt;"",IF(OR(AND($E2752&gt;=200,$E2752&lt;300),AND($E2752&gt;=400,$E2752&lt;600)),-SUBTOTAL(9,K$4:K2752),SUBTOTAL(9,K$4:K2752)),0)</f>
        <v>0</v>
      </c>
      <c r="J2752" s="32"/>
      <c r="K2752" s="33">
        <f t="shared" si="89"/>
        <v>0</v>
      </c>
    </row>
    <row r="2753" spans="1:11" x14ac:dyDescent="0.4">
      <c r="A2753" s="17" t="str">
        <f>IF(E2753&lt;&gt;"",VLOOKUP(E2753,科目一覧!$A$4:$G$76,7,FALSE),"")</f>
        <v/>
      </c>
      <c r="B2753" s="18">
        <f>★仕訳帳!A2717</f>
        <v>2714</v>
      </c>
      <c r="C2753" s="64" t="str">
        <f>IF(★仕訳帳!B2717&lt;&gt;"",★仕訳帳!B2717,"")</f>
        <v/>
      </c>
      <c r="D2753" s="65" t="str">
        <f>IF(★仕訳帳!C2717&lt;&gt;"",★仕訳帳!C2717,"")</f>
        <v/>
      </c>
      <c r="E2753" s="66" t="str">
        <f>IF(★仕訳帳!D2717&lt;&gt;"",★仕訳帳!D2717,"")</f>
        <v/>
      </c>
      <c r="F2753" s="30" t="str">
        <f t="shared" si="88"/>
        <v/>
      </c>
      <c r="G2753" s="68">
        <f>★仕訳帳!E2717</f>
        <v>0</v>
      </c>
      <c r="H2753" s="68">
        <f>★仕訳帳!F2717</f>
        <v>0</v>
      </c>
      <c r="I2753" s="67">
        <f>IF($E2753&lt;&gt;"",IF(OR(AND($E2753&gt;=200,$E2753&lt;300),AND($E2753&gt;=400,$E2753&lt;600)),-SUBTOTAL(9,K$4:K2753),SUBTOTAL(9,K$4:K2753)),0)</f>
        <v>0</v>
      </c>
      <c r="J2753" s="32"/>
      <c r="K2753" s="33">
        <f t="shared" si="89"/>
        <v>0</v>
      </c>
    </row>
    <row r="2754" spans="1:11" x14ac:dyDescent="0.4">
      <c r="A2754" s="17" t="str">
        <f>IF(E2754&lt;&gt;"",VLOOKUP(E2754,科目一覧!$A$4:$G$76,7,FALSE),"")</f>
        <v/>
      </c>
      <c r="B2754" s="18">
        <f>★仕訳帳!A2718</f>
        <v>2715</v>
      </c>
      <c r="C2754" s="64" t="str">
        <f>IF(★仕訳帳!B2718&lt;&gt;"",★仕訳帳!B2718,"")</f>
        <v/>
      </c>
      <c r="D2754" s="65" t="str">
        <f>IF(★仕訳帳!C2718&lt;&gt;"",★仕訳帳!C2718,"")</f>
        <v/>
      </c>
      <c r="E2754" s="66" t="str">
        <f>IF(★仕訳帳!D2718&lt;&gt;"",★仕訳帳!D2718,"")</f>
        <v/>
      </c>
      <c r="F2754" s="30" t="str">
        <f t="shared" si="88"/>
        <v/>
      </c>
      <c r="G2754" s="68">
        <f>★仕訳帳!E2718</f>
        <v>0</v>
      </c>
      <c r="H2754" s="68">
        <f>★仕訳帳!F2718</f>
        <v>0</v>
      </c>
      <c r="I2754" s="67">
        <f>IF($E2754&lt;&gt;"",IF(OR(AND($E2754&gt;=200,$E2754&lt;300),AND($E2754&gt;=400,$E2754&lt;600)),-SUBTOTAL(9,K$4:K2754),SUBTOTAL(9,K$4:K2754)),0)</f>
        <v>0</v>
      </c>
      <c r="J2754" s="32"/>
      <c r="K2754" s="33">
        <f t="shared" si="89"/>
        <v>0</v>
      </c>
    </row>
    <row r="2755" spans="1:11" x14ac:dyDescent="0.4">
      <c r="A2755" s="17" t="str">
        <f>IF(E2755&lt;&gt;"",VLOOKUP(E2755,科目一覧!$A$4:$G$76,7,FALSE),"")</f>
        <v/>
      </c>
      <c r="B2755" s="18">
        <f>★仕訳帳!A2719</f>
        <v>2716</v>
      </c>
      <c r="C2755" s="64" t="str">
        <f>IF(★仕訳帳!B2719&lt;&gt;"",★仕訳帳!B2719,"")</f>
        <v/>
      </c>
      <c r="D2755" s="65" t="str">
        <f>IF(★仕訳帳!C2719&lt;&gt;"",★仕訳帳!C2719,"")</f>
        <v/>
      </c>
      <c r="E2755" s="66" t="str">
        <f>IF(★仕訳帳!D2719&lt;&gt;"",★仕訳帳!D2719,"")</f>
        <v/>
      </c>
      <c r="F2755" s="30" t="str">
        <f t="shared" si="88"/>
        <v/>
      </c>
      <c r="G2755" s="68">
        <f>★仕訳帳!E2719</f>
        <v>0</v>
      </c>
      <c r="H2755" s="68">
        <f>★仕訳帳!F2719</f>
        <v>0</v>
      </c>
      <c r="I2755" s="67">
        <f>IF($E2755&lt;&gt;"",IF(OR(AND($E2755&gt;=200,$E2755&lt;300),AND($E2755&gt;=400,$E2755&lt;600)),-SUBTOTAL(9,K$4:K2755),SUBTOTAL(9,K$4:K2755)),0)</f>
        <v>0</v>
      </c>
      <c r="J2755" s="32"/>
      <c r="K2755" s="33">
        <f t="shared" si="89"/>
        <v>0</v>
      </c>
    </row>
    <row r="2756" spans="1:11" x14ac:dyDescent="0.4">
      <c r="A2756" s="17" t="str">
        <f>IF(E2756&lt;&gt;"",VLOOKUP(E2756,科目一覧!$A$4:$G$76,7,FALSE),"")</f>
        <v/>
      </c>
      <c r="B2756" s="18">
        <f>★仕訳帳!A2720</f>
        <v>2717</v>
      </c>
      <c r="C2756" s="64" t="str">
        <f>IF(★仕訳帳!B2720&lt;&gt;"",★仕訳帳!B2720,"")</f>
        <v/>
      </c>
      <c r="D2756" s="65" t="str">
        <f>IF(★仕訳帳!C2720&lt;&gt;"",★仕訳帳!C2720,"")</f>
        <v/>
      </c>
      <c r="E2756" s="66" t="str">
        <f>IF(★仕訳帳!D2720&lt;&gt;"",★仕訳帳!D2720,"")</f>
        <v/>
      </c>
      <c r="F2756" s="30" t="str">
        <f t="shared" si="88"/>
        <v/>
      </c>
      <c r="G2756" s="68">
        <f>★仕訳帳!E2720</f>
        <v>0</v>
      </c>
      <c r="H2756" s="68">
        <f>★仕訳帳!F2720</f>
        <v>0</v>
      </c>
      <c r="I2756" s="67">
        <f>IF($E2756&lt;&gt;"",IF(OR(AND($E2756&gt;=200,$E2756&lt;300),AND($E2756&gt;=400,$E2756&lt;600)),-SUBTOTAL(9,K$4:K2756),SUBTOTAL(9,K$4:K2756)),0)</f>
        <v>0</v>
      </c>
      <c r="J2756" s="32"/>
      <c r="K2756" s="33">
        <f t="shared" si="89"/>
        <v>0</v>
      </c>
    </row>
    <row r="2757" spans="1:11" x14ac:dyDescent="0.4">
      <c r="A2757" s="17" t="str">
        <f>IF(E2757&lt;&gt;"",VLOOKUP(E2757,科目一覧!$A$4:$G$76,7,FALSE),"")</f>
        <v/>
      </c>
      <c r="B2757" s="18">
        <f>★仕訳帳!A2721</f>
        <v>2718</v>
      </c>
      <c r="C2757" s="64" t="str">
        <f>IF(★仕訳帳!B2721&lt;&gt;"",★仕訳帳!B2721,"")</f>
        <v/>
      </c>
      <c r="D2757" s="65" t="str">
        <f>IF(★仕訳帳!C2721&lt;&gt;"",★仕訳帳!C2721,"")</f>
        <v/>
      </c>
      <c r="E2757" s="66" t="str">
        <f>IF(★仕訳帳!D2721&lt;&gt;"",★仕訳帳!D2721,"")</f>
        <v/>
      </c>
      <c r="F2757" s="30" t="str">
        <f t="shared" ref="F2757:F2820" si="90">IF(C2757&lt;&gt;"",MONTH(C2757)&amp;"_"&amp;E2757,"")</f>
        <v/>
      </c>
      <c r="G2757" s="68">
        <f>★仕訳帳!E2721</f>
        <v>0</v>
      </c>
      <c r="H2757" s="68">
        <f>★仕訳帳!F2721</f>
        <v>0</v>
      </c>
      <c r="I2757" s="67">
        <f>IF($E2757&lt;&gt;"",IF(OR(AND($E2757&gt;=200,$E2757&lt;300),AND($E2757&gt;=400,$E2757&lt;600)),-SUBTOTAL(9,K$4:K2757),SUBTOTAL(9,K$4:K2757)),0)</f>
        <v>0</v>
      </c>
      <c r="J2757" s="32"/>
      <c r="K2757" s="33">
        <f t="shared" si="89"/>
        <v>0</v>
      </c>
    </row>
    <row r="2758" spans="1:11" x14ac:dyDescent="0.4">
      <c r="A2758" s="17" t="str">
        <f>IF(E2758&lt;&gt;"",VLOOKUP(E2758,科目一覧!$A$4:$G$76,7,FALSE),"")</f>
        <v/>
      </c>
      <c r="B2758" s="18">
        <f>★仕訳帳!A2722</f>
        <v>2719</v>
      </c>
      <c r="C2758" s="64" t="str">
        <f>IF(★仕訳帳!B2722&lt;&gt;"",★仕訳帳!B2722,"")</f>
        <v/>
      </c>
      <c r="D2758" s="65" t="str">
        <f>IF(★仕訳帳!C2722&lt;&gt;"",★仕訳帳!C2722,"")</f>
        <v/>
      </c>
      <c r="E2758" s="66" t="str">
        <f>IF(★仕訳帳!D2722&lt;&gt;"",★仕訳帳!D2722,"")</f>
        <v/>
      </c>
      <c r="F2758" s="30" t="str">
        <f t="shared" si="90"/>
        <v/>
      </c>
      <c r="G2758" s="68">
        <f>★仕訳帳!E2722</f>
        <v>0</v>
      </c>
      <c r="H2758" s="68">
        <f>★仕訳帳!F2722</f>
        <v>0</v>
      </c>
      <c r="I2758" s="67">
        <f>IF($E2758&lt;&gt;"",IF(OR(AND($E2758&gt;=200,$E2758&lt;300),AND($E2758&gt;=400,$E2758&lt;600)),-SUBTOTAL(9,K$4:K2758),SUBTOTAL(9,K$4:K2758)),0)</f>
        <v>0</v>
      </c>
      <c r="J2758" s="32"/>
      <c r="K2758" s="33">
        <f t="shared" si="89"/>
        <v>0</v>
      </c>
    </row>
    <row r="2759" spans="1:11" x14ac:dyDescent="0.4">
      <c r="A2759" s="17" t="str">
        <f>IF(E2759&lt;&gt;"",VLOOKUP(E2759,科目一覧!$A$4:$G$76,7,FALSE),"")</f>
        <v/>
      </c>
      <c r="B2759" s="18">
        <f>★仕訳帳!A2723</f>
        <v>2720</v>
      </c>
      <c r="C2759" s="64" t="str">
        <f>IF(★仕訳帳!B2723&lt;&gt;"",★仕訳帳!B2723,"")</f>
        <v/>
      </c>
      <c r="D2759" s="65" t="str">
        <f>IF(★仕訳帳!C2723&lt;&gt;"",★仕訳帳!C2723,"")</f>
        <v/>
      </c>
      <c r="E2759" s="66" t="str">
        <f>IF(★仕訳帳!D2723&lt;&gt;"",★仕訳帳!D2723,"")</f>
        <v/>
      </c>
      <c r="F2759" s="30" t="str">
        <f t="shared" si="90"/>
        <v/>
      </c>
      <c r="G2759" s="68">
        <f>★仕訳帳!E2723</f>
        <v>0</v>
      </c>
      <c r="H2759" s="68">
        <f>★仕訳帳!F2723</f>
        <v>0</v>
      </c>
      <c r="I2759" s="67">
        <f>IF($E2759&lt;&gt;"",IF(OR(AND($E2759&gt;=200,$E2759&lt;300),AND($E2759&gt;=400,$E2759&lt;600)),-SUBTOTAL(9,K$4:K2759),SUBTOTAL(9,K$4:K2759)),0)</f>
        <v>0</v>
      </c>
      <c r="J2759" s="32"/>
      <c r="K2759" s="33">
        <f t="shared" si="89"/>
        <v>0</v>
      </c>
    </row>
    <row r="2760" spans="1:11" x14ac:dyDescent="0.4">
      <c r="A2760" s="17" t="str">
        <f>IF(E2760&lt;&gt;"",VLOOKUP(E2760,科目一覧!$A$4:$G$76,7,FALSE),"")</f>
        <v/>
      </c>
      <c r="B2760" s="18">
        <f>★仕訳帳!A2724</f>
        <v>2721</v>
      </c>
      <c r="C2760" s="64" t="str">
        <f>IF(★仕訳帳!B2724&lt;&gt;"",★仕訳帳!B2724,"")</f>
        <v/>
      </c>
      <c r="D2760" s="65" t="str">
        <f>IF(★仕訳帳!C2724&lt;&gt;"",★仕訳帳!C2724,"")</f>
        <v/>
      </c>
      <c r="E2760" s="66" t="str">
        <f>IF(★仕訳帳!D2724&lt;&gt;"",★仕訳帳!D2724,"")</f>
        <v/>
      </c>
      <c r="F2760" s="30" t="str">
        <f t="shared" si="90"/>
        <v/>
      </c>
      <c r="G2760" s="68">
        <f>★仕訳帳!E2724</f>
        <v>0</v>
      </c>
      <c r="H2760" s="68">
        <f>★仕訳帳!F2724</f>
        <v>0</v>
      </c>
      <c r="I2760" s="67">
        <f>IF($E2760&lt;&gt;"",IF(OR(AND($E2760&gt;=200,$E2760&lt;300),AND($E2760&gt;=400,$E2760&lt;600)),-SUBTOTAL(9,K$4:K2760),SUBTOTAL(9,K$4:K2760)),0)</f>
        <v>0</v>
      </c>
      <c r="J2760" s="32"/>
      <c r="K2760" s="33">
        <f t="shared" si="89"/>
        <v>0</v>
      </c>
    </row>
    <row r="2761" spans="1:11" x14ac:dyDescent="0.4">
      <c r="A2761" s="17" t="str">
        <f>IF(E2761&lt;&gt;"",VLOOKUP(E2761,科目一覧!$A$4:$G$76,7,FALSE),"")</f>
        <v/>
      </c>
      <c r="B2761" s="18">
        <f>★仕訳帳!A2725</f>
        <v>2722</v>
      </c>
      <c r="C2761" s="64" t="str">
        <f>IF(★仕訳帳!B2725&lt;&gt;"",★仕訳帳!B2725,"")</f>
        <v/>
      </c>
      <c r="D2761" s="65" t="str">
        <f>IF(★仕訳帳!C2725&lt;&gt;"",★仕訳帳!C2725,"")</f>
        <v/>
      </c>
      <c r="E2761" s="66" t="str">
        <f>IF(★仕訳帳!D2725&lt;&gt;"",★仕訳帳!D2725,"")</f>
        <v/>
      </c>
      <c r="F2761" s="30" t="str">
        <f t="shared" si="90"/>
        <v/>
      </c>
      <c r="G2761" s="68">
        <f>★仕訳帳!E2725</f>
        <v>0</v>
      </c>
      <c r="H2761" s="68">
        <f>★仕訳帳!F2725</f>
        <v>0</v>
      </c>
      <c r="I2761" s="67">
        <f>IF($E2761&lt;&gt;"",IF(OR(AND($E2761&gt;=200,$E2761&lt;300),AND($E2761&gt;=400,$E2761&lt;600)),-SUBTOTAL(9,K$4:K2761),SUBTOTAL(9,K$4:K2761)),0)</f>
        <v>0</v>
      </c>
      <c r="J2761" s="32"/>
      <c r="K2761" s="33">
        <f t="shared" si="89"/>
        <v>0</v>
      </c>
    </row>
    <row r="2762" spans="1:11" x14ac:dyDescent="0.4">
      <c r="A2762" s="17" t="str">
        <f>IF(E2762&lt;&gt;"",VLOOKUP(E2762,科目一覧!$A$4:$G$76,7,FALSE),"")</f>
        <v/>
      </c>
      <c r="B2762" s="18">
        <f>★仕訳帳!A2726</f>
        <v>2723</v>
      </c>
      <c r="C2762" s="64" t="str">
        <f>IF(★仕訳帳!B2726&lt;&gt;"",★仕訳帳!B2726,"")</f>
        <v/>
      </c>
      <c r="D2762" s="65" t="str">
        <f>IF(★仕訳帳!C2726&lt;&gt;"",★仕訳帳!C2726,"")</f>
        <v/>
      </c>
      <c r="E2762" s="66" t="str">
        <f>IF(★仕訳帳!D2726&lt;&gt;"",★仕訳帳!D2726,"")</f>
        <v/>
      </c>
      <c r="F2762" s="30" t="str">
        <f t="shared" si="90"/>
        <v/>
      </c>
      <c r="G2762" s="68">
        <f>★仕訳帳!E2726</f>
        <v>0</v>
      </c>
      <c r="H2762" s="68">
        <f>★仕訳帳!F2726</f>
        <v>0</v>
      </c>
      <c r="I2762" s="67">
        <f>IF($E2762&lt;&gt;"",IF(OR(AND($E2762&gt;=200,$E2762&lt;300),AND($E2762&gt;=400,$E2762&lt;600)),-SUBTOTAL(9,K$4:K2762),SUBTOTAL(9,K$4:K2762)),0)</f>
        <v>0</v>
      </c>
      <c r="J2762" s="32"/>
      <c r="K2762" s="33">
        <f t="shared" si="89"/>
        <v>0</v>
      </c>
    </row>
    <row r="2763" spans="1:11" x14ac:dyDescent="0.4">
      <c r="A2763" s="17" t="str">
        <f>IF(E2763&lt;&gt;"",VLOOKUP(E2763,科目一覧!$A$4:$G$76,7,FALSE),"")</f>
        <v/>
      </c>
      <c r="B2763" s="18">
        <f>★仕訳帳!A2727</f>
        <v>2724</v>
      </c>
      <c r="C2763" s="64" t="str">
        <f>IF(★仕訳帳!B2727&lt;&gt;"",★仕訳帳!B2727,"")</f>
        <v/>
      </c>
      <c r="D2763" s="65" t="str">
        <f>IF(★仕訳帳!C2727&lt;&gt;"",★仕訳帳!C2727,"")</f>
        <v/>
      </c>
      <c r="E2763" s="66" t="str">
        <f>IF(★仕訳帳!D2727&lt;&gt;"",★仕訳帳!D2727,"")</f>
        <v/>
      </c>
      <c r="F2763" s="30" t="str">
        <f t="shared" si="90"/>
        <v/>
      </c>
      <c r="G2763" s="68">
        <f>★仕訳帳!E2727</f>
        <v>0</v>
      </c>
      <c r="H2763" s="68">
        <f>★仕訳帳!F2727</f>
        <v>0</v>
      </c>
      <c r="I2763" s="67">
        <f>IF($E2763&lt;&gt;"",IF(OR(AND($E2763&gt;=200,$E2763&lt;300),AND($E2763&gt;=400,$E2763&lt;600)),-SUBTOTAL(9,K$4:K2763),SUBTOTAL(9,K$4:K2763)),0)</f>
        <v>0</v>
      </c>
      <c r="J2763" s="32"/>
      <c r="K2763" s="33">
        <f t="shared" si="89"/>
        <v>0</v>
      </c>
    </row>
    <row r="2764" spans="1:11" x14ac:dyDescent="0.4">
      <c r="A2764" s="17" t="str">
        <f>IF(E2764&lt;&gt;"",VLOOKUP(E2764,科目一覧!$A$4:$G$76,7,FALSE),"")</f>
        <v/>
      </c>
      <c r="B2764" s="18">
        <f>★仕訳帳!A2728</f>
        <v>2725</v>
      </c>
      <c r="C2764" s="64" t="str">
        <f>IF(★仕訳帳!B2728&lt;&gt;"",★仕訳帳!B2728,"")</f>
        <v/>
      </c>
      <c r="D2764" s="65" t="str">
        <f>IF(★仕訳帳!C2728&lt;&gt;"",★仕訳帳!C2728,"")</f>
        <v/>
      </c>
      <c r="E2764" s="66" t="str">
        <f>IF(★仕訳帳!D2728&lt;&gt;"",★仕訳帳!D2728,"")</f>
        <v/>
      </c>
      <c r="F2764" s="30" t="str">
        <f t="shared" si="90"/>
        <v/>
      </c>
      <c r="G2764" s="68">
        <f>★仕訳帳!E2728</f>
        <v>0</v>
      </c>
      <c r="H2764" s="68">
        <f>★仕訳帳!F2728</f>
        <v>0</v>
      </c>
      <c r="I2764" s="67">
        <f>IF($E2764&lt;&gt;"",IF(OR(AND($E2764&gt;=200,$E2764&lt;300),AND($E2764&gt;=400,$E2764&lt;600)),-SUBTOTAL(9,K$4:K2764),SUBTOTAL(9,K$4:K2764)),0)</f>
        <v>0</v>
      </c>
      <c r="J2764" s="32"/>
      <c r="K2764" s="33">
        <f t="shared" si="89"/>
        <v>0</v>
      </c>
    </row>
    <row r="2765" spans="1:11" x14ac:dyDescent="0.4">
      <c r="A2765" s="17" t="str">
        <f>IF(E2765&lt;&gt;"",VLOOKUP(E2765,科目一覧!$A$4:$G$76,7,FALSE),"")</f>
        <v/>
      </c>
      <c r="B2765" s="18">
        <f>★仕訳帳!A2729</f>
        <v>2726</v>
      </c>
      <c r="C2765" s="64" t="str">
        <f>IF(★仕訳帳!B2729&lt;&gt;"",★仕訳帳!B2729,"")</f>
        <v/>
      </c>
      <c r="D2765" s="65" t="str">
        <f>IF(★仕訳帳!C2729&lt;&gt;"",★仕訳帳!C2729,"")</f>
        <v/>
      </c>
      <c r="E2765" s="66" t="str">
        <f>IF(★仕訳帳!D2729&lt;&gt;"",★仕訳帳!D2729,"")</f>
        <v/>
      </c>
      <c r="F2765" s="30" t="str">
        <f t="shared" si="90"/>
        <v/>
      </c>
      <c r="G2765" s="68">
        <f>★仕訳帳!E2729</f>
        <v>0</v>
      </c>
      <c r="H2765" s="68">
        <f>★仕訳帳!F2729</f>
        <v>0</v>
      </c>
      <c r="I2765" s="67">
        <f>IF($E2765&lt;&gt;"",IF(OR(AND($E2765&gt;=200,$E2765&lt;300),AND($E2765&gt;=400,$E2765&lt;600)),-SUBTOTAL(9,K$4:K2765),SUBTOTAL(9,K$4:K2765)),0)</f>
        <v>0</v>
      </c>
      <c r="J2765" s="32"/>
      <c r="K2765" s="33">
        <f t="shared" si="89"/>
        <v>0</v>
      </c>
    </row>
    <row r="2766" spans="1:11" x14ac:dyDescent="0.4">
      <c r="A2766" s="17" t="str">
        <f>IF(E2766&lt;&gt;"",VLOOKUP(E2766,科目一覧!$A$4:$G$76,7,FALSE),"")</f>
        <v/>
      </c>
      <c r="B2766" s="18">
        <f>★仕訳帳!A2730</f>
        <v>2727</v>
      </c>
      <c r="C2766" s="64" t="str">
        <f>IF(★仕訳帳!B2730&lt;&gt;"",★仕訳帳!B2730,"")</f>
        <v/>
      </c>
      <c r="D2766" s="65" t="str">
        <f>IF(★仕訳帳!C2730&lt;&gt;"",★仕訳帳!C2730,"")</f>
        <v/>
      </c>
      <c r="E2766" s="66" t="str">
        <f>IF(★仕訳帳!D2730&lt;&gt;"",★仕訳帳!D2730,"")</f>
        <v/>
      </c>
      <c r="F2766" s="30" t="str">
        <f t="shared" si="90"/>
        <v/>
      </c>
      <c r="G2766" s="68">
        <f>★仕訳帳!E2730</f>
        <v>0</v>
      </c>
      <c r="H2766" s="68">
        <f>★仕訳帳!F2730</f>
        <v>0</v>
      </c>
      <c r="I2766" s="67">
        <f>IF($E2766&lt;&gt;"",IF(OR(AND($E2766&gt;=200,$E2766&lt;300),AND($E2766&gt;=400,$E2766&lt;600)),-SUBTOTAL(9,K$4:K2766),SUBTOTAL(9,K$4:K2766)),0)</f>
        <v>0</v>
      </c>
      <c r="J2766" s="32"/>
      <c r="K2766" s="33">
        <f t="shared" si="89"/>
        <v>0</v>
      </c>
    </row>
    <row r="2767" spans="1:11" x14ac:dyDescent="0.4">
      <c r="A2767" s="17" t="str">
        <f>IF(E2767&lt;&gt;"",VLOOKUP(E2767,科目一覧!$A$4:$G$76,7,FALSE),"")</f>
        <v/>
      </c>
      <c r="B2767" s="18">
        <f>★仕訳帳!A2731</f>
        <v>2728</v>
      </c>
      <c r="C2767" s="64" t="str">
        <f>IF(★仕訳帳!B2731&lt;&gt;"",★仕訳帳!B2731,"")</f>
        <v/>
      </c>
      <c r="D2767" s="65" t="str">
        <f>IF(★仕訳帳!C2731&lt;&gt;"",★仕訳帳!C2731,"")</f>
        <v/>
      </c>
      <c r="E2767" s="66" t="str">
        <f>IF(★仕訳帳!D2731&lt;&gt;"",★仕訳帳!D2731,"")</f>
        <v/>
      </c>
      <c r="F2767" s="30" t="str">
        <f t="shared" si="90"/>
        <v/>
      </c>
      <c r="G2767" s="68">
        <f>★仕訳帳!E2731</f>
        <v>0</v>
      </c>
      <c r="H2767" s="68">
        <f>★仕訳帳!F2731</f>
        <v>0</v>
      </c>
      <c r="I2767" s="67">
        <f>IF($E2767&lt;&gt;"",IF(OR(AND($E2767&gt;=200,$E2767&lt;300),AND($E2767&gt;=400,$E2767&lt;600)),-SUBTOTAL(9,K$4:K2767),SUBTOTAL(9,K$4:K2767)),0)</f>
        <v>0</v>
      </c>
      <c r="J2767" s="32"/>
      <c r="K2767" s="33">
        <f t="shared" si="89"/>
        <v>0</v>
      </c>
    </row>
    <row r="2768" spans="1:11" x14ac:dyDescent="0.4">
      <c r="A2768" s="17" t="str">
        <f>IF(E2768&lt;&gt;"",VLOOKUP(E2768,科目一覧!$A$4:$G$76,7,FALSE),"")</f>
        <v/>
      </c>
      <c r="B2768" s="18">
        <f>★仕訳帳!A2732</f>
        <v>2729</v>
      </c>
      <c r="C2768" s="64" t="str">
        <f>IF(★仕訳帳!B2732&lt;&gt;"",★仕訳帳!B2732,"")</f>
        <v/>
      </c>
      <c r="D2768" s="65" t="str">
        <f>IF(★仕訳帳!C2732&lt;&gt;"",★仕訳帳!C2732,"")</f>
        <v/>
      </c>
      <c r="E2768" s="66" t="str">
        <f>IF(★仕訳帳!D2732&lt;&gt;"",★仕訳帳!D2732,"")</f>
        <v/>
      </c>
      <c r="F2768" s="30" t="str">
        <f t="shared" si="90"/>
        <v/>
      </c>
      <c r="G2768" s="68">
        <f>★仕訳帳!E2732</f>
        <v>0</v>
      </c>
      <c r="H2768" s="68">
        <f>★仕訳帳!F2732</f>
        <v>0</v>
      </c>
      <c r="I2768" s="67">
        <f>IF($E2768&lt;&gt;"",IF(OR(AND($E2768&gt;=200,$E2768&lt;300),AND($E2768&gt;=400,$E2768&lt;600)),-SUBTOTAL(9,K$4:K2768),SUBTOTAL(9,K$4:K2768)),0)</f>
        <v>0</v>
      </c>
      <c r="J2768" s="32"/>
      <c r="K2768" s="33">
        <f t="shared" si="89"/>
        <v>0</v>
      </c>
    </row>
    <row r="2769" spans="1:11" x14ac:dyDescent="0.4">
      <c r="A2769" s="17" t="str">
        <f>IF(E2769&lt;&gt;"",VLOOKUP(E2769,科目一覧!$A$4:$G$76,7,FALSE),"")</f>
        <v/>
      </c>
      <c r="B2769" s="18">
        <f>★仕訳帳!A2733</f>
        <v>2730</v>
      </c>
      <c r="C2769" s="64" t="str">
        <f>IF(★仕訳帳!B2733&lt;&gt;"",★仕訳帳!B2733,"")</f>
        <v/>
      </c>
      <c r="D2769" s="65" t="str">
        <f>IF(★仕訳帳!C2733&lt;&gt;"",★仕訳帳!C2733,"")</f>
        <v/>
      </c>
      <c r="E2769" s="66" t="str">
        <f>IF(★仕訳帳!D2733&lt;&gt;"",★仕訳帳!D2733,"")</f>
        <v/>
      </c>
      <c r="F2769" s="30" t="str">
        <f t="shared" si="90"/>
        <v/>
      </c>
      <c r="G2769" s="68">
        <f>★仕訳帳!E2733</f>
        <v>0</v>
      </c>
      <c r="H2769" s="68">
        <f>★仕訳帳!F2733</f>
        <v>0</v>
      </c>
      <c r="I2769" s="67">
        <f>IF($E2769&lt;&gt;"",IF(OR(AND($E2769&gt;=200,$E2769&lt;300),AND($E2769&gt;=400,$E2769&lt;600)),-SUBTOTAL(9,K$4:K2769),SUBTOTAL(9,K$4:K2769)),0)</f>
        <v>0</v>
      </c>
      <c r="J2769" s="32"/>
      <c r="K2769" s="33">
        <f t="shared" si="89"/>
        <v>0</v>
      </c>
    </row>
    <row r="2770" spans="1:11" x14ac:dyDescent="0.4">
      <c r="A2770" s="17" t="str">
        <f>IF(E2770&lt;&gt;"",VLOOKUP(E2770,科目一覧!$A$4:$G$76,7,FALSE),"")</f>
        <v/>
      </c>
      <c r="B2770" s="18">
        <f>★仕訳帳!A2734</f>
        <v>2731</v>
      </c>
      <c r="C2770" s="64" t="str">
        <f>IF(★仕訳帳!B2734&lt;&gt;"",★仕訳帳!B2734,"")</f>
        <v/>
      </c>
      <c r="D2770" s="65" t="str">
        <f>IF(★仕訳帳!C2734&lt;&gt;"",★仕訳帳!C2734,"")</f>
        <v/>
      </c>
      <c r="E2770" s="66" t="str">
        <f>IF(★仕訳帳!D2734&lt;&gt;"",★仕訳帳!D2734,"")</f>
        <v/>
      </c>
      <c r="F2770" s="30" t="str">
        <f t="shared" si="90"/>
        <v/>
      </c>
      <c r="G2770" s="68">
        <f>★仕訳帳!E2734</f>
        <v>0</v>
      </c>
      <c r="H2770" s="68">
        <f>★仕訳帳!F2734</f>
        <v>0</v>
      </c>
      <c r="I2770" s="67">
        <f>IF($E2770&lt;&gt;"",IF(OR(AND($E2770&gt;=200,$E2770&lt;300),AND($E2770&gt;=400,$E2770&lt;600)),-SUBTOTAL(9,K$4:K2770),SUBTOTAL(9,K$4:K2770)),0)</f>
        <v>0</v>
      </c>
      <c r="J2770" s="32"/>
      <c r="K2770" s="33">
        <f t="shared" si="89"/>
        <v>0</v>
      </c>
    </row>
    <row r="2771" spans="1:11" x14ac:dyDescent="0.4">
      <c r="A2771" s="17" t="str">
        <f>IF(E2771&lt;&gt;"",VLOOKUP(E2771,科目一覧!$A$4:$G$76,7,FALSE),"")</f>
        <v/>
      </c>
      <c r="B2771" s="18">
        <f>★仕訳帳!A2735</f>
        <v>2732</v>
      </c>
      <c r="C2771" s="64" t="str">
        <f>IF(★仕訳帳!B2735&lt;&gt;"",★仕訳帳!B2735,"")</f>
        <v/>
      </c>
      <c r="D2771" s="65" t="str">
        <f>IF(★仕訳帳!C2735&lt;&gt;"",★仕訳帳!C2735,"")</f>
        <v/>
      </c>
      <c r="E2771" s="66" t="str">
        <f>IF(★仕訳帳!D2735&lt;&gt;"",★仕訳帳!D2735,"")</f>
        <v/>
      </c>
      <c r="F2771" s="30" t="str">
        <f t="shared" si="90"/>
        <v/>
      </c>
      <c r="G2771" s="68">
        <f>★仕訳帳!E2735</f>
        <v>0</v>
      </c>
      <c r="H2771" s="68">
        <f>★仕訳帳!F2735</f>
        <v>0</v>
      </c>
      <c r="I2771" s="67">
        <f>IF($E2771&lt;&gt;"",IF(OR(AND($E2771&gt;=200,$E2771&lt;300),AND($E2771&gt;=400,$E2771&lt;600)),-SUBTOTAL(9,K$4:K2771),SUBTOTAL(9,K$4:K2771)),0)</f>
        <v>0</v>
      </c>
      <c r="J2771" s="32"/>
      <c r="K2771" s="33">
        <f t="shared" si="89"/>
        <v>0</v>
      </c>
    </row>
    <row r="2772" spans="1:11" x14ac:dyDescent="0.4">
      <c r="A2772" s="17" t="str">
        <f>IF(E2772&lt;&gt;"",VLOOKUP(E2772,科目一覧!$A$4:$G$76,7,FALSE),"")</f>
        <v/>
      </c>
      <c r="B2772" s="18">
        <f>★仕訳帳!A2736</f>
        <v>2733</v>
      </c>
      <c r="C2772" s="64" t="str">
        <f>IF(★仕訳帳!B2736&lt;&gt;"",★仕訳帳!B2736,"")</f>
        <v/>
      </c>
      <c r="D2772" s="65" t="str">
        <f>IF(★仕訳帳!C2736&lt;&gt;"",★仕訳帳!C2736,"")</f>
        <v/>
      </c>
      <c r="E2772" s="66" t="str">
        <f>IF(★仕訳帳!D2736&lt;&gt;"",★仕訳帳!D2736,"")</f>
        <v/>
      </c>
      <c r="F2772" s="30" t="str">
        <f t="shared" si="90"/>
        <v/>
      </c>
      <c r="G2772" s="68">
        <f>★仕訳帳!E2736</f>
        <v>0</v>
      </c>
      <c r="H2772" s="68">
        <f>★仕訳帳!F2736</f>
        <v>0</v>
      </c>
      <c r="I2772" s="67">
        <f>IF($E2772&lt;&gt;"",IF(OR(AND($E2772&gt;=200,$E2772&lt;300),AND($E2772&gt;=400,$E2772&lt;600)),-SUBTOTAL(9,K$4:K2772),SUBTOTAL(9,K$4:K2772)),0)</f>
        <v>0</v>
      </c>
      <c r="J2772" s="32"/>
      <c r="K2772" s="33">
        <f t="shared" si="89"/>
        <v>0</v>
      </c>
    </row>
    <row r="2773" spans="1:11" x14ac:dyDescent="0.4">
      <c r="A2773" s="17" t="str">
        <f>IF(E2773&lt;&gt;"",VLOOKUP(E2773,科目一覧!$A$4:$G$76,7,FALSE),"")</f>
        <v/>
      </c>
      <c r="B2773" s="18">
        <f>★仕訳帳!A2737</f>
        <v>2734</v>
      </c>
      <c r="C2773" s="64" t="str">
        <f>IF(★仕訳帳!B2737&lt;&gt;"",★仕訳帳!B2737,"")</f>
        <v/>
      </c>
      <c r="D2773" s="65" t="str">
        <f>IF(★仕訳帳!C2737&lt;&gt;"",★仕訳帳!C2737,"")</f>
        <v/>
      </c>
      <c r="E2773" s="66" t="str">
        <f>IF(★仕訳帳!D2737&lt;&gt;"",★仕訳帳!D2737,"")</f>
        <v/>
      </c>
      <c r="F2773" s="30" t="str">
        <f t="shared" si="90"/>
        <v/>
      </c>
      <c r="G2773" s="68">
        <f>★仕訳帳!E2737</f>
        <v>0</v>
      </c>
      <c r="H2773" s="68">
        <f>★仕訳帳!F2737</f>
        <v>0</v>
      </c>
      <c r="I2773" s="67">
        <f>IF($E2773&lt;&gt;"",IF(OR(AND($E2773&gt;=200,$E2773&lt;300),AND($E2773&gt;=400,$E2773&lt;600)),-SUBTOTAL(9,K$4:K2773),SUBTOTAL(9,K$4:K2773)),0)</f>
        <v>0</v>
      </c>
      <c r="J2773" s="32"/>
      <c r="K2773" s="33">
        <f t="shared" si="89"/>
        <v>0</v>
      </c>
    </row>
    <row r="2774" spans="1:11" x14ac:dyDescent="0.4">
      <c r="A2774" s="17" t="str">
        <f>IF(E2774&lt;&gt;"",VLOOKUP(E2774,科目一覧!$A$4:$G$76,7,FALSE),"")</f>
        <v/>
      </c>
      <c r="B2774" s="18">
        <f>★仕訳帳!A2738</f>
        <v>2735</v>
      </c>
      <c r="C2774" s="64" t="str">
        <f>IF(★仕訳帳!B2738&lt;&gt;"",★仕訳帳!B2738,"")</f>
        <v/>
      </c>
      <c r="D2774" s="65" t="str">
        <f>IF(★仕訳帳!C2738&lt;&gt;"",★仕訳帳!C2738,"")</f>
        <v/>
      </c>
      <c r="E2774" s="66" t="str">
        <f>IF(★仕訳帳!D2738&lt;&gt;"",★仕訳帳!D2738,"")</f>
        <v/>
      </c>
      <c r="F2774" s="30" t="str">
        <f t="shared" si="90"/>
        <v/>
      </c>
      <c r="G2774" s="68">
        <f>★仕訳帳!E2738</f>
        <v>0</v>
      </c>
      <c r="H2774" s="68">
        <f>★仕訳帳!F2738</f>
        <v>0</v>
      </c>
      <c r="I2774" s="67">
        <f>IF($E2774&lt;&gt;"",IF(OR(AND($E2774&gt;=200,$E2774&lt;300),AND($E2774&gt;=400,$E2774&lt;600)),-SUBTOTAL(9,K$4:K2774),SUBTOTAL(9,K$4:K2774)),0)</f>
        <v>0</v>
      </c>
      <c r="J2774" s="32"/>
      <c r="K2774" s="33">
        <f t="shared" si="89"/>
        <v>0</v>
      </c>
    </row>
    <row r="2775" spans="1:11" x14ac:dyDescent="0.4">
      <c r="A2775" s="17" t="str">
        <f>IF(E2775&lt;&gt;"",VLOOKUP(E2775,科目一覧!$A$4:$G$76,7,FALSE),"")</f>
        <v/>
      </c>
      <c r="B2775" s="18">
        <f>★仕訳帳!A2739</f>
        <v>2736</v>
      </c>
      <c r="C2775" s="64" t="str">
        <f>IF(★仕訳帳!B2739&lt;&gt;"",★仕訳帳!B2739,"")</f>
        <v/>
      </c>
      <c r="D2775" s="65" t="str">
        <f>IF(★仕訳帳!C2739&lt;&gt;"",★仕訳帳!C2739,"")</f>
        <v/>
      </c>
      <c r="E2775" s="66" t="str">
        <f>IF(★仕訳帳!D2739&lt;&gt;"",★仕訳帳!D2739,"")</f>
        <v/>
      </c>
      <c r="F2775" s="30" t="str">
        <f t="shared" si="90"/>
        <v/>
      </c>
      <c r="G2775" s="68">
        <f>★仕訳帳!E2739</f>
        <v>0</v>
      </c>
      <c r="H2775" s="68">
        <f>★仕訳帳!F2739</f>
        <v>0</v>
      </c>
      <c r="I2775" s="67">
        <f>IF($E2775&lt;&gt;"",IF(OR(AND($E2775&gt;=200,$E2775&lt;300),AND($E2775&gt;=400,$E2775&lt;600)),-SUBTOTAL(9,K$4:K2775),SUBTOTAL(9,K$4:K2775)),0)</f>
        <v>0</v>
      </c>
      <c r="J2775" s="32"/>
      <c r="K2775" s="33">
        <f t="shared" si="89"/>
        <v>0</v>
      </c>
    </row>
    <row r="2776" spans="1:11" x14ac:dyDescent="0.4">
      <c r="A2776" s="17" t="str">
        <f>IF(E2776&lt;&gt;"",VLOOKUP(E2776,科目一覧!$A$4:$G$76,7,FALSE),"")</f>
        <v/>
      </c>
      <c r="B2776" s="18">
        <f>★仕訳帳!A2740</f>
        <v>2737</v>
      </c>
      <c r="C2776" s="64" t="str">
        <f>IF(★仕訳帳!B2740&lt;&gt;"",★仕訳帳!B2740,"")</f>
        <v/>
      </c>
      <c r="D2776" s="65" t="str">
        <f>IF(★仕訳帳!C2740&lt;&gt;"",★仕訳帳!C2740,"")</f>
        <v/>
      </c>
      <c r="E2776" s="66" t="str">
        <f>IF(★仕訳帳!D2740&lt;&gt;"",★仕訳帳!D2740,"")</f>
        <v/>
      </c>
      <c r="F2776" s="30" t="str">
        <f t="shared" si="90"/>
        <v/>
      </c>
      <c r="G2776" s="68">
        <f>★仕訳帳!E2740</f>
        <v>0</v>
      </c>
      <c r="H2776" s="68">
        <f>★仕訳帳!F2740</f>
        <v>0</v>
      </c>
      <c r="I2776" s="67">
        <f>IF($E2776&lt;&gt;"",IF(OR(AND($E2776&gt;=200,$E2776&lt;300),AND($E2776&gt;=400,$E2776&lt;600)),-SUBTOTAL(9,K$4:K2776),SUBTOTAL(9,K$4:K2776)),0)</f>
        <v>0</v>
      </c>
      <c r="J2776" s="32"/>
      <c r="K2776" s="33">
        <f t="shared" si="89"/>
        <v>0</v>
      </c>
    </row>
    <row r="2777" spans="1:11" x14ac:dyDescent="0.4">
      <c r="A2777" s="17" t="str">
        <f>IF(E2777&lt;&gt;"",VLOOKUP(E2777,科目一覧!$A$4:$G$76,7,FALSE),"")</f>
        <v/>
      </c>
      <c r="B2777" s="18">
        <f>★仕訳帳!A2741</f>
        <v>2738</v>
      </c>
      <c r="C2777" s="64" t="str">
        <f>IF(★仕訳帳!B2741&lt;&gt;"",★仕訳帳!B2741,"")</f>
        <v/>
      </c>
      <c r="D2777" s="65" t="str">
        <f>IF(★仕訳帳!C2741&lt;&gt;"",★仕訳帳!C2741,"")</f>
        <v/>
      </c>
      <c r="E2777" s="66" t="str">
        <f>IF(★仕訳帳!D2741&lt;&gt;"",★仕訳帳!D2741,"")</f>
        <v/>
      </c>
      <c r="F2777" s="30" t="str">
        <f t="shared" si="90"/>
        <v/>
      </c>
      <c r="G2777" s="68">
        <f>★仕訳帳!E2741</f>
        <v>0</v>
      </c>
      <c r="H2777" s="68">
        <f>★仕訳帳!F2741</f>
        <v>0</v>
      </c>
      <c r="I2777" s="67">
        <f>IF($E2777&lt;&gt;"",IF(OR(AND($E2777&gt;=200,$E2777&lt;300),AND($E2777&gt;=400,$E2777&lt;600)),-SUBTOTAL(9,K$4:K2777),SUBTOTAL(9,K$4:K2777)),0)</f>
        <v>0</v>
      </c>
      <c r="J2777" s="32"/>
      <c r="K2777" s="33">
        <f t="shared" si="89"/>
        <v>0</v>
      </c>
    </row>
    <row r="2778" spans="1:11" x14ac:dyDescent="0.4">
      <c r="A2778" s="17" t="str">
        <f>IF(E2778&lt;&gt;"",VLOOKUP(E2778,科目一覧!$A$4:$G$76,7,FALSE),"")</f>
        <v/>
      </c>
      <c r="B2778" s="18">
        <f>★仕訳帳!A2742</f>
        <v>2739</v>
      </c>
      <c r="C2778" s="64" t="str">
        <f>IF(★仕訳帳!B2742&lt;&gt;"",★仕訳帳!B2742,"")</f>
        <v/>
      </c>
      <c r="D2778" s="65" t="str">
        <f>IF(★仕訳帳!C2742&lt;&gt;"",★仕訳帳!C2742,"")</f>
        <v/>
      </c>
      <c r="E2778" s="66" t="str">
        <f>IF(★仕訳帳!D2742&lt;&gt;"",★仕訳帳!D2742,"")</f>
        <v/>
      </c>
      <c r="F2778" s="30" t="str">
        <f t="shared" si="90"/>
        <v/>
      </c>
      <c r="G2778" s="68">
        <f>★仕訳帳!E2742</f>
        <v>0</v>
      </c>
      <c r="H2778" s="68">
        <f>★仕訳帳!F2742</f>
        <v>0</v>
      </c>
      <c r="I2778" s="67">
        <f>IF($E2778&lt;&gt;"",IF(OR(AND($E2778&gt;=200,$E2778&lt;300),AND($E2778&gt;=400,$E2778&lt;600)),-SUBTOTAL(9,K$4:K2778),SUBTOTAL(9,K$4:K2778)),0)</f>
        <v>0</v>
      </c>
      <c r="J2778" s="32"/>
      <c r="K2778" s="33">
        <f t="shared" si="89"/>
        <v>0</v>
      </c>
    </row>
    <row r="2779" spans="1:11" x14ac:dyDescent="0.4">
      <c r="A2779" s="17" t="str">
        <f>IF(E2779&lt;&gt;"",VLOOKUP(E2779,科目一覧!$A$4:$G$76,7,FALSE),"")</f>
        <v/>
      </c>
      <c r="B2779" s="18">
        <f>★仕訳帳!A2743</f>
        <v>2740</v>
      </c>
      <c r="C2779" s="64" t="str">
        <f>IF(★仕訳帳!B2743&lt;&gt;"",★仕訳帳!B2743,"")</f>
        <v/>
      </c>
      <c r="D2779" s="65" t="str">
        <f>IF(★仕訳帳!C2743&lt;&gt;"",★仕訳帳!C2743,"")</f>
        <v/>
      </c>
      <c r="E2779" s="66" t="str">
        <f>IF(★仕訳帳!D2743&lt;&gt;"",★仕訳帳!D2743,"")</f>
        <v/>
      </c>
      <c r="F2779" s="30" t="str">
        <f t="shared" si="90"/>
        <v/>
      </c>
      <c r="G2779" s="68">
        <f>★仕訳帳!E2743</f>
        <v>0</v>
      </c>
      <c r="H2779" s="68">
        <f>★仕訳帳!F2743</f>
        <v>0</v>
      </c>
      <c r="I2779" s="67">
        <f>IF($E2779&lt;&gt;"",IF(OR(AND($E2779&gt;=200,$E2779&lt;300),AND($E2779&gt;=400,$E2779&lt;600)),-SUBTOTAL(9,K$4:K2779),SUBTOTAL(9,K$4:K2779)),0)</f>
        <v>0</v>
      </c>
      <c r="J2779" s="32"/>
      <c r="K2779" s="33">
        <f t="shared" si="89"/>
        <v>0</v>
      </c>
    </row>
    <row r="2780" spans="1:11" x14ac:dyDescent="0.4">
      <c r="A2780" s="17" t="str">
        <f>IF(E2780&lt;&gt;"",VLOOKUP(E2780,科目一覧!$A$4:$G$76,7,FALSE),"")</f>
        <v/>
      </c>
      <c r="B2780" s="18">
        <f>★仕訳帳!A2744</f>
        <v>2741</v>
      </c>
      <c r="C2780" s="64" t="str">
        <f>IF(★仕訳帳!B2744&lt;&gt;"",★仕訳帳!B2744,"")</f>
        <v/>
      </c>
      <c r="D2780" s="65" t="str">
        <f>IF(★仕訳帳!C2744&lt;&gt;"",★仕訳帳!C2744,"")</f>
        <v/>
      </c>
      <c r="E2780" s="66" t="str">
        <f>IF(★仕訳帳!D2744&lt;&gt;"",★仕訳帳!D2744,"")</f>
        <v/>
      </c>
      <c r="F2780" s="30" t="str">
        <f t="shared" si="90"/>
        <v/>
      </c>
      <c r="G2780" s="68">
        <f>★仕訳帳!E2744</f>
        <v>0</v>
      </c>
      <c r="H2780" s="68">
        <f>★仕訳帳!F2744</f>
        <v>0</v>
      </c>
      <c r="I2780" s="67">
        <f>IF($E2780&lt;&gt;"",IF(OR(AND($E2780&gt;=200,$E2780&lt;300),AND($E2780&gt;=400,$E2780&lt;600)),-SUBTOTAL(9,K$4:K2780),SUBTOTAL(9,K$4:K2780)),0)</f>
        <v>0</v>
      </c>
      <c r="J2780" s="32"/>
      <c r="K2780" s="33">
        <f t="shared" si="89"/>
        <v>0</v>
      </c>
    </row>
    <row r="2781" spans="1:11" x14ac:dyDescent="0.4">
      <c r="A2781" s="17" t="str">
        <f>IF(E2781&lt;&gt;"",VLOOKUP(E2781,科目一覧!$A$4:$G$76,7,FALSE),"")</f>
        <v/>
      </c>
      <c r="B2781" s="18">
        <f>★仕訳帳!A2745</f>
        <v>2742</v>
      </c>
      <c r="C2781" s="64" t="str">
        <f>IF(★仕訳帳!B2745&lt;&gt;"",★仕訳帳!B2745,"")</f>
        <v/>
      </c>
      <c r="D2781" s="65" t="str">
        <f>IF(★仕訳帳!C2745&lt;&gt;"",★仕訳帳!C2745,"")</f>
        <v/>
      </c>
      <c r="E2781" s="66" t="str">
        <f>IF(★仕訳帳!D2745&lt;&gt;"",★仕訳帳!D2745,"")</f>
        <v/>
      </c>
      <c r="F2781" s="30" t="str">
        <f t="shared" si="90"/>
        <v/>
      </c>
      <c r="G2781" s="68">
        <f>★仕訳帳!E2745</f>
        <v>0</v>
      </c>
      <c r="H2781" s="68">
        <f>★仕訳帳!F2745</f>
        <v>0</v>
      </c>
      <c r="I2781" s="67">
        <f>IF($E2781&lt;&gt;"",IF(OR(AND($E2781&gt;=200,$E2781&lt;300),AND($E2781&gt;=400,$E2781&lt;600)),-SUBTOTAL(9,K$4:K2781),SUBTOTAL(9,K$4:K2781)),0)</f>
        <v>0</v>
      </c>
      <c r="J2781" s="32"/>
      <c r="K2781" s="33">
        <f t="shared" si="89"/>
        <v>0</v>
      </c>
    </row>
    <row r="2782" spans="1:11" x14ac:dyDescent="0.4">
      <c r="A2782" s="17" t="str">
        <f>IF(E2782&lt;&gt;"",VLOOKUP(E2782,科目一覧!$A$4:$G$76,7,FALSE),"")</f>
        <v/>
      </c>
      <c r="B2782" s="18">
        <f>★仕訳帳!A2746</f>
        <v>2743</v>
      </c>
      <c r="C2782" s="64" t="str">
        <f>IF(★仕訳帳!B2746&lt;&gt;"",★仕訳帳!B2746,"")</f>
        <v/>
      </c>
      <c r="D2782" s="65" t="str">
        <f>IF(★仕訳帳!C2746&lt;&gt;"",★仕訳帳!C2746,"")</f>
        <v/>
      </c>
      <c r="E2782" s="66" t="str">
        <f>IF(★仕訳帳!D2746&lt;&gt;"",★仕訳帳!D2746,"")</f>
        <v/>
      </c>
      <c r="F2782" s="30" t="str">
        <f t="shared" si="90"/>
        <v/>
      </c>
      <c r="G2782" s="68">
        <f>★仕訳帳!E2746</f>
        <v>0</v>
      </c>
      <c r="H2782" s="68">
        <f>★仕訳帳!F2746</f>
        <v>0</v>
      </c>
      <c r="I2782" s="67">
        <f>IF($E2782&lt;&gt;"",IF(OR(AND($E2782&gt;=200,$E2782&lt;300),AND($E2782&gt;=400,$E2782&lt;600)),-SUBTOTAL(9,K$4:K2782),SUBTOTAL(9,K$4:K2782)),0)</f>
        <v>0</v>
      </c>
      <c r="J2782" s="32"/>
      <c r="K2782" s="33">
        <f t="shared" si="89"/>
        <v>0</v>
      </c>
    </row>
    <row r="2783" spans="1:11" x14ac:dyDescent="0.4">
      <c r="A2783" s="17" t="str">
        <f>IF(E2783&lt;&gt;"",VLOOKUP(E2783,科目一覧!$A$4:$G$76,7,FALSE),"")</f>
        <v/>
      </c>
      <c r="B2783" s="18">
        <f>★仕訳帳!A2747</f>
        <v>2744</v>
      </c>
      <c r="C2783" s="64" t="str">
        <f>IF(★仕訳帳!B2747&lt;&gt;"",★仕訳帳!B2747,"")</f>
        <v/>
      </c>
      <c r="D2783" s="65" t="str">
        <f>IF(★仕訳帳!C2747&lt;&gt;"",★仕訳帳!C2747,"")</f>
        <v/>
      </c>
      <c r="E2783" s="66" t="str">
        <f>IF(★仕訳帳!D2747&lt;&gt;"",★仕訳帳!D2747,"")</f>
        <v/>
      </c>
      <c r="F2783" s="30" t="str">
        <f t="shared" si="90"/>
        <v/>
      </c>
      <c r="G2783" s="68">
        <f>★仕訳帳!E2747</f>
        <v>0</v>
      </c>
      <c r="H2783" s="68">
        <f>★仕訳帳!F2747</f>
        <v>0</v>
      </c>
      <c r="I2783" s="67">
        <f>IF($E2783&lt;&gt;"",IF(OR(AND($E2783&gt;=200,$E2783&lt;300),AND($E2783&gt;=400,$E2783&lt;600)),-SUBTOTAL(9,K$4:K2783),SUBTOTAL(9,K$4:K2783)),0)</f>
        <v>0</v>
      </c>
      <c r="J2783" s="32"/>
      <c r="K2783" s="33">
        <f t="shared" si="89"/>
        <v>0</v>
      </c>
    </row>
    <row r="2784" spans="1:11" x14ac:dyDescent="0.4">
      <c r="A2784" s="17" t="str">
        <f>IF(E2784&lt;&gt;"",VLOOKUP(E2784,科目一覧!$A$4:$G$76,7,FALSE),"")</f>
        <v/>
      </c>
      <c r="B2784" s="18">
        <f>★仕訳帳!A2748</f>
        <v>2745</v>
      </c>
      <c r="C2784" s="64" t="str">
        <f>IF(★仕訳帳!B2748&lt;&gt;"",★仕訳帳!B2748,"")</f>
        <v/>
      </c>
      <c r="D2784" s="65" t="str">
        <f>IF(★仕訳帳!C2748&lt;&gt;"",★仕訳帳!C2748,"")</f>
        <v/>
      </c>
      <c r="E2784" s="66" t="str">
        <f>IF(★仕訳帳!D2748&lt;&gt;"",★仕訳帳!D2748,"")</f>
        <v/>
      </c>
      <c r="F2784" s="30" t="str">
        <f t="shared" si="90"/>
        <v/>
      </c>
      <c r="G2784" s="68">
        <f>★仕訳帳!E2748</f>
        <v>0</v>
      </c>
      <c r="H2784" s="68">
        <f>★仕訳帳!F2748</f>
        <v>0</v>
      </c>
      <c r="I2784" s="67">
        <f>IF($E2784&lt;&gt;"",IF(OR(AND($E2784&gt;=200,$E2784&lt;300),AND($E2784&gt;=400,$E2784&lt;600)),-SUBTOTAL(9,K$4:K2784),SUBTOTAL(9,K$4:K2784)),0)</f>
        <v>0</v>
      </c>
      <c r="J2784" s="32"/>
      <c r="K2784" s="33">
        <f t="shared" si="89"/>
        <v>0</v>
      </c>
    </row>
    <row r="2785" spans="1:11" x14ac:dyDescent="0.4">
      <c r="A2785" s="17" t="str">
        <f>IF(E2785&lt;&gt;"",VLOOKUP(E2785,科目一覧!$A$4:$G$76,7,FALSE),"")</f>
        <v/>
      </c>
      <c r="B2785" s="18">
        <f>★仕訳帳!A2749</f>
        <v>2746</v>
      </c>
      <c r="C2785" s="64" t="str">
        <f>IF(★仕訳帳!B2749&lt;&gt;"",★仕訳帳!B2749,"")</f>
        <v/>
      </c>
      <c r="D2785" s="65" t="str">
        <f>IF(★仕訳帳!C2749&lt;&gt;"",★仕訳帳!C2749,"")</f>
        <v/>
      </c>
      <c r="E2785" s="66" t="str">
        <f>IF(★仕訳帳!D2749&lt;&gt;"",★仕訳帳!D2749,"")</f>
        <v/>
      </c>
      <c r="F2785" s="30" t="str">
        <f t="shared" si="90"/>
        <v/>
      </c>
      <c r="G2785" s="68">
        <f>★仕訳帳!E2749</f>
        <v>0</v>
      </c>
      <c r="H2785" s="68">
        <f>★仕訳帳!F2749</f>
        <v>0</v>
      </c>
      <c r="I2785" s="67">
        <f>IF($E2785&lt;&gt;"",IF(OR(AND($E2785&gt;=200,$E2785&lt;300),AND($E2785&gt;=400,$E2785&lt;600)),-SUBTOTAL(9,K$4:K2785),SUBTOTAL(9,K$4:K2785)),0)</f>
        <v>0</v>
      </c>
      <c r="J2785" s="32"/>
      <c r="K2785" s="33">
        <f t="shared" si="89"/>
        <v>0</v>
      </c>
    </row>
    <row r="2786" spans="1:11" x14ac:dyDescent="0.4">
      <c r="A2786" s="17" t="str">
        <f>IF(E2786&lt;&gt;"",VLOOKUP(E2786,科目一覧!$A$4:$G$76,7,FALSE),"")</f>
        <v/>
      </c>
      <c r="B2786" s="18">
        <f>★仕訳帳!A2750</f>
        <v>2747</v>
      </c>
      <c r="C2786" s="64" t="str">
        <f>IF(★仕訳帳!B2750&lt;&gt;"",★仕訳帳!B2750,"")</f>
        <v/>
      </c>
      <c r="D2786" s="65" t="str">
        <f>IF(★仕訳帳!C2750&lt;&gt;"",★仕訳帳!C2750,"")</f>
        <v/>
      </c>
      <c r="E2786" s="66" t="str">
        <f>IF(★仕訳帳!D2750&lt;&gt;"",★仕訳帳!D2750,"")</f>
        <v/>
      </c>
      <c r="F2786" s="30" t="str">
        <f t="shared" si="90"/>
        <v/>
      </c>
      <c r="G2786" s="68">
        <f>★仕訳帳!E2750</f>
        <v>0</v>
      </c>
      <c r="H2786" s="68">
        <f>★仕訳帳!F2750</f>
        <v>0</v>
      </c>
      <c r="I2786" s="67">
        <f>IF($E2786&lt;&gt;"",IF(OR(AND($E2786&gt;=200,$E2786&lt;300),AND($E2786&gt;=400,$E2786&lt;600)),-SUBTOTAL(9,K$4:K2786),SUBTOTAL(9,K$4:K2786)),0)</f>
        <v>0</v>
      </c>
      <c r="J2786" s="32"/>
      <c r="K2786" s="33">
        <f t="shared" si="89"/>
        <v>0</v>
      </c>
    </row>
    <row r="2787" spans="1:11" x14ac:dyDescent="0.4">
      <c r="A2787" s="17" t="str">
        <f>IF(E2787&lt;&gt;"",VLOOKUP(E2787,科目一覧!$A$4:$G$76,7,FALSE),"")</f>
        <v/>
      </c>
      <c r="B2787" s="18">
        <f>★仕訳帳!A2751</f>
        <v>2748</v>
      </c>
      <c r="C2787" s="64" t="str">
        <f>IF(★仕訳帳!B2751&lt;&gt;"",★仕訳帳!B2751,"")</f>
        <v/>
      </c>
      <c r="D2787" s="65" t="str">
        <f>IF(★仕訳帳!C2751&lt;&gt;"",★仕訳帳!C2751,"")</f>
        <v/>
      </c>
      <c r="E2787" s="66" t="str">
        <f>IF(★仕訳帳!D2751&lt;&gt;"",★仕訳帳!D2751,"")</f>
        <v/>
      </c>
      <c r="F2787" s="30" t="str">
        <f t="shared" si="90"/>
        <v/>
      </c>
      <c r="G2787" s="68">
        <f>★仕訳帳!E2751</f>
        <v>0</v>
      </c>
      <c r="H2787" s="68">
        <f>★仕訳帳!F2751</f>
        <v>0</v>
      </c>
      <c r="I2787" s="67">
        <f>IF($E2787&lt;&gt;"",IF(OR(AND($E2787&gt;=200,$E2787&lt;300),AND($E2787&gt;=400,$E2787&lt;600)),-SUBTOTAL(9,K$4:K2787),SUBTOTAL(9,K$4:K2787)),0)</f>
        <v>0</v>
      </c>
      <c r="J2787" s="32"/>
      <c r="K2787" s="33">
        <f t="shared" si="89"/>
        <v>0</v>
      </c>
    </row>
    <row r="2788" spans="1:11" x14ac:dyDescent="0.4">
      <c r="A2788" s="17" t="str">
        <f>IF(E2788&lt;&gt;"",VLOOKUP(E2788,科目一覧!$A$4:$G$76,7,FALSE),"")</f>
        <v/>
      </c>
      <c r="B2788" s="18">
        <f>★仕訳帳!A2752</f>
        <v>2749</v>
      </c>
      <c r="C2788" s="64" t="str">
        <f>IF(★仕訳帳!B2752&lt;&gt;"",★仕訳帳!B2752,"")</f>
        <v/>
      </c>
      <c r="D2788" s="65" t="str">
        <f>IF(★仕訳帳!C2752&lt;&gt;"",★仕訳帳!C2752,"")</f>
        <v/>
      </c>
      <c r="E2788" s="66" t="str">
        <f>IF(★仕訳帳!D2752&lt;&gt;"",★仕訳帳!D2752,"")</f>
        <v/>
      </c>
      <c r="F2788" s="30" t="str">
        <f t="shared" si="90"/>
        <v/>
      </c>
      <c r="G2788" s="68">
        <f>★仕訳帳!E2752</f>
        <v>0</v>
      </c>
      <c r="H2788" s="68">
        <f>★仕訳帳!F2752</f>
        <v>0</v>
      </c>
      <c r="I2788" s="67">
        <f>IF($E2788&lt;&gt;"",IF(OR(AND($E2788&gt;=200,$E2788&lt;300),AND($E2788&gt;=400,$E2788&lt;600)),-SUBTOTAL(9,K$4:K2788),SUBTOTAL(9,K$4:K2788)),0)</f>
        <v>0</v>
      </c>
      <c r="J2788" s="32"/>
      <c r="K2788" s="33">
        <f t="shared" si="89"/>
        <v>0</v>
      </c>
    </row>
    <row r="2789" spans="1:11" x14ac:dyDescent="0.4">
      <c r="A2789" s="17" t="str">
        <f>IF(E2789&lt;&gt;"",VLOOKUP(E2789,科目一覧!$A$4:$G$76,7,FALSE),"")</f>
        <v/>
      </c>
      <c r="B2789" s="18">
        <f>★仕訳帳!A2753</f>
        <v>2750</v>
      </c>
      <c r="C2789" s="64" t="str">
        <f>IF(★仕訳帳!B2753&lt;&gt;"",★仕訳帳!B2753,"")</f>
        <v/>
      </c>
      <c r="D2789" s="65" t="str">
        <f>IF(★仕訳帳!C2753&lt;&gt;"",★仕訳帳!C2753,"")</f>
        <v/>
      </c>
      <c r="E2789" s="66" t="str">
        <f>IF(★仕訳帳!D2753&lt;&gt;"",★仕訳帳!D2753,"")</f>
        <v/>
      </c>
      <c r="F2789" s="30" t="str">
        <f t="shared" si="90"/>
        <v/>
      </c>
      <c r="G2789" s="68">
        <f>★仕訳帳!E2753</f>
        <v>0</v>
      </c>
      <c r="H2789" s="68">
        <f>★仕訳帳!F2753</f>
        <v>0</v>
      </c>
      <c r="I2789" s="67">
        <f>IF($E2789&lt;&gt;"",IF(OR(AND($E2789&gt;=200,$E2789&lt;300),AND($E2789&gt;=400,$E2789&lt;600)),-SUBTOTAL(9,K$4:K2789),SUBTOTAL(9,K$4:K2789)),0)</f>
        <v>0</v>
      </c>
      <c r="J2789" s="32"/>
      <c r="K2789" s="33">
        <f t="shared" si="89"/>
        <v>0</v>
      </c>
    </row>
    <row r="2790" spans="1:11" x14ac:dyDescent="0.4">
      <c r="A2790" s="17" t="str">
        <f>IF(E2790&lt;&gt;"",VLOOKUP(E2790,科目一覧!$A$4:$G$76,7,FALSE),"")</f>
        <v/>
      </c>
      <c r="B2790" s="18">
        <f>★仕訳帳!A2754</f>
        <v>2751</v>
      </c>
      <c r="C2790" s="64" t="str">
        <f>IF(★仕訳帳!B2754&lt;&gt;"",★仕訳帳!B2754,"")</f>
        <v/>
      </c>
      <c r="D2790" s="65" t="str">
        <f>IF(★仕訳帳!C2754&lt;&gt;"",★仕訳帳!C2754,"")</f>
        <v/>
      </c>
      <c r="E2790" s="66" t="str">
        <f>IF(★仕訳帳!D2754&lt;&gt;"",★仕訳帳!D2754,"")</f>
        <v/>
      </c>
      <c r="F2790" s="30" t="str">
        <f t="shared" si="90"/>
        <v/>
      </c>
      <c r="G2790" s="68">
        <f>★仕訳帳!E2754</f>
        <v>0</v>
      </c>
      <c r="H2790" s="68">
        <f>★仕訳帳!F2754</f>
        <v>0</v>
      </c>
      <c r="I2790" s="67">
        <f>IF($E2790&lt;&gt;"",IF(OR(AND($E2790&gt;=200,$E2790&lt;300),AND($E2790&gt;=400,$E2790&lt;600)),-SUBTOTAL(9,K$4:K2790),SUBTOTAL(9,K$4:K2790)),0)</f>
        <v>0</v>
      </c>
      <c r="J2790" s="32"/>
      <c r="K2790" s="33">
        <f t="shared" si="89"/>
        <v>0</v>
      </c>
    </row>
    <row r="2791" spans="1:11" x14ac:dyDescent="0.4">
      <c r="A2791" s="17" t="str">
        <f>IF(E2791&lt;&gt;"",VLOOKUP(E2791,科目一覧!$A$4:$G$76,7,FALSE),"")</f>
        <v/>
      </c>
      <c r="B2791" s="18">
        <f>★仕訳帳!A2755</f>
        <v>2752</v>
      </c>
      <c r="C2791" s="64" t="str">
        <f>IF(★仕訳帳!B2755&lt;&gt;"",★仕訳帳!B2755,"")</f>
        <v/>
      </c>
      <c r="D2791" s="65" t="str">
        <f>IF(★仕訳帳!C2755&lt;&gt;"",★仕訳帳!C2755,"")</f>
        <v/>
      </c>
      <c r="E2791" s="66" t="str">
        <f>IF(★仕訳帳!D2755&lt;&gt;"",★仕訳帳!D2755,"")</f>
        <v/>
      </c>
      <c r="F2791" s="30" t="str">
        <f t="shared" si="90"/>
        <v/>
      </c>
      <c r="G2791" s="68">
        <f>★仕訳帳!E2755</f>
        <v>0</v>
      </c>
      <c r="H2791" s="68">
        <f>★仕訳帳!F2755</f>
        <v>0</v>
      </c>
      <c r="I2791" s="67">
        <f>IF($E2791&lt;&gt;"",IF(OR(AND($E2791&gt;=200,$E2791&lt;300),AND($E2791&gt;=400,$E2791&lt;600)),-SUBTOTAL(9,K$4:K2791),SUBTOTAL(9,K$4:K2791)),0)</f>
        <v>0</v>
      </c>
      <c r="J2791" s="32"/>
      <c r="K2791" s="33">
        <f t="shared" si="89"/>
        <v>0</v>
      </c>
    </row>
    <row r="2792" spans="1:11" x14ac:dyDescent="0.4">
      <c r="A2792" s="17" t="str">
        <f>IF(E2792&lt;&gt;"",VLOOKUP(E2792,科目一覧!$A$4:$G$76,7,FALSE),"")</f>
        <v/>
      </c>
      <c r="B2792" s="18">
        <f>★仕訳帳!A2756</f>
        <v>2753</v>
      </c>
      <c r="C2792" s="64" t="str">
        <f>IF(★仕訳帳!B2756&lt;&gt;"",★仕訳帳!B2756,"")</f>
        <v/>
      </c>
      <c r="D2792" s="65" t="str">
        <f>IF(★仕訳帳!C2756&lt;&gt;"",★仕訳帳!C2756,"")</f>
        <v/>
      </c>
      <c r="E2792" s="66" t="str">
        <f>IF(★仕訳帳!D2756&lt;&gt;"",★仕訳帳!D2756,"")</f>
        <v/>
      </c>
      <c r="F2792" s="30" t="str">
        <f t="shared" si="90"/>
        <v/>
      </c>
      <c r="G2792" s="68">
        <f>★仕訳帳!E2756</f>
        <v>0</v>
      </c>
      <c r="H2792" s="68">
        <f>★仕訳帳!F2756</f>
        <v>0</v>
      </c>
      <c r="I2792" s="67">
        <f>IF($E2792&lt;&gt;"",IF(OR(AND($E2792&gt;=200,$E2792&lt;300),AND($E2792&gt;=400,$E2792&lt;600)),-SUBTOTAL(9,K$4:K2792),SUBTOTAL(9,K$4:K2792)),0)</f>
        <v>0</v>
      </c>
      <c r="J2792" s="32"/>
      <c r="K2792" s="33">
        <f t="shared" si="89"/>
        <v>0</v>
      </c>
    </row>
    <row r="2793" spans="1:11" x14ac:dyDescent="0.4">
      <c r="A2793" s="17" t="str">
        <f>IF(E2793&lt;&gt;"",VLOOKUP(E2793,科目一覧!$A$4:$G$76,7,FALSE),"")</f>
        <v/>
      </c>
      <c r="B2793" s="18">
        <f>★仕訳帳!A2757</f>
        <v>2754</v>
      </c>
      <c r="C2793" s="64" t="str">
        <f>IF(★仕訳帳!B2757&lt;&gt;"",★仕訳帳!B2757,"")</f>
        <v/>
      </c>
      <c r="D2793" s="65" t="str">
        <f>IF(★仕訳帳!C2757&lt;&gt;"",★仕訳帳!C2757,"")</f>
        <v/>
      </c>
      <c r="E2793" s="66" t="str">
        <f>IF(★仕訳帳!D2757&lt;&gt;"",★仕訳帳!D2757,"")</f>
        <v/>
      </c>
      <c r="F2793" s="30" t="str">
        <f t="shared" si="90"/>
        <v/>
      </c>
      <c r="G2793" s="68">
        <f>★仕訳帳!E2757</f>
        <v>0</v>
      </c>
      <c r="H2793" s="68">
        <f>★仕訳帳!F2757</f>
        <v>0</v>
      </c>
      <c r="I2793" s="67">
        <f>IF($E2793&lt;&gt;"",IF(OR(AND($E2793&gt;=200,$E2793&lt;300),AND($E2793&gt;=400,$E2793&lt;600)),-SUBTOTAL(9,K$4:K2793),SUBTOTAL(9,K$4:K2793)),0)</f>
        <v>0</v>
      </c>
      <c r="J2793" s="32"/>
      <c r="K2793" s="33">
        <f t="shared" si="89"/>
        <v>0</v>
      </c>
    </row>
    <row r="2794" spans="1:11" x14ac:dyDescent="0.4">
      <c r="A2794" s="17" t="str">
        <f>IF(E2794&lt;&gt;"",VLOOKUP(E2794,科目一覧!$A$4:$G$76,7,FALSE),"")</f>
        <v/>
      </c>
      <c r="B2794" s="18">
        <f>★仕訳帳!A2758</f>
        <v>2755</v>
      </c>
      <c r="C2794" s="64" t="str">
        <f>IF(★仕訳帳!B2758&lt;&gt;"",★仕訳帳!B2758,"")</f>
        <v/>
      </c>
      <c r="D2794" s="65" t="str">
        <f>IF(★仕訳帳!C2758&lt;&gt;"",★仕訳帳!C2758,"")</f>
        <v/>
      </c>
      <c r="E2794" s="66" t="str">
        <f>IF(★仕訳帳!D2758&lt;&gt;"",★仕訳帳!D2758,"")</f>
        <v/>
      </c>
      <c r="F2794" s="30" t="str">
        <f t="shared" si="90"/>
        <v/>
      </c>
      <c r="G2794" s="68">
        <f>★仕訳帳!E2758</f>
        <v>0</v>
      </c>
      <c r="H2794" s="68">
        <f>★仕訳帳!F2758</f>
        <v>0</v>
      </c>
      <c r="I2794" s="67">
        <f>IF($E2794&lt;&gt;"",IF(OR(AND($E2794&gt;=200,$E2794&lt;300),AND($E2794&gt;=400,$E2794&lt;600)),-SUBTOTAL(9,K$4:K2794),SUBTOTAL(9,K$4:K2794)),0)</f>
        <v>0</v>
      </c>
      <c r="J2794" s="32"/>
      <c r="K2794" s="33">
        <f t="shared" si="89"/>
        <v>0</v>
      </c>
    </row>
    <row r="2795" spans="1:11" x14ac:dyDescent="0.4">
      <c r="A2795" s="17" t="str">
        <f>IF(E2795&lt;&gt;"",VLOOKUP(E2795,科目一覧!$A$4:$G$76,7,FALSE),"")</f>
        <v/>
      </c>
      <c r="B2795" s="18">
        <f>★仕訳帳!A2759</f>
        <v>2756</v>
      </c>
      <c r="C2795" s="64" t="str">
        <f>IF(★仕訳帳!B2759&lt;&gt;"",★仕訳帳!B2759,"")</f>
        <v/>
      </c>
      <c r="D2795" s="65" t="str">
        <f>IF(★仕訳帳!C2759&lt;&gt;"",★仕訳帳!C2759,"")</f>
        <v/>
      </c>
      <c r="E2795" s="66" t="str">
        <f>IF(★仕訳帳!D2759&lt;&gt;"",★仕訳帳!D2759,"")</f>
        <v/>
      </c>
      <c r="F2795" s="30" t="str">
        <f t="shared" si="90"/>
        <v/>
      </c>
      <c r="G2795" s="68">
        <f>★仕訳帳!E2759</f>
        <v>0</v>
      </c>
      <c r="H2795" s="68">
        <f>★仕訳帳!F2759</f>
        <v>0</v>
      </c>
      <c r="I2795" s="67">
        <f>IF($E2795&lt;&gt;"",IF(OR(AND($E2795&gt;=200,$E2795&lt;300),AND($E2795&gt;=400,$E2795&lt;600)),-SUBTOTAL(9,K$4:K2795),SUBTOTAL(9,K$4:K2795)),0)</f>
        <v>0</v>
      </c>
      <c r="J2795" s="32"/>
      <c r="K2795" s="33">
        <f t="shared" si="89"/>
        <v>0</v>
      </c>
    </row>
    <row r="2796" spans="1:11" x14ac:dyDescent="0.4">
      <c r="A2796" s="17" t="str">
        <f>IF(E2796&lt;&gt;"",VLOOKUP(E2796,科目一覧!$A$4:$G$76,7,FALSE),"")</f>
        <v/>
      </c>
      <c r="B2796" s="18">
        <f>★仕訳帳!A2760</f>
        <v>2757</v>
      </c>
      <c r="C2796" s="64" t="str">
        <f>IF(★仕訳帳!B2760&lt;&gt;"",★仕訳帳!B2760,"")</f>
        <v/>
      </c>
      <c r="D2796" s="65" t="str">
        <f>IF(★仕訳帳!C2760&lt;&gt;"",★仕訳帳!C2760,"")</f>
        <v/>
      </c>
      <c r="E2796" s="66" t="str">
        <f>IF(★仕訳帳!D2760&lt;&gt;"",★仕訳帳!D2760,"")</f>
        <v/>
      </c>
      <c r="F2796" s="30" t="str">
        <f t="shared" si="90"/>
        <v/>
      </c>
      <c r="G2796" s="68">
        <f>★仕訳帳!E2760</f>
        <v>0</v>
      </c>
      <c r="H2796" s="68">
        <f>★仕訳帳!F2760</f>
        <v>0</v>
      </c>
      <c r="I2796" s="67">
        <f>IF($E2796&lt;&gt;"",IF(OR(AND($E2796&gt;=200,$E2796&lt;300),AND($E2796&gt;=400,$E2796&lt;600)),-SUBTOTAL(9,K$4:K2796),SUBTOTAL(9,K$4:K2796)),0)</f>
        <v>0</v>
      </c>
      <c r="J2796" s="32"/>
      <c r="K2796" s="33">
        <f t="shared" si="89"/>
        <v>0</v>
      </c>
    </row>
    <row r="2797" spans="1:11" x14ac:dyDescent="0.4">
      <c r="A2797" s="17" t="str">
        <f>IF(E2797&lt;&gt;"",VLOOKUP(E2797,科目一覧!$A$4:$G$76,7,FALSE),"")</f>
        <v/>
      </c>
      <c r="B2797" s="18">
        <f>★仕訳帳!A2761</f>
        <v>2758</v>
      </c>
      <c r="C2797" s="64" t="str">
        <f>IF(★仕訳帳!B2761&lt;&gt;"",★仕訳帳!B2761,"")</f>
        <v/>
      </c>
      <c r="D2797" s="65" t="str">
        <f>IF(★仕訳帳!C2761&lt;&gt;"",★仕訳帳!C2761,"")</f>
        <v/>
      </c>
      <c r="E2797" s="66" t="str">
        <f>IF(★仕訳帳!D2761&lt;&gt;"",★仕訳帳!D2761,"")</f>
        <v/>
      </c>
      <c r="F2797" s="30" t="str">
        <f t="shared" si="90"/>
        <v/>
      </c>
      <c r="G2797" s="68">
        <f>★仕訳帳!E2761</f>
        <v>0</v>
      </c>
      <c r="H2797" s="68">
        <f>★仕訳帳!F2761</f>
        <v>0</v>
      </c>
      <c r="I2797" s="67">
        <f>IF($E2797&lt;&gt;"",IF(OR(AND($E2797&gt;=200,$E2797&lt;300),AND($E2797&gt;=400,$E2797&lt;600)),-SUBTOTAL(9,K$4:K2797),SUBTOTAL(9,K$4:K2797)),0)</f>
        <v>0</v>
      </c>
      <c r="J2797" s="32"/>
      <c r="K2797" s="33">
        <f t="shared" si="89"/>
        <v>0</v>
      </c>
    </row>
    <row r="2798" spans="1:11" x14ac:dyDescent="0.4">
      <c r="A2798" s="17" t="str">
        <f>IF(E2798&lt;&gt;"",VLOOKUP(E2798,科目一覧!$A$4:$G$76,7,FALSE),"")</f>
        <v/>
      </c>
      <c r="B2798" s="18">
        <f>★仕訳帳!A2762</f>
        <v>2759</v>
      </c>
      <c r="C2798" s="64" t="str">
        <f>IF(★仕訳帳!B2762&lt;&gt;"",★仕訳帳!B2762,"")</f>
        <v/>
      </c>
      <c r="D2798" s="65" t="str">
        <f>IF(★仕訳帳!C2762&lt;&gt;"",★仕訳帳!C2762,"")</f>
        <v/>
      </c>
      <c r="E2798" s="66" t="str">
        <f>IF(★仕訳帳!D2762&lt;&gt;"",★仕訳帳!D2762,"")</f>
        <v/>
      </c>
      <c r="F2798" s="30" t="str">
        <f t="shared" si="90"/>
        <v/>
      </c>
      <c r="G2798" s="68">
        <f>★仕訳帳!E2762</f>
        <v>0</v>
      </c>
      <c r="H2798" s="68">
        <f>★仕訳帳!F2762</f>
        <v>0</v>
      </c>
      <c r="I2798" s="67">
        <f>IF($E2798&lt;&gt;"",IF(OR(AND($E2798&gt;=200,$E2798&lt;300),AND($E2798&gt;=400,$E2798&lt;600)),-SUBTOTAL(9,K$4:K2798),SUBTOTAL(9,K$4:K2798)),0)</f>
        <v>0</v>
      </c>
      <c r="J2798" s="32"/>
      <c r="K2798" s="33">
        <f t="shared" si="89"/>
        <v>0</v>
      </c>
    </row>
    <row r="2799" spans="1:11" x14ac:dyDescent="0.4">
      <c r="A2799" s="17" t="str">
        <f>IF(E2799&lt;&gt;"",VLOOKUP(E2799,科目一覧!$A$4:$G$76,7,FALSE),"")</f>
        <v/>
      </c>
      <c r="B2799" s="18">
        <f>★仕訳帳!A2763</f>
        <v>2760</v>
      </c>
      <c r="C2799" s="64" t="str">
        <f>IF(★仕訳帳!B2763&lt;&gt;"",★仕訳帳!B2763,"")</f>
        <v/>
      </c>
      <c r="D2799" s="65" t="str">
        <f>IF(★仕訳帳!C2763&lt;&gt;"",★仕訳帳!C2763,"")</f>
        <v/>
      </c>
      <c r="E2799" s="66" t="str">
        <f>IF(★仕訳帳!D2763&lt;&gt;"",★仕訳帳!D2763,"")</f>
        <v/>
      </c>
      <c r="F2799" s="30" t="str">
        <f t="shared" si="90"/>
        <v/>
      </c>
      <c r="G2799" s="68">
        <f>★仕訳帳!E2763</f>
        <v>0</v>
      </c>
      <c r="H2799" s="68">
        <f>★仕訳帳!F2763</f>
        <v>0</v>
      </c>
      <c r="I2799" s="67">
        <f>IF($E2799&lt;&gt;"",IF(OR(AND($E2799&gt;=200,$E2799&lt;300),AND($E2799&gt;=400,$E2799&lt;600)),-SUBTOTAL(9,K$4:K2799),SUBTOTAL(9,K$4:K2799)),0)</f>
        <v>0</v>
      </c>
      <c r="J2799" s="32"/>
      <c r="K2799" s="33">
        <f t="shared" ref="K2799:K2862" si="91">IF(OR(E2799=301,E2799=401),0,G2799-H2799)</f>
        <v>0</v>
      </c>
    </row>
    <row r="2800" spans="1:11" x14ac:dyDescent="0.4">
      <c r="A2800" s="17" t="str">
        <f>IF(E2800&lt;&gt;"",VLOOKUP(E2800,科目一覧!$A$4:$G$76,7,FALSE),"")</f>
        <v/>
      </c>
      <c r="B2800" s="18">
        <f>★仕訳帳!A2764</f>
        <v>2761</v>
      </c>
      <c r="C2800" s="64" t="str">
        <f>IF(★仕訳帳!B2764&lt;&gt;"",★仕訳帳!B2764,"")</f>
        <v/>
      </c>
      <c r="D2800" s="65" t="str">
        <f>IF(★仕訳帳!C2764&lt;&gt;"",★仕訳帳!C2764,"")</f>
        <v/>
      </c>
      <c r="E2800" s="66" t="str">
        <f>IF(★仕訳帳!D2764&lt;&gt;"",★仕訳帳!D2764,"")</f>
        <v/>
      </c>
      <c r="F2800" s="30" t="str">
        <f t="shared" si="90"/>
        <v/>
      </c>
      <c r="G2800" s="68">
        <f>★仕訳帳!E2764</f>
        <v>0</v>
      </c>
      <c r="H2800" s="68">
        <f>★仕訳帳!F2764</f>
        <v>0</v>
      </c>
      <c r="I2800" s="67">
        <f>IF($E2800&lt;&gt;"",IF(OR(AND($E2800&gt;=200,$E2800&lt;300),AND($E2800&gt;=400,$E2800&lt;600)),-SUBTOTAL(9,K$4:K2800),SUBTOTAL(9,K$4:K2800)),0)</f>
        <v>0</v>
      </c>
      <c r="J2800" s="32"/>
      <c r="K2800" s="33">
        <f t="shared" si="91"/>
        <v>0</v>
      </c>
    </row>
    <row r="2801" spans="1:11" x14ac:dyDescent="0.4">
      <c r="A2801" s="17" t="str">
        <f>IF(E2801&lt;&gt;"",VLOOKUP(E2801,科目一覧!$A$4:$G$76,7,FALSE),"")</f>
        <v/>
      </c>
      <c r="B2801" s="18">
        <f>★仕訳帳!A2765</f>
        <v>2762</v>
      </c>
      <c r="C2801" s="64" t="str">
        <f>IF(★仕訳帳!B2765&lt;&gt;"",★仕訳帳!B2765,"")</f>
        <v/>
      </c>
      <c r="D2801" s="65" t="str">
        <f>IF(★仕訳帳!C2765&lt;&gt;"",★仕訳帳!C2765,"")</f>
        <v/>
      </c>
      <c r="E2801" s="66" t="str">
        <f>IF(★仕訳帳!D2765&lt;&gt;"",★仕訳帳!D2765,"")</f>
        <v/>
      </c>
      <c r="F2801" s="30" t="str">
        <f t="shared" si="90"/>
        <v/>
      </c>
      <c r="G2801" s="68">
        <f>★仕訳帳!E2765</f>
        <v>0</v>
      </c>
      <c r="H2801" s="68">
        <f>★仕訳帳!F2765</f>
        <v>0</v>
      </c>
      <c r="I2801" s="67">
        <f>IF($E2801&lt;&gt;"",IF(OR(AND($E2801&gt;=200,$E2801&lt;300),AND($E2801&gt;=400,$E2801&lt;600)),-SUBTOTAL(9,K$4:K2801),SUBTOTAL(9,K$4:K2801)),0)</f>
        <v>0</v>
      </c>
      <c r="J2801" s="32"/>
      <c r="K2801" s="33">
        <f t="shared" si="91"/>
        <v>0</v>
      </c>
    </row>
    <row r="2802" spans="1:11" x14ac:dyDescent="0.4">
      <c r="A2802" s="17" t="str">
        <f>IF(E2802&lt;&gt;"",VLOOKUP(E2802,科目一覧!$A$4:$G$76,7,FALSE),"")</f>
        <v/>
      </c>
      <c r="B2802" s="18">
        <f>★仕訳帳!A2766</f>
        <v>2763</v>
      </c>
      <c r="C2802" s="64" t="str">
        <f>IF(★仕訳帳!B2766&lt;&gt;"",★仕訳帳!B2766,"")</f>
        <v/>
      </c>
      <c r="D2802" s="65" t="str">
        <f>IF(★仕訳帳!C2766&lt;&gt;"",★仕訳帳!C2766,"")</f>
        <v/>
      </c>
      <c r="E2802" s="66" t="str">
        <f>IF(★仕訳帳!D2766&lt;&gt;"",★仕訳帳!D2766,"")</f>
        <v/>
      </c>
      <c r="F2802" s="30" t="str">
        <f t="shared" si="90"/>
        <v/>
      </c>
      <c r="G2802" s="68">
        <f>★仕訳帳!E2766</f>
        <v>0</v>
      </c>
      <c r="H2802" s="68">
        <f>★仕訳帳!F2766</f>
        <v>0</v>
      </c>
      <c r="I2802" s="67">
        <f>IF($E2802&lt;&gt;"",IF(OR(AND($E2802&gt;=200,$E2802&lt;300),AND($E2802&gt;=400,$E2802&lt;600)),-SUBTOTAL(9,K$4:K2802),SUBTOTAL(9,K$4:K2802)),0)</f>
        <v>0</v>
      </c>
      <c r="J2802" s="32"/>
      <c r="K2802" s="33">
        <f t="shared" si="91"/>
        <v>0</v>
      </c>
    </row>
    <row r="2803" spans="1:11" x14ac:dyDescent="0.4">
      <c r="A2803" s="17" t="str">
        <f>IF(E2803&lt;&gt;"",VLOOKUP(E2803,科目一覧!$A$4:$G$76,7,FALSE),"")</f>
        <v/>
      </c>
      <c r="B2803" s="18">
        <f>★仕訳帳!A2767</f>
        <v>2764</v>
      </c>
      <c r="C2803" s="64" t="str">
        <f>IF(★仕訳帳!B2767&lt;&gt;"",★仕訳帳!B2767,"")</f>
        <v/>
      </c>
      <c r="D2803" s="65" t="str">
        <f>IF(★仕訳帳!C2767&lt;&gt;"",★仕訳帳!C2767,"")</f>
        <v/>
      </c>
      <c r="E2803" s="66" t="str">
        <f>IF(★仕訳帳!D2767&lt;&gt;"",★仕訳帳!D2767,"")</f>
        <v/>
      </c>
      <c r="F2803" s="30" t="str">
        <f t="shared" si="90"/>
        <v/>
      </c>
      <c r="G2803" s="68">
        <f>★仕訳帳!E2767</f>
        <v>0</v>
      </c>
      <c r="H2803" s="68">
        <f>★仕訳帳!F2767</f>
        <v>0</v>
      </c>
      <c r="I2803" s="67">
        <f>IF($E2803&lt;&gt;"",IF(OR(AND($E2803&gt;=200,$E2803&lt;300),AND($E2803&gt;=400,$E2803&lt;600)),-SUBTOTAL(9,K$4:K2803),SUBTOTAL(9,K$4:K2803)),0)</f>
        <v>0</v>
      </c>
      <c r="J2803" s="32"/>
      <c r="K2803" s="33">
        <f t="shared" si="91"/>
        <v>0</v>
      </c>
    </row>
    <row r="2804" spans="1:11" x14ac:dyDescent="0.4">
      <c r="A2804" s="17" t="str">
        <f>IF(E2804&lt;&gt;"",VLOOKUP(E2804,科目一覧!$A$4:$G$76,7,FALSE),"")</f>
        <v/>
      </c>
      <c r="B2804" s="18">
        <f>★仕訳帳!A2768</f>
        <v>2765</v>
      </c>
      <c r="C2804" s="64" t="str">
        <f>IF(★仕訳帳!B2768&lt;&gt;"",★仕訳帳!B2768,"")</f>
        <v/>
      </c>
      <c r="D2804" s="65" t="str">
        <f>IF(★仕訳帳!C2768&lt;&gt;"",★仕訳帳!C2768,"")</f>
        <v/>
      </c>
      <c r="E2804" s="66" t="str">
        <f>IF(★仕訳帳!D2768&lt;&gt;"",★仕訳帳!D2768,"")</f>
        <v/>
      </c>
      <c r="F2804" s="30" t="str">
        <f t="shared" si="90"/>
        <v/>
      </c>
      <c r="G2804" s="68">
        <f>★仕訳帳!E2768</f>
        <v>0</v>
      </c>
      <c r="H2804" s="68">
        <f>★仕訳帳!F2768</f>
        <v>0</v>
      </c>
      <c r="I2804" s="67">
        <f>IF($E2804&lt;&gt;"",IF(OR(AND($E2804&gt;=200,$E2804&lt;300),AND($E2804&gt;=400,$E2804&lt;600)),-SUBTOTAL(9,K$4:K2804),SUBTOTAL(9,K$4:K2804)),0)</f>
        <v>0</v>
      </c>
      <c r="J2804" s="32"/>
      <c r="K2804" s="33">
        <f t="shared" si="91"/>
        <v>0</v>
      </c>
    </row>
    <row r="2805" spans="1:11" x14ac:dyDescent="0.4">
      <c r="A2805" s="17" t="str">
        <f>IF(E2805&lt;&gt;"",VLOOKUP(E2805,科目一覧!$A$4:$G$76,7,FALSE),"")</f>
        <v/>
      </c>
      <c r="B2805" s="18">
        <f>★仕訳帳!A2769</f>
        <v>2766</v>
      </c>
      <c r="C2805" s="64" t="str">
        <f>IF(★仕訳帳!B2769&lt;&gt;"",★仕訳帳!B2769,"")</f>
        <v/>
      </c>
      <c r="D2805" s="65" t="str">
        <f>IF(★仕訳帳!C2769&lt;&gt;"",★仕訳帳!C2769,"")</f>
        <v/>
      </c>
      <c r="E2805" s="66" t="str">
        <f>IF(★仕訳帳!D2769&lt;&gt;"",★仕訳帳!D2769,"")</f>
        <v/>
      </c>
      <c r="F2805" s="30" t="str">
        <f t="shared" si="90"/>
        <v/>
      </c>
      <c r="G2805" s="68">
        <f>★仕訳帳!E2769</f>
        <v>0</v>
      </c>
      <c r="H2805" s="68">
        <f>★仕訳帳!F2769</f>
        <v>0</v>
      </c>
      <c r="I2805" s="67">
        <f>IF($E2805&lt;&gt;"",IF(OR(AND($E2805&gt;=200,$E2805&lt;300),AND($E2805&gt;=400,$E2805&lt;600)),-SUBTOTAL(9,K$4:K2805),SUBTOTAL(9,K$4:K2805)),0)</f>
        <v>0</v>
      </c>
      <c r="J2805" s="32"/>
      <c r="K2805" s="33">
        <f t="shared" si="91"/>
        <v>0</v>
      </c>
    </row>
    <row r="2806" spans="1:11" x14ac:dyDescent="0.4">
      <c r="A2806" s="17" t="str">
        <f>IF(E2806&lt;&gt;"",VLOOKUP(E2806,科目一覧!$A$4:$G$76,7,FALSE),"")</f>
        <v/>
      </c>
      <c r="B2806" s="18">
        <f>★仕訳帳!A2770</f>
        <v>2767</v>
      </c>
      <c r="C2806" s="64" t="str">
        <f>IF(★仕訳帳!B2770&lt;&gt;"",★仕訳帳!B2770,"")</f>
        <v/>
      </c>
      <c r="D2806" s="65" t="str">
        <f>IF(★仕訳帳!C2770&lt;&gt;"",★仕訳帳!C2770,"")</f>
        <v/>
      </c>
      <c r="E2806" s="66" t="str">
        <f>IF(★仕訳帳!D2770&lt;&gt;"",★仕訳帳!D2770,"")</f>
        <v/>
      </c>
      <c r="F2806" s="30" t="str">
        <f t="shared" si="90"/>
        <v/>
      </c>
      <c r="G2806" s="68">
        <f>★仕訳帳!E2770</f>
        <v>0</v>
      </c>
      <c r="H2806" s="68">
        <f>★仕訳帳!F2770</f>
        <v>0</v>
      </c>
      <c r="I2806" s="67">
        <f>IF($E2806&lt;&gt;"",IF(OR(AND($E2806&gt;=200,$E2806&lt;300),AND($E2806&gt;=400,$E2806&lt;600)),-SUBTOTAL(9,K$4:K2806),SUBTOTAL(9,K$4:K2806)),0)</f>
        <v>0</v>
      </c>
      <c r="J2806" s="32"/>
      <c r="K2806" s="33">
        <f t="shared" si="91"/>
        <v>0</v>
      </c>
    </row>
    <row r="2807" spans="1:11" x14ac:dyDescent="0.4">
      <c r="A2807" s="17" t="str">
        <f>IF(E2807&lt;&gt;"",VLOOKUP(E2807,科目一覧!$A$4:$G$76,7,FALSE),"")</f>
        <v/>
      </c>
      <c r="B2807" s="18">
        <f>★仕訳帳!A2771</f>
        <v>2768</v>
      </c>
      <c r="C2807" s="64" t="str">
        <f>IF(★仕訳帳!B2771&lt;&gt;"",★仕訳帳!B2771,"")</f>
        <v/>
      </c>
      <c r="D2807" s="65" t="str">
        <f>IF(★仕訳帳!C2771&lt;&gt;"",★仕訳帳!C2771,"")</f>
        <v/>
      </c>
      <c r="E2807" s="66" t="str">
        <f>IF(★仕訳帳!D2771&lt;&gt;"",★仕訳帳!D2771,"")</f>
        <v/>
      </c>
      <c r="F2807" s="30" t="str">
        <f t="shared" si="90"/>
        <v/>
      </c>
      <c r="G2807" s="68">
        <f>★仕訳帳!E2771</f>
        <v>0</v>
      </c>
      <c r="H2807" s="68">
        <f>★仕訳帳!F2771</f>
        <v>0</v>
      </c>
      <c r="I2807" s="67">
        <f>IF($E2807&lt;&gt;"",IF(OR(AND($E2807&gt;=200,$E2807&lt;300),AND($E2807&gt;=400,$E2807&lt;600)),-SUBTOTAL(9,K$4:K2807),SUBTOTAL(9,K$4:K2807)),0)</f>
        <v>0</v>
      </c>
      <c r="J2807" s="32"/>
      <c r="K2807" s="33">
        <f t="shared" si="91"/>
        <v>0</v>
      </c>
    </row>
    <row r="2808" spans="1:11" x14ac:dyDescent="0.4">
      <c r="A2808" s="17" t="str">
        <f>IF(E2808&lt;&gt;"",VLOOKUP(E2808,科目一覧!$A$4:$G$76,7,FALSE),"")</f>
        <v/>
      </c>
      <c r="B2808" s="18">
        <f>★仕訳帳!A2772</f>
        <v>2769</v>
      </c>
      <c r="C2808" s="64" t="str">
        <f>IF(★仕訳帳!B2772&lt;&gt;"",★仕訳帳!B2772,"")</f>
        <v/>
      </c>
      <c r="D2808" s="65" t="str">
        <f>IF(★仕訳帳!C2772&lt;&gt;"",★仕訳帳!C2772,"")</f>
        <v/>
      </c>
      <c r="E2808" s="66" t="str">
        <f>IF(★仕訳帳!D2772&lt;&gt;"",★仕訳帳!D2772,"")</f>
        <v/>
      </c>
      <c r="F2808" s="30" t="str">
        <f t="shared" si="90"/>
        <v/>
      </c>
      <c r="G2808" s="68">
        <f>★仕訳帳!E2772</f>
        <v>0</v>
      </c>
      <c r="H2808" s="68">
        <f>★仕訳帳!F2772</f>
        <v>0</v>
      </c>
      <c r="I2808" s="67">
        <f>IF($E2808&lt;&gt;"",IF(OR(AND($E2808&gt;=200,$E2808&lt;300),AND($E2808&gt;=400,$E2808&lt;600)),-SUBTOTAL(9,K$4:K2808),SUBTOTAL(9,K$4:K2808)),0)</f>
        <v>0</v>
      </c>
      <c r="J2808" s="32"/>
      <c r="K2808" s="33">
        <f t="shared" si="91"/>
        <v>0</v>
      </c>
    </row>
    <row r="2809" spans="1:11" x14ac:dyDescent="0.4">
      <c r="A2809" s="17" t="str">
        <f>IF(E2809&lt;&gt;"",VLOOKUP(E2809,科目一覧!$A$4:$G$76,7,FALSE),"")</f>
        <v/>
      </c>
      <c r="B2809" s="18">
        <f>★仕訳帳!A2773</f>
        <v>2770</v>
      </c>
      <c r="C2809" s="64" t="str">
        <f>IF(★仕訳帳!B2773&lt;&gt;"",★仕訳帳!B2773,"")</f>
        <v/>
      </c>
      <c r="D2809" s="65" t="str">
        <f>IF(★仕訳帳!C2773&lt;&gt;"",★仕訳帳!C2773,"")</f>
        <v/>
      </c>
      <c r="E2809" s="66" t="str">
        <f>IF(★仕訳帳!D2773&lt;&gt;"",★仕訳帳!D2773,"")</f>
        <v/>
      </c>
      <c r="F2809" s="30" t="str">
        <f t="shared" si="90"/>
        <v/>
      </c>
      <c r="G2809" s="68">
        <f>★仕訳帳!E2773</f>
        <v>0</v>
      </c>
      <c r="H2809" s="68">
        <f>★仕訳帳!F2773</f>
        <v>0</v>
      </c>
      <c r="I2809" s="67">
        <f>IF($E2809&lt;&gt;"",IF(OR(AND($E2809&gt;=200,$E2809&lt;300),AND($E2809&gt;=400,$E2809&lt;600)),-SUBTOTAL(9,K$4:K2809),SUBTOTAL(9,K$4:K2809)),0)</f>
        <v>0</v>
      </c>
      <c r="J2809" s="32"/>
      <c r="K2809" s="33">
        <f t="shared" si="91"/>
        <v>0</v>
      </c>
    </row>
    <row r="2810" spans="1:11" x14ac:dyDescent="0.4">
      <c r="A2810" s="17" t="str">
        <f>IF(E2810&lt;&gt;"",VLOOKUP(E2810,科目一覧!$A$4:$G$76,7,FALSE),"")</f>
        <v/>
      </c>
      <c r="B2810" s="18">
        <f>★仕訳帳!A2774</f>
        <v>2771</v>
      </c>
      <c r="C2810" s="64" t="str">
        <f>IF(★仕訳帳!B2774&lt;&gt;"",★仕訳帳!B2774,"")</f>
        <v/>
      </c>
      <c r="D2810" s="65" t="str">
        <f>IF(★仕訳帳!C2774&lt;&gt;"",★仕訳帳!C2774,"")</f>
        <v/>
      </c>
      <c r="E2810" s="66" t="str">
        <f>IF(★仕訳帳!D2774&lt;&gt;"",★仕訳帳!D2774,"")</f>
        <v/>
      </c>
      <c r="F2810" s="30" t="str">
        <f t="shared" si="90"/>
        <v/>
      </c>
      <c r="G2810" s="68">
        <f>★仕訳帳!E2774</f>
        <v>0</v>
      </c>
      <c r="H2810" s="68">
        <f>★仕訳帳!F2774</f>
        <v>0</v>
      </c>
      <c r="I2810" s="67">
        <f>IF($E2810&lt;&gt;"",IF(OR(AND($E2810&gt;=200,$E2810&lt;300),AND($E2810&gt;=400,$E2810&lt;600)),-SUBTOTAL(9,K$4:K2810),SUBTOTAL(9,K$4:K2810)),0)</f>
        <v>0</v>
      </c>
      <c r="J2810" s="32"/>
      <c r="K2810" s="33">
        <f t="shared" si="91"/>
        <v>0</v>
      </c>
    </row>
    <row r="2811" spans="1:11" x14ac:dyDescent="0.4">
      <c r="A2811" s="17" t="str">
        <f>IF(E2811&lt;&gt;"",VLOOKUP(E2811,科目一覧!$A$4:$G$76,7,FALSE),"")</f>
        <v/>
      </c>
      <c r="B2811" s="18">
        <f>★仕訳帳!A2775</f>
        <v>2772</v>
      </c>
      <c r="C2811" s="64" t="str">
        <f>IF(★仕訳帳!B2775&lt;&gt;"",★仕訳帳!B2775,"")</f>
        <v/>
      </c>
      <c r="D2811" s="65" t="str">
        <f>IF(★仕訳帳!C2775&lt;&gt;"",★仕訳帳!C2775,"")</f>
        <v/>
      </c>
      <c r="E2811" s="66" t="str">
        <f>IF(★仕訳帳!D2775&lt;&gt;"",★仕訳帳!D2775,"")</f>
        <v/>
      </c>
      <c r="F2811" s="30" t="str">
        <f t="shared" si="90"/>
        <v/>
      </c>
      <c r="G2811" s="68">
        <f>★仕訳帳!E2775</f>
        <v>0</v>
      </c>
      <c r="H2811" s="68">
        <f>★仕訳帳!F2775</f>
        <v>0</v>
      </c>
      <c r="I2811" s="67">
        <f>IF($E2811&lt;&gt;"",IF(OR(AND($E2811&gt;=200,$E2811&lt;300),AND($E2811&gt;=400,$E2811&lt;600)),-SUBTOTAL(9,K$4:K2811),SUBTOTAL(9,K$4:K2811)),0)</f>
        <v>0</v>
      </c>
      <c r="J2811" s="32"/>
      <c r="K2811" s="33">
        <f t="shared" si="91"/>
        <v>0</v>
      </c>
    </row>
    <row r="2812" spans="1:11" x14ac:dyDescent="0.4">
      <c r="A2812" s="17" t="str">
        <f>IF(E2812&lt;&gt;"",VLOOKUP(E2812,科目一覧!$A$4:$G$76,7,FALSE),"")</f>
        <v/>
      </c>
      <c r="B2812" s="18">
        <f>★仕訳帳!A2776</f>
        <v>2773</v>
      </c>
      <c r="C2812" s="64" t="str">
        <f>IF(★仕訳帳!B2776&lt;&gt;"",★仕訳帳!B2776,"")</f>
        <v/>
      </c>
      <c r="D2812" s="65" t="str">
        <f>IF(★仕訳帳!C2776&lt;&gt;"",★仕訳帳!C2776,"")</f>
        <v/>
      </c>
      <c r="E2812" s="66" t="str">
        <f>IF(★仕訳帳!D2776&lt;&gt;"",★仕訳帳!D2776,"")</f>
        <v/>
      </c>
      <c r="F2812" s="30" t="str">
        <f t="shared" si="90"/>
        <v/>
      </c>
      <c r="G2812" s="68">
        <f>★仕訳帳!E2776</f>
        <v>0</v>
      </c>
      <c r="H2812" s="68">
        <f>★仕訳帳!F2776</f>
        <v>0</v>
      </c>
      <c r="I2812" s="67">
        <f>IF($E2812&lt;&gt;"",IF(OR(AND($E2812&gt;=200,$E2812&lt;300),AND($E2812&gt;=400,$E2812&lt;600)),-SUBTOTAL(9,K$4:K2812),SUBTOTAL(9,K$4:K2812)),0)</f>
        <v>0</v>
      </c>
      <c r="J2812" s="32"/>
      <c r="K2812" s="33">
        <f t="shared" si="91"/>
        <v>0</v>
      </c>
    </row>
    <row r="2813" spans="1:11" x14ac:dyDescent="0.4">
      <c r="A2813" s="17" t="str">
        <f>IF(E2813&lt;&gt;"",VLOOKUP(E2813,科目一覧!$A$4:$G$76,7,FALSE),"")</f>
        <v/>
      </c>
      <c r="B2813" s="18">
        <f>★仕訳帳!A2777</f>
        <v>2774</v>
      </c>
      <c r="C2813" s="64" t="str">
        <f>IF(★仕訳帳!B2777&lt;&gt;"",★仕訳帳!B2777,"")</f>
        <v/>
      </c>
      <c r="D2813" s="65" t="str">
        <f>IF(★仕訳帳!C2777&lt;&gt;"",★仕訳帳!C2777,"")</f>
        <v/>
      </c>
      <c r="E2813" s="66" t="str">
        <f>IF(★仕訳帳!D2777&lt;&gt;"",★仕訳帳!D2777,"")</f>
        <v/>
      </c>
      <c r="F2813" s="30" t="str">
        <f t="shared" si="90"/>
        <v/>
      </c>
      <c r="G2813" s="68">
        <f>★仕訳帳!E2777</f>
        <v>0</v>
      </c>
      <c r="H2813" s="68">
        <f>★仕訳帳!F2777</f>
        <v>0</v>
      </c>
      <c r="I2813" s="67">
        <f>IF($E2813&lt;&gt;"",IF(OR(AND($E2813&gt;=200,$E2813&lt;300),AND($E2813&gt;=400,$E2813&lt;600)),-SUBTOTAL(9,K$4:K2813),SUBTOTAL(9,K$4:K2813)),0)</f>
        <v>0</v>
      </c>
      <c r="J2813" s="32"/>
      <c r="K2813" s="33">
        <f t="shared" si="91"/>
        <v>0</v>
      </c>
    </row>
    <row r="2814" spans="1:11" x14ac:dyDescent="0.4">
      <c r="A2814" s="17" t="str">
        <f>IF(E2814&lt;&gt;"",VLOOKUP(E2814,科目一覧!$A$4:$G$76,7,FALSE),"")</f>
        <v/>
      </c>
      <c r="B2814" s="18">
        <f>★仕訳帳!A2778</f>
        <v>2775</v>
      </c>
      <c r="C2814" s="64" t="str">
        <f>IF(★仕訳帳!B2778&lt;&gt;"",★仕訳帳!B2778,"")</f>
        <v/>
      </c>
      <c r="D2814" s="65" t="str">
        <f>IF(★仕訳帳!C2778&lt;&gt;"",★仕訳帳!C2778,"")</f>
        <v/>
      </c>
      <c r="E2814" s="66" t="str">
        <f>IF(★仕訳帳!D2778&lt;&gt;"",★仕訳帳!D2778,"")</f>
        <v/>
      </c>
      <c r="F2814" s="30" t="str">
        <f t="shared" si="90"/>
        <v/>
      </c>
      <c r="G2814" s="68">
        <f>★仕訳帳!E2778</f>
        <v>0</v>
      </c>
      <c r="H2814" s="68">
        <f>★仕訳帳!F2778</f>
        <v>0</v>
      </c>
      <c r="I2814" s="67">
        <f>IF($E2814&lt;&gt;"",IF(OR(AND($E2814&gt;=200,$E2814&lt;300),AND($E2814&gt;=400,$E2814&lt;600)),-SUBTOTAL(9,K$4:K2814),SUBTOTAL(9,K$4:K2814)),0)</f>
        <v>0</v>
      </c>
      <c r="J2814" s="32"/>
      <c r="K2814" s="33">
        <f t="shared" si="91"/>
        <v>0</v>
      </c>
    </row>
    <row r="2815" spans="1:11" x14ac:dyDescent="0.4">
      <c r="A2815" s="17" t="str">
        <f>IF(E2815&lt;&gt;"",VLOOKUP(E2815,科目一覧!$A$4:$G$76,7,FALSE),"")</f>
        <v/>
      </c>
      <c r="B2815" s="18">
        <f>★仕訳帳!A2779</f>
        <v>2776</v>
      </c>
      <c r="C2815" s="64" t="str">
        <f>IF(★仕訳帳!B2779&lt;&gt;"",★仕訳帳!B2779,"")</f>
        <v/>
      </c>
      <c r="D2815" s="65" t="str">
        <f>IF(★仕訳帳!C2779&lt;&gt;"",★仕訳帳!C2779,"")</f>
        <v/>
      </c>
      <c r="E2815" s="66" t="str">
        <f>IF(★仕訳帳!D2779&lt;&gt;"",★仕訳帳!D2779,"")</f>
        <v/>
      </c>
      <c r="F2815" s="30" t="str">
        <f t="shared" si="90"/>
        <v/>
      </c>
      <c r="G2815" s="68">
        <f>★仕訳帳!E2779</f>
        <v>0</v>
      </c>
      <c r="H2815" s="68">
        <f>★仕訳帳!F2779</f>
        <v>0</v>
      </c>
      <c r="I2815" s="67">
        <f>IF($E2815&lt;&gt;"",IF(OR(AND($E2815&gt;=200,$E2815&lt;300),AND($E2815&gt;=400,$E2815&lt;600)),-SUBTOTAL(9,K$4:K2815),SUBTOTAL(9,K$4:K2815)),0)</f>
        <v>0</v>
      </c>
      <c r="J2815" s="32"/>
      <c r="K2815" s="33">
        <f t="shared" si="91"/>
        <v>0</v>
      </c>
    </row>
    <row r="2816" spans="1:11" x14ac:dyDescent="0.4">
      <c r="A2816" s="17" t="str">
        <f>IF(E2816&lt;&gt;"",VLOOKUP(E2816,科目一覧!$A$4:$G$76,7,FALSE),"")</f>
        <v/>
      </c>
      <c r="B2816" s="18">
        <f>★仕訳帳!A2780</f>
        <v>2777</v>
      </c>
      <c r="C2816" s="64" t="str">
        <f>IF(★仕訳帳!B2780&lt;&gt;"",★仕訳帳!B2780,"")</f>
        <v/>
      </c>
      <c r="D2816" s="65" t="str">
        <f>IF(★仕訳帳!C2780&lt;&gt;"",★仕訳帳!C2780,"")</f>
        <v/>
      </c>
      <c r="E2816" s="66" t="str">
        <f>IF(★仕訳帳!D2780&lt;&gt;"",★仕訳帳!D2780,"")</f>
        <v/>
      </c>
      <c r="F2816" s="30" t="str">
        <f t="shared" si="90"/>
        <v/>
      </c>
      <c r="G2816" s="68">
        <f>★仕訳帳!E2780</f>
        <v>0</v>
      </c>
      <c r="H2816" s="68">
        <f>★仕訳帳!F2780</f>
        <v>0</v>
      </c>
      <c r="I2816" s="67">
        <f>IF($E2816&lt;&gt;"",IF(OR(AND($E2816&gt;=200,$E2816&lt;300),AND($E2816&gt;=400,$E2816&lt;600)),-SUBTOTAL(9,K$4:K2816),SUBTOTAL(9,K$4:K2816)),0)</f>
        <v>0</v>
      </c>
      <c r="J2816" s="32"/>
      <c r="K2816" s="33">
        <f t="shared" si="91"/>
        <v>0</v>
      </c>
    </row>
    <row r="2817" spans="1:11" x14ac:dyDescent="0.4">
      <c r="A2817" s="17" t="str">
        <f>IF(E2817&lt;&gt;"",VLOOKUP(E2817,科目一覧!$A$4:$G$76,7,FALSE),"")</f>
        <v/>
      </c>
      <c r="B2817" s="18">
        <f>★仕訳帳!A2781</f>
        <v>2778</v>
      </c>
      <c r="C2817" s="64" t="str">
        <f>IF(★仕訳帳!B2781&lt;&gt;"",★仕訳帳!B2781,"")</f>
        <v/>
      </c>
      <c r="D2817" s="65" t="str">
        <f>IF(★仕訳帳!C2781&lt;&gt;"",★仕訳帳!C2781,"")</f>
        <v/>
      </c>
      <c r="E2817" s="66" t="str">
        <f>IF(★仕訳帳!D2781&lt;&gt;"",★仕訳帳!D2781,"")</f>
        <v/>
      </c>
      <c r="F2817" s="30" t="str">
        <f t="shared" si="90"/>
        <v/>
      </c>
      <c r="G2817" s="68">
        <f>★仕訳帳!E2781</f>
        <v>0</v>
      </c>
      <c r="H2817" s="68">
        <f>★仕訳帳!F2781</f>
        <v>0</v>
      </c>
      <c r="I2817" s="67">
        <f>IF($E2817&lt;&gt;"",IF(OR(AND($E2817&gt;=200,$E2817&lt;300),AND($E2817&gt;=400,$E2817&lt;600)),-SUBTOTAL(9,K$4:K2817),SUBTOTAL(9,K$4:K2817)),0)</f>
        <v>0</v>
      </c>
      <c r="J2817" s="32"/>
      <c r="K2817" s="33">
        <f t="shared" si="91"/>
        <v>0</v>
      </c>
    </row>
    <row r="2818" spans="1:11" x14ac:dyDescent="0.4">
      <c r="A2818" s="17" t="str">
        <f>IF(E2818&lt;&gt;"",VLOOKUP(E2818,科目一覧!$A$4:$G$76,7,FALSE),"")</f>
        <v/>
      </c>
      <c r="B2818" s="18">
        <f>★仕訳帳!A2782</f>
        <v>2779</v>
      </c>
      <c r="C2818" s="64" t="str">
        <f>IF(★仕訳帳!B2782&lt;&gt;"",★仕訳帳!B2782,"")</f>
        <v/>
      </c>
      <c r="D2818" s="65" t="str">
        <f>IF(★仕訳帳!C2782&lt;&gt;"",★仕訳帳!C2782,"")</f>
        <v/>
      </c>
      <c r="E2818" s="66" t="str">
        <f>IF(★仕訳帳!D2782&lt;&gt;"",★仕訳帳!D2782,"")</f>
        <v/>
      </c>
      <c r="F2818" s="30" t="str">
        <f t="shared" si="90"/>
        <v/>
      </c>
      <c r="G2818" s="68">
        <f>★仕訳帳!E2782</f>
        <v>0</v>
      </c>
      <c r="H2818" s="68">
        <f>★仕訳帳!F2782</f>
        <v>0</v>
      </c>
      <c r="I2818" s="67">
        <f>IF($E2818&lt;&gt;"",IF(OR(AND($E2818&gt;=200,$E2818&lt;300),AND($E2818&gt;=400,$E2818&lt;600)),-SUBTOTAL(9,K$4:K2818),SUBTOTAL(9,K$4:K2818)),0)</f>
        <v>0</v>
      </c>
      <c r="J2818" s="32"/>
      <c r="K2818" s="33">
        <f t="shared" si="91"/>
        <v>0</v>
      </c>
    </row>
    <row r="2819" spans="1:11" x14ac:dyDescent="0.4">
      <c r="A2819" s="17" t="str">
        <f>IF(E2819&lt;&gt;"",VLOOKUP(E2819,科目一覧!$A$4:$G$76,7,FALSE),"")</f>
        <v/>
      </c>
      <c r="B2819" s="18">
        <f>★仕訳帳!A2783</f>
        <v>2780</v>
      </c>
      <c r="C2819" s="64" t="str">
        <f>IF(★仕訳帳!B2783&lt;&gt;"",★仕訳帳!B2783,"")</f>
        <v/>
      </c>
      <c r="D2819" s="65" t="str">
        <f>IF(★仕訳帳!C2783&lt;&gt;"",★仕訳帳!C2783,"")</f>
        <v/>
      </c>
      <c r="E2819" s="66" t="str">
        <f>IF(★仕訳帳!D2783&lt;&gt;"",★仕訳帳!D2783,"")</f>
        <v/>
      </c>
      <c r="F2819" s="30" t="str">
        <f t="shared" si="90"/>
        <v/>
      </c>
      <c r="G2819" s="68">
        <f>★仕訳帳!E2783</f>
        <v>0</v>
      </c>
      <c r="H2819" s="68">
        <f>★仕訳帳!F2783</f>
        <v>0</v>
      </c>
      <c r="I2819" s="67">
        <f>IF($E2819&lt;&gt;"",IF(OR(AND($E2819&gt;=200,$E2819&lt;300),AND($E2819&gt;=400,$E2819&lt;600)),-SUBTOTAL(9,K$4:K2819),SUBTOTAL(9,K$4:K2819)),0)</f>
        <v>0</v>
      </c>
      <c r="J2819" s="32"/>
      <c r="K2819" s="33">
        <f t="shared" si="91"/>
        <v>0</v>
      </c>
    </row>
    <row r="2820" spans="1:11" x14ac:dyDescent="0.4">
      <c r="A2820" s="17" t="str">
        <f>IF(E2820&lt;&gt;"",VLOOKUP(E2820,科目一覧!$A$4:$G$76,7,FALSE),"")</f>
        <v/>
      </c>
      <c r="B2820" s="18">
        <f>★仕訳帳!A2784</f>
        <v>2781</v>
      </c>
      <c r="C2820" s="64" t="str">
        <f>IF(★仕訳帳!B2784&lt;&gt;"",★仕訳帳!B2784,"")</f>
        <v/>
      </c>
      <c r="D2820" s="65" t="str">
        <f>IF(★仕訳帳!C2784&lt;&gt;"",★仕訳帳!C2784,"")</f>
        <v/>
      </c>
      <c r="E2820" s="66" t="str">
        <f>IF(★仕訳帳!D2784&lt;&gt;"",★仕訳帳!D2784,"")</f>
        <v/>
      </c>
      <c r="F2820" s="30" t="str">
        <f t="shared" si="90"/>
        <v/>
      </c>
      <c r="G2820" s="68">
        <f>★仕訳帳!E2784</f>
        <v>0</v>
      </c>
      <c r="H2820" s="68">
        <f>★仕訳帳!F2784</f>
        <v>0</v>
      </c>
      <c r="I2820" s="67">
        <f>IF($E2820&lt;&gt;"",IF(OR(AND($E2820&gt;=200,$E2820&lt;300),AND($E2820&gt;=400,$E2820&lt;600)),-SUBTOTAL(9,K$4:K2820),SUBTOTAL(9,K$4:K2820)),0)</f>
        <v>0</v>
      </c>
      <c r="J2820" s="32"/>
      <c r="K2820" s="33">
        <f t="shared" si="91"/>
        <v>0</v>
      </c>
    </row>
    <row r="2821" spans="1:11" x14ac:dyDescent="0.4">
      <c r="A2821" s="17" t="str">
        <f>IF(E2821&lt;&gt;"",VLOOKUP(E2821,科目一覧!$A$4:$G$76,7,FALSE),"")</f>
        <v/>
      </c>
      <c r="B2821" s="18">
        <f>★仕訳帳!A2785</f>
        <v>2782</v>
      </c>
      <c r="C2821" s="64" t="str">
        <f>IF(★仕訳帳!B2785&lt;&gt;"",★仕訳帳!B2785,"")</f>
        <v/>
      </c>
      <c r="D2821" s="65" t="str">
        <f>IF(★仕訳帳!C2785&lt;&gt;"",★仕訳帳!C2785,"")</f>
        <v/>
      </c>
      <c r="E2821" s="66" t="str">
        <f>IF(★仕訳帳!D2785&lt;&gt;"",★仕訳帳!D2785,"")</f>
        <v/>
      </c>
      <c r="F2821" s="30" t="str">
        <f t="shared" ref="F2821:F2884" si="92">IF(C2821&lt;&gt;"",MONTH(C2821)&amp;"_"&amp;E2821,"")</f>
        <v/>
      </c>
      <c r="G2821" s="68">
        <f>★仕訳帳!E2785</f>
        <v>0</v>
      </c>
      <c r="H2821" s="68">
        <f>★仕訳帳!F2785</f>
        <v>0</v>
      </c>
      <c r="I2821" s="67">
        <f>IF($E2821&lt;&gt;"",IF(OR(AND($E2821&gt;=200,$E2821&lt;300),AND($E2821&gt;=400,$E2821&lt;600)),-SUBTOTAL(9,K$4:K2821),SUBTOTAL(9,K$4:K2821)),0)</f>
        <v>0</v>
      </c>
      <c r="J2821" s="32"/>
      <c r="K2821" s="33">
        <f t="shared" si="91"/>
        <v>0</v>
      </c>
    </row>
    <row r="2822" spans="1:11" x14ac:dyDescent="0.4">
      <c r="A2822" s="17" t="str">
        <f>IF(E2822&lt;&gt;"",VLOOKUP(E2822,科目一覧!$A$4:$G$76,7,FALSE),"")</f>
        <v/>
      </c>
      <c r="B2822" s="18">
        <f>★仕訳帳!A2786</f>
        <v>2783</v>
      </c>
      <c r="C2822" s="64" t="str">
        <f>IF(★仕訳帳!B2786&lt;&gt;"",★仕訳帳!B2786,"")</f>
        <v/>
      </c>
      <c r="D2822" s="65" t="str">
        <f>IF(★仕訳帳!C2786&lt;&gt;"",★仕訳帳!C2786,"")</f>
        <v/>
      </c>
      <c r="E2822" s="66" t="str">
        <f>IF(★仕訳帳!D2786&lt;&gt;"",★仕訳帳!D2786,"")</f>
        <v/>
      </c>
      <c r="F2822" s="30" t="str">
        <f t="shared" si="92"/>
        <v/>
      </c>
      <c r="G2822" s="68">
        <f>★仕訳帳!E2786</f>
        <v>0</v>
      </c>
      <c r="H2822" s="68">
        <f>★仕訳帳!F2786</f>
        <v>0</v>
      </c>
      <c r="I2822" s="67">
        <f>IF($E2822&lt;&gt;"",IF(OR(AND($E2822&gt;=200,$E2822&lt;300),AND($E2822&gt;=400,$E2822&lt;600)),-SUBTOTAL(9,K$4:K2822),SUBTOTAL(9,K$4:K2822)),0)</f>
        <v>0</v>
      </c>
      <c r="J2822" s="32"/>
      <c r="K2822" s="33">
        <f t="shared" si="91"/>
        <v>0</v>
      </c>
    </row>
    <row r="2823" spans="1:11" x14ac:dyDescent="0.4">
      <c r="A2823" s="17" t="str">
        <f>IF(E2823&lt;&gt;"",VLOOKUP(E2823,科目一覧!$A$4:$G$76,7,FALSE),"")</f>
        <v/>
      </c>
      <c r="B2823" s="18">
        <f>★仕訳帳!A2787</f>
        <v>2784</v>
      </c>
      <c r="C2823" s="64" t="str">
        <f>IF(★仕訳帳!B2787&lt;&gt;"",★仕訳帳!B2787,"")</f>
        <v/>
      </c>
      <c r="D2823" s="65" t="str">
        <f>IF(★仕訳帳!C2787&lt;&gt;"",★仕訳帳!C2787,"")</f>
        <v/>
      </c>
      <c r="E2823" s="66" t="str">
        <f>IF(★仕訳帳!D2787&lt;&gt;"",★仕訳帳!D2787,"")</f>
        <v/>
      </c>
      <c r="F2823" s="30" t="str">
        <f t="shared" si="92"/>
        <v/>
      </c>
      <c r="G2823" s="68">
        <f>★仕訳帳!E2787</f>
        <v>0</v>
      </c>
      <c r="H2823" s="68">
        <f>★仕訳帳!F2787</f>
        <v>0</v>
      </c>
      <c r="I2823" s="67">
        <f>IF($E2823&lt;&gt;"",IF(OR(AND($E2823&gt;=200,$E2823&lt;300),AND($E2823&gt;=400,$E2823&lt;600)),-SUBTOTAL(9,K$4:K2823),SUBTOTAL(9,K$4:K2823)),0)</f>
        <v>0</v>
      </c>
      <c r="J2823" s="32"/>
      <c r="K2823" s="33">
        <f t="shared" si="91"/>
        <v>0</v>
      </c>
    </row>
    <row r="2824" spans="1:11" x14ac:dyDescent="0.4">
      <c r="A2824" s="17" t="str">
        <f>IF(E2824&lt;&gt;"",VLOOKUP(E2824,科目一覧!$A$4:$G$76,7,FALSE),"")</f>
        <v/>
      </c>
      <c r="B2824" s="18">
        <f>★仕訳帳!A2788</f>
        <v>2785</v>
      </c>
      <c r="C2824" s="64" t="str">
        <f>IF(★仕訳帳!B2788&lt;&gt;"",★仕訳帳!B2788,"")</f>
        <v/>
      </c>
      <c r="D2824" s="65" t="str">
        <f>IF(★仕訳帳!C2788&lt;&gt;"",★仕訳帳!C2788,"")</f>
        <v/>
      </c>
      <c r="E2824" s="66" t="str">
        <f>IF(★仕訳帳!D2788&lt;&gt;"",★仕訳帳!D2788,"")</f>
        <v/>
      </c>
      <c r="F2824" s="30" t="str">
        <f t="shared" si="92"/>
        <v/>
      </c>
      <c r="G2824" s="68">
        <f>★仕訳帳!E2788</f>
        <v>0</v>
      </c>
      <c r="H2824" s="68">
        <f>★仕訳帳!F2788</f>
        <v>0</v>
      </c>
      <c r="I2824" s="67">
        <f>IF($E2824&lt;&gt;"",IF(OR(AND($E2824&gt;=200,$E2824&lt;300),AND($E2824&gt;=400,$E2824&lt;600)),-SUBTOTAL(9,K$4:K2824),SUBTOTAL(9,K$4:K2824)),0)</f>
        <v>0</v>
      </c>
      <c r="J2824" s="32"/>
      <c r="K2824" s="33">
        <f t="shared" si="91"/>
        <v>0</v>
      </c>
    </row>
    <row r="2825" spans="1:11" x14ac:dyDescent="0.4">
      <c r="A2825" s="17" t="str">
        <f>IF(E2825&lt;&gt;"",VLOOKUP(E2825,科目一覧!$A$4:$G$76,7,FALSE),"")</f>
        <v/>
      </c>
      <c r="B2825" s="18">
        <f>★仕訳帳!A2789</f>
        <v>2786</v>
      </c>
      <c r="C2825" s="64" t="str">
        <f>IF(★仕訳帳!B2789&lt;&gt;"",★仕訳帳!B2789,"")</f>
        <v/>
      </c>
      <c r="D2825" s="65" t="str">
        <f>IF(★仕訳帳!C2789&lt;&gt;"",★仕訳帳!C2789,"")</f>
        <v/>
      </c>
      <c r="E2825" s="66" t="str">
        <f>IF(★仕訳帳!D2789&lt;&gt;"",★仕訳帳!D2789,"")</f>
        <v/>
      </c>
      <c r="F2825" s="30" t="str">
        <f t="shared" si="92"/>
        <v/>
      </c>
      <c r="G2825" s="68">
        <f>★仕訳帳!E2789</f>
        <v>0</v>
      </c>
      <c r="H2825" s="68">
        <f>★仕訳帳!F2789</f>
        <v>0</v>
      </c>
      <c r="I2825" s="67">
        <f>IF($E2825&lt;&gt;"",IF(OR(AND($E2825&gt;=200,$E2825&lt;300),AND($E2825&gt;=400,$E2825&lt;600)),-SUBTOTAL(9,K$4:K2825),SUBTOTAL(9,K$4:K2825)),0)</f>
        <v>0</v>
      </c>
      <c r="J2825" s="32"/>
      <c r="K2825" s="33">
        <f t="shared" si="91"/>
        <v>0</v>
      </c>
    </row>
    <row r="2826" spans="1:11" x14ac:dyDescent="0.4">
      <c r="A2826" s="17" t="str">
        <f>IF(E2826&lt;&gt;"",VLOOKUP(E2826,科目一覧!$A$4:$G$76,7,FALSE),"")</f>
        <v/>
      </c>
      <c r="B2826" s="18">
        <f>★仕訳帳!A2790</f>
        <v>2787</v>
      </c>
      <c r="C2826" s="64" t="str">
        <f>IF(★仕訳帳!B2790&lt;&gt;"",★仕訳帳!B2790,"")</f>
        <v/>
      </c>
      <c r="D2826" s="65" t="str">
        <f>IF(★仕訳帳!C2790&lt;&gt;"",★仕訳帳!C2790,"")</f>
        <v/>
      </c>
      <c r="E2826" s="66" t="str">
        <f>IF(★仕訳帳!D2790&lt;&gt;"",★仕訳帳!D2790,"")</f>
        <v/>
      </c>
      <c r="F2826" s="30" t="str">
        <f t="shared" si="92"/>
        <v/>
      </c>
      <c r="G2826" s="68">
        <f>★仕訳帳!E2790</f>
        <v>0</v>
      </c>
      <c r="H2826" s="68">
        <f>★仕訳帳!F2790</f>
        <v>0</v>
      </c>
      <c r="I2826" s="67">
        <f>IF($E2826&lt;&gt;"",IF(OR(AND($E2826&gt;=200,$E2826&lt;300),AND($E2826&gt;=400,$E2826&lt;600)),-SUBTOTAL(9,K$4:K2826),SUBTOTAL(9,K$4:K2826)),0)</f>
        <v>0</v>
      </c>
      <c r="J2826" s="32"/>
      <c r="K2826" s="33">
        <f t="shared" si="91"/>
        <v>0</v>
      </c>
    </row>
    <row r="2827" spans="1:11" x14ac:dyDescent="0.4">
      <c r="A2827" s="17" t="str">
        <f>IF(E2827&lt;&gt;"",VLOOKUP(E2827,科目一覧!$A$4:$G$76,7,FALSE),"")</f>
        <v/>
      </c>
      <c r="B2827" s="18">
        <f>★仕訳帳!A2791</f>
        <v>2788</v>
      </c>
      <c r="C2827" s="64" t="str">
        <f>IF(★仕訳帳!B2791&lt;&gt;"",★仕訳帳!B2791,"")</f>
        <v/>
      </c>
      <c r="D2827" s="65" t="str">
        <f>IF(★仕訳帳!C2791&lt;&gt;"",★仕訳帳!C2791,"")</f>
        <v/>
      </c>
      <c r="E2827" s="66" t="str">
        <f>IF(★仕訳帳!D2791&lt;&gt;"",★仕訳帳!D2791,"")</f>
        <v/>
      </c>
      <c r="F2827" s="30" t="str">
        <f t="shared" si="92"/>
        <v/>
      </c>
      <c r="G2827" s="68">
        <f>★仕訳帳!E2791</f>
        <v>0</v>
      </c>
      <c r="H2827" s="68">
        <f>★仕訳帳!F2791</f>
        <v>0</v>
      </c>
      <c r="I2827" s="67">
        <f>IF($E2827&lt;&gt;"",IF(OR(AND($E2827&gt;=200,$E2827&lt;300),AND($E2827&gt;=400,$E2827&lt;600)),-SUBTOTAL(9,K$4:K2827),SUBTOTAL(9,K$4:K2827)),0)</f>
        <v>0</v>
      </c>
      <c r="J2827" s="32"/>
      <c r="K2827" s="33">
        <f t="shared" si="91"/>
        <v>0</v>
      </c>
    </row>
    <row r="2828" spans="1:11" x14ac:dyDescent="0.4">
      <c r="A2828" s="17" t="str">
        <f>IF(E2828&lt;&gt;"",VLOOKUP(E2828,科目一覧!$A$4:$G$76,7,FALSE),"")</f>
        <v/>
      </c>
      <c r="B2828" s="18">
        <f>★仕訳帳!A2792</f>
        <v>2789</v>
      </c>
      <c r="C2828" s="64" t="str">
        <f>IF(★仕訳帳!B2792&lt;&gt;"",★仕訳帳!B2792,"")</f>
        <v/>
      </c>
      <c r="D2828" s="65" t="str">
        <f>IF(★仕訳帳!C2792&lt;&gt;"",★仕訳帳!C2792,"")</f>
        <v/>
      </c>
      <c r="E2828" s="66" t="str">
        <f>IF(★仕訳帳!D2792&lt;&gt;"",★仕訳帳!D2792,"")</f>
        <v/>
      </c>
      <c r="F2828" s="30" t="str">
        <f t="shared" si="92"/>
        <v/>
      </c>
      <c r="G2828" s="68">
        <f>★仕訳帳!E2792</f>
        <v>0</v>
      </c>
      <c r="H2828" s="68">
        <f>★仕訳帳!F2792</f>
        <v>0</v>
      </c>
      <c r="I2828" s="67">
        <f>IF($E2828&lt;&gt;"",IF(OR(AND($E2828&gt;=200,$E2828&lt;300),AND($E2828&gt;=400,$E2828&lt;600)),-SUBTOTAL(9,K$4:K2828),SUBTOTAL(9,K$4:K2828)),0)</f>
        <v>0</v>
      </c>
      <c r="J2828" s="32"/>
      <c r="K2828" s="33">
        <f t="shared" si="91"/>
        <v>0</v>
      </c>
    </row>
    <row r="2829" spans="1:11" x14ac:dyDescent="0.4">
      <c r="A2829" s="17" t="str">
        <f>IF(E2829&lt;&gt;"",VLOOKUP(E2829,科目一覧!$A$4:$G$76,7,FALSE),"")</f>
        <v/>
      </c>
      <c r="B2829" s="18">
        <f>★仕訳帳!A2793</f>
        <v>2790</v>
      </c>
      <c r="C2829" s="64" t="str">
        <f>IF(★仕訳帳!B2793&lt;&gt;"",★仕訳帳!B2793,"")</f>
        <v/>
      </c>
      <c r="D2829" s="65" t="str">
        <f>IF(★仕訳帳!C2793&lt;&gt;"",★仕訳帳!C2793,"")</f>
        <v/>
      </c>
      <c r="E2829" s="66" t="str">
        <f>IF(★仕訳帳!D2793&lt;&gt;"",★仕訳帳!D2793,"")</f>
        <v/>
      </c>
      <c r="F2829" s="30" t="str">
        <f t="shared" si="92"/>
        <v/>
      </c>
      <c r="G2829" s="68">
        <f>★仕訳帳!E2793</f>
        <v>0</v>
      </c>
      <c r="H2829" s="68">
        <f>★仕訳帳!F2793</f>
        <v>0</v>
      </c>
      <c r="I2829" s="67">
        <f>IF($E2829&lt;&gt;"",IF(OR(AND($E2829&gt;=200,$E2829&lt;300),AND($E2829&gt;=400,$E2829&lt;600)),-SUBTOTAL(9,K$4:K2829),SUBTOTAL(9,K$4:K2829)),0)</f>
        <v>0</v>
      </c>
      <c r="J2829" s="32"/>
      <c r="K2829" s="33">
        <f t="shared" si="91"/>
        <v>0</v>
      </c>
    </row>
    <row r="2830" spans="1:11" x14ac:dyDescent="0.4">
      <c r="A2830" s="17" t="str">
        <f>IF(E2830&lt;&gt;"",VLOOKUP(E2830,科目一覧!$A$4:$G$76,7,FALSE),"")</f>
        <v/>
      </c>
      <c r="B2830" s="18">
        <f>★仕訳帳!A2794</f>
        <v>2791</v>
      </c>
      <c r="C2830" s="64" t="str">
        <f>IF(★仕訳帳!B2794&lt;&gt;"",★仕訳帳!B2794,"")</f>
        <v/>
      </c>
      <c r="D2830" s="65" t="str">
        <f>IF(★仕訳帳!C2794&lt;&gt;"",★仕訳帳!C2794,"")</f>
        <v/>
      </c>
      <c r="E2830" s="66" t="str">
        <f>IF(★仕訳帳!D2794&lt;&gt;"",★仕訳帳!D2794,"")</f>
        <v/>
      </c>
      <c r="F2830" s="30" t="str">
        <f t="shared" si="92"/>
        <v/>
      </c>
      <c r="G2830" s="68">
        <f>★仕訳帳!E2794</f>
        <v>0</v>
      </c>
      <c r="H2830" s="68">
        <f>★仕訳帳!F2794</f>
        <v>0</v>
      </c>
      <c r="I2830" s="67">
        <f>IF($E2830&lt;&gt;"",IF(OR(AND($E2830&gt;=200,$E2830&lt;300),AND($E2830&gt;=400,$E2830&lt;600)),-SUBTOTAL(9,K$4:K2830),SUBTOTAL(9,K$4:K2830)),0)</f>
        <v>0</v>
      </c>
      <c r="J2830" s="32"/>
      <c r="K2830" s="33">
        <f t="shared" si="91"/>
        <v>0</v>
      </c>
    </row>
    <row r="2831" spans="1:11" x14ac:dyDescent="0.4">
      <c r="A2831" s="17" t="str">
        <f>IF(E2831&lt;&gt;"",VLOOKUP(E2831,科目一覧!$A$4:$G$76,7,FALSE),"")</f>
        <v/>
      </c>
      <c r="B2831" s="18">
        <f>★仕訳帳!A2795</f>
        <v>2792</v>
      </c>
      <c r="C2831" s="64" t="str">
        <f>IF(★仕訳帳!B2795&lt;&gt;"",★仕訳帳!B2795,"")</f>
        <v/>
      </c>
      <c r="D2831" s="65" t="str">
        <f>IF(★仕訳帳!C2795&lt;&gt;"",★仕訳帳!C2795,"")</f>
        <v/>
      </c>
      <c r="E2831" s="66" t="str">
        <f>IF(★仕訳帳!D2795&lt;&gt;"",★仕訳帳!D2795,"")</f>
        <v/>
      </c>
      <c r="F2831" s="30" t="str">
        <f t="shared" si="92"/>
        <v/>
      </c>
      <c r="G2831" s="68">
        <f>★仕訳帳!E2795</f>
        <v>0</v>
      </c>
      <c r="H2831" s="68">
        <f>★仕訳帳!F2795</f>
        <v>0</v>
      </c>
      <c r="I2831" s="67">
        <f>IF($E2831&lt;&gt;"",IF(OR(AND($E2831&gt;=200,$E2831&lt;300),AND($E2831&gt;=400,$E2831&lt;600)),-SUBTOTAL(9,K$4:K2831),SUBTOTAL(9,K$4:K2831)),0)</f>
        <v>0</v>
      </c>
      <c r="J2831" s="32"/>
      <c r="K2831" s="33">
        <f t="shared" si="91"/>
        <v>0</v>
      </c>
    </row>
    <row r="2832" spans="1:11" x14ac:dyDescent="0.4">
      <c r="A2832" s="17" t="str">
        <f>IF(E2832&lt;&gt;"",VLOOKUP(E2832,科目一覧!$A$4:$G$76,7,FALSE),"")</f>
        <v/>
      </c>
      <c r="B2832" s="18">
        <f>★仕訳帳!A2796</f>
        <v>2793</v>
      </c>
      <c r="C2832" s="64" t="str">
        <f>IF(★仕訳帳!B2796&lt;&gt;"",★仕訳帳!B2796,"")</f>
        <v/>
      </c>
      <c r="D2832" s="65" t="str">
        <f>IF(★仕訳帳!C2796&lt;&gt;"",★仕訳帳!C2796,"")</f>
        <v/>
      </c>
      <c r="E2832" s="66" t="str">
        <f>IF(★仕訳帳!D2796&lt;&gt;"",★仕訳帳!D2796,"")</f>
        <v/>
      </c>
      <c r="F2832" s="30" t="str">
        <f t="shared" si="92"/>
        <v/>
      </c>
      <c r="G2832" s="68">
        <f>★仕訳帳!E2796</f>
        <v>0</v>
      </c>
      <c r="H2832" s="68">
        <f>★仕訳帳!F2796</f>
        <v>0</v>
      </c>
      <c r="I2832" s="67">
        <f>IF($E2832&lt;&gt;"",IF(OR(AND($E2832&gt;=200,$E2832&lt;300),AND($E2832&gt;=400,$E2832&lt;600)),-SUBTOTAL(9,K$4:K2832),SUBTOTAL(9,K$4:K2832)),0)</f>
        <v>0</v>
      </c>
      <c r="J2832" s="32"/>
      <c r="K2832" s="33">
        <f t="shared" si="91"/>
        <v>0</v>
      </c>
    </row>
    <row r="2833" spans="1:11" x14ac:dyDescent="0.4">
      <c r="A2833" s="17" t="str">
        <f>IF(E2833&lt;&gt;"",VLOOKUP(E2833,科目一覧!$A$4:$G$76,7,FALSE),"")</f>
        <v/>
      </c>
      <c r="B2833" s="18">
        <f>★仕訳帳!A2797</f>
        <v>2794</v>
      </c>
      <c r="C2833" s="64" t="str">
        <f>IF(★仕訳帳!B2797&lt;&gt;"",★仕訳帳!B2797,"")</f>
        <v/>
      </c>
      <c r="D2833" s="65" t="str">
        <f>IF(★仕訳帳!C2797&lt;&gt;"",★仕訳帳!C2797,"")</f>
        <v/>
      </c>
      <c r="E2833" s="66" t="str">
        <f>IF(★仕訳帳!D2797&lt;&gt;"",★仕訳帳!D2797,"")</f>
        <v/>
      </c>
      <c r="F2833" s="30" t="str">
        <f t="shared" si="92"/>
        <v/>
      </c>
      <c r="G2833" s="68">
        <f>★仕訳帳!E2797</f>
        <v>0</v>
      </c>
      <c r="H2833" s="68">
        <f>★仕訳帳!F2797</f>
        <v>0</v>
      </c>
      <c r="I2833" s="67">
        <f>IF($E2833&lt;&gt;"",IF(OR(AND($E2833&gt;=200,$E2833&lt;300),AND($E2833&gt;=400,$E2833&lt;600)),-SUBTOTAL(9,K$4:K2833),SUBTOTAL(9,K$4:K2833)),0)</f>
        <v>0</v>
      </c>
      <c r="J2833" s="32"/>
      <c r="K2833" s="33">
        <f t="shared" si="91"/>
        <v>0</v>
      </c>
    </row>
    <row r="2834" spans="1:11" x14ac:dyDescent="0.4">
      <c r="A2834" s="17" t="str">
        <f>IF(E2834&lt;&gt;"",VLOOKUP(E2834,科目一覧!$A$4:$G$76,7,FALSE),"")</f>
        <v/>
      </c>
      <c r="B2834" s="18">
        <f>★仕訳帳!A2798</f>
        <v>2795</v>
      </c>
      <c r="C2834" s="64" t="str">
        <f>IF(★仕訳帳!B2798&lt;&gt;"",★仕訳帳!B2798,"")</f>
        <v/>
      </c>
      <c r="D2834" s="65" t="str">
        <f>IF(★仕訳帳!C2798&lt;&gt;"",★仕訳帳!C2798,"")</f>
        <v/>
      </c>
      <c r="E2834" s="66" t="str">
        <f>IF(★仕訳帳!D2798&lt;&gt;"",★仕訳帳!D2798,"")</f>
        <v/>
      </c>
      <c r="F2834" s="30" t="str">
        <f t="shared" si="92"/>
        <v/>
      </c>
      <c r="G2834" s="68">
        <f>★仕訳帳!E2798</f>
        <v>0</v>
      </c>
      <c r="H2834" s="68">
        <f>★仕訳帳!F2798</f>
        <v>0</v>
      </c>
      <c r="I2834" s="67">
        <f>IF($E2834&lt;&gt;"",IF(OR(AND($E2834&gt;=200,$E2834&lt;300),AND($E2834&gt;=400,$E2834&lt;600)),-SUBTOTAL(9,K$4:K2834),SUBTOTAL(9,K$4:K2834)),0)</f>
        <v>0</v>
      </c>
      <c r="J2834" s="32"/>
      <c r="K2834" s="33">
        <f t="shared" si="91"/>
        <v>0</v>
      </c>
    </row>
    <row r="2835" spans="1:11" x14ac:dyDescent="0.4">
      <c r="A2835" s="17" t="str">
        <f>IF(E2835&lt;&gt;"",VLOOKUP(E2835,科目一覧!$A$4:$G$76,7,FALSE),"")</f>
        <v/>
      </c>
      <c r="B2835" s="18">
        <f>★仕訳帳!A2799</f>
        <v>2796</v>
      </c>
      <c r="C2835" s="64" t="str">
        <f>IF(★仕訳帳!B2799&lt;&gt;"",★仕訳帳!B2799,"")</f>
        <v/>
      </c>
      <c r="D2835" s="65" t="str">
        <f>IF(★仕訳帳!C2799&lt;&gt;"",★仕訳帳!C2799,"")</f>
        <v/>
      </c>
      <c r="E2835" s="66" t="str">
        <f>IF(★仕訳帳!D2799&lt;&gt;"",★仕訳帳!D2799,"")</f>
        <v/>
      </c>
      <c r="F2835" s="30" t="str">
        <f t="shared" si="92"/>
        <v/>
      </c>
      <c r="G2835" s="68">
        <f>★仕訳帳!E2799</f>
        <v>0</v>
      </c>
      <c r="H2835" s="68">
        <f>★仕訳帳!F2799</f>
        <v>0</v>
      </c>
      <c r="I2835" s="67">
        <f>IF($E2835&lt;&gt;"",IF(OR(AND($E2835&gt;=200,$E2835&lt;300),AND($E2835&gt;=400,$E2835&lt;600)),-SUBTOTAL(9,K$4:K2835),SUBTOTAL(9,K$4:K2835)),0)</f>
        <v>0</v>
      </c>
      <c r="J2835" s="32"/>
      <c r="K2835" s="33">
        <f t="shared" si="91"/>
        <v>0</v>
      </c>
    </row>
    <row r="2836" spans="1:11" x14ac:dyDescent="0.4">
      <c r="A2836" s="17" t="str">
        <f>IF(E2836&lt;&gt;"",VLOOKUP(E2836,科目一覧!$A$4:$G$76,7,FALSE),"")</f>
        <v/>
      </c>
      <c r="B2836" s="18">
        <f>★仕訳帳!A2800</f>
        <v>2797</v>
      </c>
      <c r="C2836" s="64" t="str">
        <f>IF(★仕訳帳!B2800&lt;&gt;"",★仕訳帳!B2800,"")</f>
        <v/>
      </c>
      <c r="D2836" s="65" t="str">
        <f>IF(★仕訳帳!C2800&lt;&gt;"",★仕訳帳!C2800,"")</f>
        <v/>
      </c>
      <c r="E2836" s="66" t="str">
        <f>IF(★仕訳帳!D2800&lt;&gt;"",★仕訳帳!D2800,"")</f>
        <v/>
      </c>
      <c r="F2836" s="30" t="str">
        <f t="shared" si="92"/>
        <v/>
      </c>
      <c r="G2836" s="68">
        <f>★仕訳帳!E2800</f>
        <v>0</v>
      </c>
      <c r="H2836" s="68">
        <f>★仕訳帳!F2800</f>
        <v>0</v>
      </c>
      <c r="I2836" s="67">
        <f>IF($E2836&lt;&gt;"",IF(OR(AND($E2836&gt;=200,$E2836&lt;300),AND($E2836&gt;=400,$E2836&lt;600)),-SUBTOTAL(9,K$4:K2836),SUBTOTAL(9,K$4:K2836)),0)</f>
        <v>0</v>
      </c>
      <c r="J2836" s="32"/>
      <c r="K2836" s="33">
        <f t="shared" si="91"/>
        <v>0</v>
      </c>
    </row>
    <row r="2837" spans="1:11" x14ac:dyDescent="0.4">
      <c r="A2837" s="17" t="str">
        <f>IF(E2837&lt;&gt;"",VLOOKUP(E2837,科目一覧!$A$4:$G$76,7,FALSE),"")</f>
        <v/>
      </c>
      <c r="B2837" s="18">
        <f>★仕訳帳!A2801</f>
        <v>2798</v>
      </c>
      <c r="C2837" s="64" t="str">
        <f>IF(★仕訳帳!B2801&lt;&gt;"",★仕訳帳!B2801,"")</f>
        <v/>
      </c>
      <c r="D2837" s="65" t="str">
        <f>IF(★仕訳帳!C2801&lt;&gt;"",★仕訳帳!C2801,"")</f>
        <v/>
      </c>
      <c r="E2837" s="66" t="str">
        <f>IF(★仕訳帳!D2801&lt;&gt;"",★仕訳帳!D2801,"")</f>
        <v/>
      </c>
      <c r="F2837" s="30" t="str">
        <f t="shared" si="92"/>
        <v/>
      </c>
      <c r="G2837" s="68">
        <f>★仕訳帳!E2801</f>
        <v>0</v>
      </c>
      <c r="H2837" s="68">
        <f>★仕訳帳!F2801</f>
        <v>0</v>
      </c>
      <c r="I2837" s="67">
        <f>IF($E2837&lt;&gt;"",IF(OR(AND($E2837&gt;=200,$E2837&lt;300),AND($E2837&gt;=400,$E2837&lt;600)),-SUBTOTAL(9,K$4:K2837),SUBTOTAL(9,K$4:K2837)),0)</f>
        <v>0</v>
      </c>
      <c r="J2837" s="32"/>
      <c r="K2837" s="33">
        <f t="shared" si="91"/>
        <v>0</v>
      </c>
    </row>
    <row r="2838" spans="1:11" x14ac:dyDescent="0.4">
      <c r="A2838" s="17" t="str">
        <f>IF(E2838&lt;&gt;"",VLOOKUP(E2838,科目一覧!$A$4:$G$76,7,FALSE),"")</f>
        <v/>
      </c>
      <c r="B2838" s="18">
        <f>★仕訳帳!A2802</f>
        <v>2799</v>
      </c>
      <c r="C2838" s="64" t="str">
        <f>IF(★仕訳帳!B2802&lt;&gt;"",★仕訳帳!B2802,"")</f>
        <v/>
      </c>
      <c r="D2838" s="65" t="str">
        <f>IF(★仕訳帳!C2802&lt;&gt;"",★仕訳帳!C2802,"")</f>
        <v/>
      </c>
      <c r="E2838" s="66" t="str">
        <f>IF(★仕訳帳!D2802&lt;&gt;"",★仕訳帳!D2802,"")</f>
        <v/>
      </c>
      <c r="F2838" s="30" t="str">
        <f t="shared" si="92"/>
        <v/>
      </c>
      <c r="G2838" s="68">
        <f>★仕訳帳!E2802</f>
        <v>0</v>
      </c>
      <c r="H2838" s="68">
        <f>★仕訳帳!F2802</f>
        <v>0</v>
      </c>
      <c r="I2838" s="67">
        <f>IF($E2838&lt;&gt;"",IF(OR(AND($E2838&gt;=200,$E2838&lt;300),AND($E2838&gt;=400,$E2838&lt;600)),-SUBTOTAL(9,K$4:K2838),SUBTOTAL(9,K$4:K2838)),0)</f>
        <v>0</v>
      </c>
      <c r="J2838" s="32"/>
      <c r="K2838" s="33">
        <f t="shared" si="91"/>
        <v>0</v>
      </c>
    </row>
    <row r="2839" spans="1:11" x14ac:dyDescent="0.4">
      <c r="A2839" s="17" t="str">
        <f>IF(E2839&lt;&gt;"",VLOOKUP(E2839,科目一覧!$A$4:$G$76,7,FALSE),"")</f>
        <v/>
      </c>
      <c r="B2839" s="18">
        <f>★仕訳帳!A2803</f>
        <v>2800</v>
      </c>
      <c r="C2839" s="64" t="str">
        <f>IF(★仕訳帳!B2803&lt;&gt;"",★仕訳帳!B2803,"")</f>
        <v/>
      </c>
      <c r="D2839" s="65" t="str">
        <f>IF(★仕訳帳!C2803&lt;&gt;"",★仕訳帳!C2803,"")</f>
        <v/>
      </c>
      <c r="E2839" s="66" t="str">
        <f>IF(★仕訳帳!D2803&lt;&gt;"",★仕訳帳!D2803,"")</f>
        <v/>
      </c>
      <c r="F2839" s="30" t="str">
        <f t="shared" si="92"/>
        <v/>
      </c>
      <c r="G2839" s="68">
        <f>★仕訳帳!E2803</f>
        <v>0</v>
      </c>
      <c r="H2839" s="68">
        <f>★仕訳帳!F2803</f>
        <v>0</v>
      </c>
      <c r="I2839" s="67">
        <f>IF($E2839&lt;&gt;"",IF(OR(AND($E2839&gt;=200,$E2839&lt;300),AND($E2839&gt;=400,$E2839&lt;600)),-SUBTOTAL(9,K$4:K2839),SUBTOTAL(9,K$4:K2839)),0)</f>
        <v>0</v>
      </c>
      <c r="J2839" s="32"/>
      <c r="K2839" s="33">
        <f t="shared" si="91"/>
        <v>0</v>
      </c>
    </row>
    <row r="2840" spans="1:11" x14ac:dyDescent="0.4">
      <c r="A2840" s="17" t="str">
        <f>IF(E2840&lt;&gt;"",VLOOKUP(E2840,科目一覧!$A$4:$G$76,7,FALSE),"")</f>
        <v/>
      </c>
      <c r="B2840" s="18">
        <f>★仕訳帳!A2804</f>
        <v>2801</v>
      </c>
      <c r="C2840" s="64" t="str">
        <f>IF(★仕訳帳!B2804&lt;&gt;"",★仕訳帳!B2804,"")</f>
        <v/>
      </c>
      <c r="D2840" s="65" t="str">
        <f>IF(★仕訳帳!C2804&lt;&gt;"",★仕訳帳!C2804,"")</f>
        <v/>
      </c>
      <c r="E2840" s="66" t="str">
        <f>IF(★仕訳帳!D2804&lt;&gt;"",★仕訳帳!D2804,"")</f>
        <v/>
      </c>
      <c r="F2840" s="30" t="str">
        <f t="shared" si="92"/>
        <v/>
      </c>
      <c r="G2840" s="68">
        <f>★仕訳帳!E2804</f>
        <v>0</v>
      </c>
      <c r="H2840" s="68">
        <f>★仕訳帳!F2804</f>
        <v>0</v>
      </c>
      <c r="I2840" s="67">
        <f>IF($E2840&lt;&gt;"",IF(OR(AND($E2840&gt;=200,$E2840&lt;300),AND($E2840&gt;=400,$E2840&lt;600)),-SUBTOTAL(9,K$4:K2840),SUBTOTAL(9,K$4:K2840)),0)</f>
        <v>0</v>
      </c>
      <c r="J2840" s="32"/>
      <c r="K2840" s="33">
        <f t="shared" si="91"/>
        <v>0</v>
      </c>
    </row>
    <row r="2841" spans="1:11" x14ac:dyDescent="0.4">
      <c r="A2841" s="17" t="str">
        <f>IF(E2841&lt;&gt;"",VLOOKUP(E2841,科目一覧!$A$4:$G$76,7,FALSE),"")</f>
        <v/>
      </c>
      <c r="B2841" s="18">
        <f>★仕訳帳!A2805</f>
        <v>2802</v>
      </c>
      <c r="C2841" s="64" t="str">
        <f>IF(★仕訳帳!B2805&lt;&gt;"",★仕訳帳!B2805,"")</f>
        <v/>
      </c>
      <c r="D2841" s="65" t="str">
        <f>IF(★仕訳帳!C2805&lt;&gt;"",★仕訳帳!C2805,"")</f>
        <v/>
      </c>
      <c r="E2841" s="66" t="str">
        <f>IF(★仕訳帳!D2805&lt;&gt;"",★仕訳帳!D2805,"")</f>
        <v/>
      </c>
      <c r="F2841" s="30" t="str">
        <f t="shared" si="92"/>
        <v/>
      </c>
      <c r="G2841" s="68">
        <f>★仕訳帳!E2805</f>
        <v>0</v>
      </c>
      <c r="H2841" s="68">
        <f>★仕訳帳!F2805</f>
        <v>0</v>
      </c>
      <c r="I2841" s="67">
        <f>IF($E2841&lt;&gt;"",IF(OR(AND($E2841&gt;=200,$E2841&lt;300),AND($E2841&gt;=400,$E2841&lt;600)),-SUBTOTAL(9,K$4:K2841),SUBTOTAL(9,K$4:K2841)),0)</f>
        <v>0</v>
      </c>
      <c r="J2841" s="32"/>
      <c r="K2841" s="33">
        <f t="shared" si="91"/>
        <v>0</v>
      </c>
    </row>
    <row r="2842" spans="1:11" x14ac:dyDescent="0.4">
      <c r="A2842" s="17" t="str">
        <f>IF(E2842&lt;&gt;"",VLOOKUP(E2842,科目一覧!$A$4:$G$76,7,FALSE),"")</f>
        <v/>
      </c>
      <c r="B2842" s="18">
        <f>★仕訳帳!A2806</f>
        <v>2803</v>
      </c>
      <c r="C2842" s="64" t="str">
        <f>IF(★仕訳帳!B2806&lt;&gt;"",★仕訳帳!B2806,"")</f>
        <v/>
      </c>
      <c r="D2842" s="65" t="str">
        <f>IF(★仕訳帳!C2806&lt;&gt;"",★仕訳帳!C2806,"")</f>
        <v/>
      </c>
      <c r="E2842" s="66" t="str">
        <f>IF(★仕訳帳!D2806&lt;&gt;"",★仕訳帳!D2806,"")</f>
        <v/>
      </c>
      <c r="F2842" s="30" t="str">
        <f t="shared" si="92"/>
        <v/>
      </c>
      <c r="G2842" s="68">
        <f>★仕訳帳!E2806</f>
        <v>0</v>
      </c>
      <c r="H2842" s="68">
        <f>★仕訳帳!F2806</f>
        <v>0</v>
      </c>
      <c r="I2842" s="67">
        <f>IF($E2842&lt;&gt;"",IF(OR(AND($E2842&gt;=200,$E2842&lt;300),AND($E2842&gt;=400,$E2842&lt;600)),-SUBTOTAL(9,K$4:K2842),SUBTOTAL(9,K$4:K2842)),0)</f>
        <v>0</v>
      </c>
      <c r="J2842" s="32"/>
      <c r="K2842" s="33">
        <f t="shared" si="91"/>
        <v>0</v>
      </c>
    </row>
    <row r="2843" spans="1:11" x14ac:dyDescent="0.4">
      <c r="A2843" s="17" t="str">
        <f>IF(E2843&lt;&gt;"",VLOOKUP(E2843,科目一覧!$A$4:$G$76,7,FALSE),"")</f>
        <v/>
      </c>
      <c r="B2843" s="18">
        <f>★仕訳帳!A2807</f>
        <v>2804</v>
      </c>
      <c r="C2843" s="64" t="str">
        <f>IF(★仕訳帳!B2807&lt;&gt;"",★仕訳帳!B2807,"")</f>
        <v/>
      </c>
      <c r="D2843" s="65" t="str">
        <f>IF(★仕訳帳!C2807&lt;&gt;"",★仕訳帳!C2807,"")</f>
        <v/>
      </c>
      <c r="E2843" s="66" t="str">
        <f>IF(★仕訳帳!D2807&lt;&gt;"",★仕訳帳!D2807,"")</f>
        <v/>
      </c>
      <c r="F2843" s="30" t="str">
        <f t="shared" si="92"/>
        <v/>
      </c>
      <c r="G2843" s="68">
        <f>★仕訳帳!E2807</f>
        <v>0</v>
      </c>
      <c r="H2843" s="68">
        <f>★仕訳帳!F2807</f>
        <v>0</v>
      </c>
      <c r="I2843" s="67">
        <f>IF($E2843&lt;&gt;"",IF(OR(AND($E2843&gt;=200,$E2843&lt;300),AND($E2843&gt;=400,$E2843&lt;600)),-SUBTOTAL(9,K$4:K2843),SUBTOTAL(9,K$4:K2843)),0)</f>
        <v>0</v>
      </c>
      <c r="J2843" s="32"/>
      <c r="K2843" s="33">
        <f t="shared" si="91"/>
        <v>0</v>
      </c>
    </row>
    <row r="2844" spans="1:11" x14ac:dyDescent="0.4">
      <c r="A2844" s="17" t="str">
        <f>IF(E2844&lt;&gt;"",VLOOKUP(E2844,科目一覧!$A$4:$G$76,7,FALSE),"")</f>
        <v/>
      </c>
      <c r="B2844" s="18">
        <f>★仕訳帳!A2808</f>
        <v>2805</v>
      </c>
      <c r="C2844" s="64" t="str">
        <f>IF(★仕訳帳!B2808&lt;&gt;"",★仕訳帳!B2808,"")</f>
        <v/>
      </c>
      <c r="D2844" s="65" t="str">
        <f>IF(★仕訳帳!C2808&lt;&gt;"",★仕訳帳!C2808,"")</f>
        <v/>
      </c>
      <c r="E2844" s="66" t="str">
        <f>IF(★仕訳帳!D2808&lt;&gt;"",★仕訳帳!D2808,"")</f>
        <v/>
      </c>
      <c r="F2844" s="30" t="str">
        <f t="shared" si="92"/>
        <v/>
      </c>
      <c r="G2844" s="68">
        <f>★仕訳帳!E2808</f>
        <v>0</v>
      </c>
      <c r="H2844" s="68">
        <f>★仕訳帳!F2808</f>
        <v>0</v>
      </c>
      <c r="I2844" s="67">
        <f>IF($E2844&lt;&gt;"",IF(OR(AND($E2844&gt;=200,$E2844&lt;300),AND($E2844&gt;=400,$E2844&lt;600)),-SUBTOTAL(9,K$4:K2844),SUBTOTAL(9,K$4:K2844)),0)</f>
        <v>0</v>
      </c>
      <c r="J2844" s="32"/>
      <c r="K2844" s="33">
        <f t="shared" si="91"/>
        <v>0</v>
      </c>
    </row>
    <row r="2845" spans="1:11" x14ac:dyDescent="0.4">
      <c r="A2845" s="17" t="str">
        <f>IF(E2845&lt;&gt;"",VLOOKUP(E2845,科目一覧!$A$4:$G$76,7,FALSE),"")</f>
        <v/>
      </c>
      <c r="B2845" s="18">
        <f>★仕訳帳!A2809</f>
        <v>2806</v>
      </c>
      <c r="C2845" s="64" t="str">
        <f>IF(★仕訳帳!B2809&lt;&gt;"",★仕訳帳!B2809,"")</f>
        <v/>
      </c>
      <c r="D2845" s="65" t="str">
        <f>IF(★仕訳帳!C2809&lt;&gt;"",★仕訳帳!C2809,"")</f>
        <v/>
      </c>
      <c r="E2845" s="66" t="str">
        <f>IF(★仕訳帳!D2809&lt;&gt;"",★仕訳帳!D2809,"")</f>
        <v/>
      </c>
      <c r="F2845" s="30" t="str">
        <f t="shared" si="92"/>
        <v/>
      </c>
      <c r="G2845" s="68">
        <f>★仕訳帳!E2809</f>
        <v>0</v>
      </c>
      <c r="H2845" s="68">
        <f>★仕訳帳!F2809</f>
        <v>0</v>
      </c>
      <c r="I2845" s="67">
        <f>IF($E2845&lt;&gt;"",IF(OR(AND($E2845&gt;=200,$E2845&lt;300),AND($E2845&gt;=400,$E2845&lt;600)),-SUBTOTAL(9,K$4:K2845),SUBTOTAL(9,K$4:K2845)),0)</f>
        <v>0</v>
      </c>
      <c r="J2845" s="32"/>
      <c r="K2845" s="33">
        <f t="shared" si="91"/>
        <v>0</v>
      </c>
    </row>
    <row r="2846" spans="1:11" x14ac:dyDescent="0.4">
      <c r="A2846" s="17" t="str">
        <f>IF(E2846&lt;&gt;"",VLOOKUP(E2846,科目一覧!$A$4:$G$76,7,FALSE),"")</f>
        <v/>
      </c>
      <c r="B2846" s="18">
        <f>★仕訳帳!A2810</f>
        <v>2807</v>
      </c>
      <c r="C2846" s="64" t="str">
        <f>IF(★仕訳帳!B2810&lt;&gt;"",★仕訳帳!B2810,"")</f>
        <v/>
      </c>
      <c r="D2846" s="65" t="str">
        <f>IF(★仕訳帳!C2810&lt;&gt;"",★仕訳帳!C2810,"")</f>
        <v/>
      </c>
      <c r="E2846" s="66" t="str">
        <f>IF(★仕訳帳!D2810&lt;&gt;"",★仕訳帳!D2810,"")</f>
        <v/>
      </c>
      <c r="F2846" s="30" t="str">
        <f t="shared" si="92"/>
        <v/>
      </c>
      <c r="G2846" s="68">
        <f>★仕訳帳!E2810</f>
        <v>0</v>
      </c>
      <c r="H2846" s="68">
        <f>★仕訳帳!F2810</f>
        <v>0</v>
      </c>
      <c r="I2846" s="67">
        <f>IF($E2846&lt;&gt;"",IF(OR(AND($E2846&gt;=200,$E2846&lt;300),AND($E2846&gt;=400,$E2846&lt;600)),-SUBTOTAL(9,K$4:K2846),SUBTOTAL(9,K$4:K2846)),0)</f>
        <v>0</v>
      </c>
      <c r="J2846" s="32"/>
      <c r="K2846" s="33">
        <f t="shared" si="91"/>
        <v>0</v>
      </c>
    </row>
    <row r="2847" spans="1:11" x14ac:dyDescent="0.4">
      <c r="A2847" s="17" t="str">
        <f>IF(E2847&lt;&gt;"",VLOOKUP(E2847,科目一覧!$A$4:$G$76,7,FALSE),"")</f>
        <v/>
      </c>
      <c r="B2847" s="18">
        <f>★仕訳帳!A2811</f>
        <v>2808</v>
      </c>
      <c r="C2847" s="64" t="str">
        <f>IF(★仕訳帳!B2811&lt;&gt;"",★仕訳帳!B2811,"")</f>
        <v/>
      </c>
      <c r="D2847" s="65" t="str">
        <f>IF(★仕訳帳!C2811&lt;&gt;"",★仕訳帳!C2811,"")</f>
        <v/>
      </c>
      <c r="E2847" s="66" t="str">
        <f>IF(★仕訳帳!D2811&lt;&gt;"",★仕訳帳!D2811,"")</f>
        <v/>
      </c>
      <c r="F2847" s="30" t="str">
        <f t="shared" si="92"/>
        <v/>
      </c>
      <c r="G2847" s="68">
        <f>★仕訳帳!E2811</f>
        <v>0</v>
      </c>
      <c r="H2847" s="68">
        <f>★仕訳帳!F2811</f>
        <v>0</v>
      </c>
      <c r="I2847" s="67">
        <f>IF($E2847&lt;&gt;"",IF(OR(AND($E2847&gt;=200,$E2847&lt;300),AND($E2847&gt;=400,$E2847&lt;600)),-SUBTOTAL(9,K$4:K2847),SUBTOTAL(9,K$4:K2847)),0)</f>
        <v>0</v>
      </c>
      <c r="J2847" s="32"/>
      <c r="K2847" s="33">
        <f t="shared" si="91"/>
        <v>0</v>
      </c>
    </row>
    <row r="2848" spans="1:11" x14ac:dyDescent="0.4">
      <c r="A2848" s="17" t="str">
        <f>IF(E2848&lt;&gt;"",VLOOKUP(E2848,科目一覧!$A$4:$G$76,7,FALSE),"")</f>
        <v/>
      </c>
      <c r="B2848" s="18">
        <f>★仕訳帳!A2812</f>
        <v>2809</v>
      </c>
      <c r="C2848" s="64" t="str">
        <f>IF(★仕訳帳!B2812&lt;&gt;"",★仕訳帳!B2812,"")</f>
        <v/>
      </c>
      <c r="D2848" s="65" t="str">
        <f>IF(★仕訳帳!C2812&lt;&gt;"",★仕訳帳!C2812,"")</f>
        <v/>
      </c>
      <c r="E2848" s="66" t="str">
        <f>IF(★仕訳帳!D2812&lt;&gt;"",★仕訳帳!D2812,"")</f>
        <v/>
      </c>
      <c r="F2848" s="30" t="str">
        <f t="shared" si="92"/>
        <v/>
      </c>
      <c r="G2848" s="68">
        <f>★仕訳帳!E2812</f>
        <v>0</v>
      </c>
      <c r="H2848" s="68">
        <f>★仕訳帳!F2812</f>
        <v>0</v>
      </c>
      <c r="I2848" s="67">
        <f>IF($E2848&lt;&gt;"",IF(OR(AND($E2848&gt;=200,$E2848&lt;300),AND($E2848&gt;=400,$E2848&lt;600)),-SUBTOTAL(9,K$4:K2848),SUBTOTAL(9,K$4:K2848)),0)</f>
        <v>0</v>
      </c>
      <c r="J2848" s="32"/>
      <c r="K2848" s="33">
        <f t="shared" si="91"/>
        <v>0</v>
      </c>
    </row>
    <row r="2849" spans="1:11" x14ac:dyDescent="0.4">
      <c r="A2849" s="17" t="str">
        <f>IF(E2849&lt;&gt;"",VLOOKUP(E2849,科目一覧!$A$4:$G$76,7,FALSE),"")</f>
        <v/>
      </c>
      <c r="B2849" s="18">
        <f>★仕訳帳!A2813</f>
        <v>2810</v>
      </c>
      <c r="C2849" s="64" t="str">
        <f>IF(★仕訳帳!B2813&lt;&gt;"",★仕訳帳!B2813,"")</f>
        <v/>
      </c>
      <c r="D2849" s="65" t="str">
        <f>IF(★仕訳帳!C2813&lt;&gt;"",★仕訳帳!C2813,"")</f>
        <v/>
      </c>
      <c r="E2849" s="66" t="str">
        <f>IF(★仕訳帳!D2813&lt;&gt;"",★仕訳帳!D2813,"")</f>
        <v/>
      </c>
      <c r="F2849" s="30" t="str">
        <f t="shared" si="92"/>
        <v/>
      </c>
      <c r="G2849" s="68">
        <f>★仕訳帳!E2813</f>
        <v>0</v>
      </c>
      <c r="H2849" s="68">
        <f>★仕訳帳!F2813</f>
        <v>0</v>
      </c>
      <c r="I2849" s="67">
        <f>IF($E2849&lt;&gt;"",IF(OR(AND($E2849&gt;=200,$E2849&lt;300),AND($E2849&gt;=400,$E2849&lt;600)),-SUBTOTAL(9,K$4:K2849),SUBTOTAL(9,K$4:K2849)),0)</f>
        <v>0</v>
      </c>
      <c r="J2849" s="32"/>
      <c r="K2849" s="33">
        <f t="shared" si="91"/>
        <v>0</v>
      </c>
    </row>
    <row r="2850" spans="1:11" x14ac:dyDescent="0.4">
      <c r="A2850" s="17" t="str">
        <f>IF(E2850&lt;&gt;"",VLOOKUP(E2850,科目一覧!$A$4:$G$76,7,FALSE),"")</f>
        <v/>
      </c>
      <c r="B2850" s="18">
        <f>★仕訳帳!A2814</f>
        <v>2811</v>
      </c>
      <c r="C2850" s="64" t="str">
        <f>IF(★仕訳帳!B2814&lt;&gt;"",★仕訳帳!B2814,"")</f>
        <v/>
      </c>
      <c r="D2850" s="65" t="str">
        <f>IF(★仕訳帳!C2814&lt;&gt;"",★仕訳帳!C2814,"")</f>
        <v/>
      </c>
      <c r="E2850" s="66" t="str">
        <f>IF(★仕訳帳!D2814&lt;&gt;"",★仕訳帳!D2814,"")</f>
        <v/>
      </c>
      <c r="F2850" s="30" t="str">
        <f t="shared" si="92"/>
        <v/>
      </c>
      <c r="G2850" s="68">
        <f>★仕訳帳!E2814</f>
        <v>0</v>
      </c>
      <c r="H2850" s="68">
        <f>★仕訳帳!F2814</f>
        <v>0</v>
      </c>
      <c r="I2850" s="67">
        <f>IF($E2850&lt;&gt;"",IF(OR(AND($E2850&gt;=200,$E2850&lt;300),AND($E2850&gt;=400,$E2850&lt;600)),-SUBTOTAL(9,K$4:K2850),SUBTOTAL(9,K$4:K2850)),0)</f>
        <v>0</v>
      </c>
      <c r="J2850" s="32"/>
      <c r="K2850" s="33">
        <f t="shared" si="91"/>
        <v>0</v>
      </c>
    </row>
    <row r="2851" spans="1:11" x14ac:dyDescent="0.4">
      <c r="A2851" s="17" t="str">
        <f>IF(E2851&lt;&gt;"",VLOOKUP(E2851,科目一覧!$A$4:$G$76,7,FALSE),"")</f>
        <v/>
      </c>
      <c r="B2851" s="18">
        <f>★仕訳帳!A2815</f>
        <v>2812</v>
      </c>
      <c r="C2851" s="64" t="str">
        <f>IF(★仕訳帳!B2815&lt;&gt;"",★仕訳帳!B2815,"")</f>
        <v/>
      </c>
      <c r="D2851" s="65" t="str">
        <f>IF(★仕訳帳!C2815&lt;&gt;"",★仕訳帳!C2815,"")</f>
        <v/>
      </c>
      <c r="E2851" s="66" t="str">
        <f>IF(★仕訳帳!D2815&lt;&gt;"",★仕訳帳!D2815,"")</f>
        <v/>
      </c>
      <c r="F2851" s="30" t="str">
        <f t="shared" si="92"/>
        <v/>
      </c>
      <c r="G2851" s="68">
        <f>★仕訳帳!E2815</f>
        <v>0</v>
      </c>
      <c r="H2851" s="68">
        <f>★仕訳帳!F2815</f>
        <v>0</v>
      </c>
      <c r="I2851" s="67">
        <f>IF($E2851&lt;&gt;"",IF(OR(AND($E2851&gt;=200,$E2851&lt;300),AND($E2851&gt;=400,$E2851&lt;600)),-SUBTOTAL(9,K$4:K2851),SUBTOTAL(9,K$4:K2851)),0)</f>
        <v>0</v>
      </c>
      <c r="J2851" s="32"/>
      <c r="K2851" s="33">
        <f t="shared" si="91"/>
        <v>0</v>
      </c>
    </row>
    <row r="2852" spans="1:11" x14ac:dyDescent="0.4">
      <c r="A2852" s="17" t="str">
        <f>IF(E2852&lt;&gt;"",VLOOKUP(E2852,科目一覧!$A$4:$G$76,7,FALSE),"")</f>
        <v/>
      </c>
      <c r="B2852" s="18">
        <f>★仕訳帳!A2816</f>
        <v>2813</v>
      </c>
      <c r="C2852" s="64" t="str">
        <f>IF(★仕訳帳!B2816&lt;&gt;"",★仕訳帳!B2816,"")</f>
        <v/>
      </c>
      <c r="D2852" s="65" t="str">
        <f>IF(★仕訳帳!C2816&lt;&gt;"",★仕訳帳!C2816,"")</f>
        <v/>
      </c>
      <c r="E2852" s="66" t="str">
        <f>IF(★仕訳帳!D2816&lt;&gt;"",★仕訳帳!D2816,"")</f>
        <v/>
      </c>
      <c r="F2852" s="30" t="str">
        <f t="shared" si="92"/>
        <v/>
      </c>
      <c r="G2852" s="68">
        <f>★仕訳帳!E2816</f>
        <v>0</v>
      </c>
      <c r="H2852" s="68">
        <f>★仕訳帳!F2816</f>
        <v>0</v>
      </c>
      <c r="I2852" s="67">
        <f>IF($E2852&lt;&gt;"",IF(OR(AND($E2852&gt;=200,$E2852&lt;300),AND($E2852&gt;=400,$E2852&lt;600)),-SUBTOTAL(9,K$4:K2852),SUBTOTAL(9,K$4:K2852)),0)</f>
        <v>0</v>
      </c>
      <c r="J2852" s="32"/>
      <c r="K2852" s="33">
        <f t="shared" si="91"/>
        <v>0</v>
      </c>
    </row>
    <row r="2853" spans="1:11" x14ac:dyDescent="0.4">
      <c r="A2853" s="17" t="str">
        <f>IF(E2853&lt;&gt;"",VLOOKUP(E2853,科目一覧!$A$4:$G$76,7,FALSE),"")</f>
        <v/>
      </c>
      <c r="B2853" s="18">
        <f>★仕訳帳!A2817</f>
        <v>2814</v>
      </c>
      <c r="C2853" s="64" t="str">
        <f>IF(★仕訳帳!B2817&lt;&gt;"",★仕訳帳!B2817,"")</f>
        <v/>
      </c>
      <c r="D2853" s="65" t="str">
        <f>IF(★仕訳帳!C2817&lt;&gt;"",★仕訳帳!C2817,"")</f>
        <v/>
      </c>
      <c r="E2853" s="66" t="str">
        <f>IF(★仕訳帳!D2817&lt;&gt;"",★仕訳帳!D2817,"")</f>
        <v/>
      </c>
      <c r="F2853" s="30" t="str">
        <f t="shared" si="92"/>
        <v/>
      </c>
      <c r="G2853" s="68">
        <f>★仕訳帳!E2817</f>
        <v>0</v>
      </c>
      <c r="H2853" s="68">
        <f>★仕訳帳!F2817</f>
        <v>0</v>
      </c>
      <c r="I2853" s="67">
        <f>IF($E2853&lt;&gt;"",IF(OR(AND($E2853&gt;=200,$E2853&lt;300),AND($E2853&gt;=400,$E2853&lt;600)),-SUBTOTAL(9,K$4:K2853),SUBTOTAL(9,K$4:K2853)),0)</f>
        <v>0</v>
      </c>
      <c r="J2853" s="32"/>
      <c r="K2853" s="33">
        <f t="shared" si="91"/>
        <v>0</v>
      </c>
    </row>
    <row r="2854" spans="1:11" x14ac:dyDescent="0.4">
      <c r="A2854" s="17" t="str">
        <f>IF(E2854&lt;&gt;"",VLOOKUP(E2854,科目一覧!$A$4:$G$76,7,FALSE),"")</f>
        <v/>
      </c>
      <c r="B2854" s="18">
        <f>★仕訳帳!A2818</f>
        <v>2815</v>
      </c>
      <c r="C2854" s="64" t="str">
        <f>IF(★仕訳帳!B2818&lt;&gt;"",★仕訳帳!B2818,"")</f>
        <v/>
      </c>
      <c r="D2854" s="65" t="str">
        <f>IF(★仕訳帳!C2818&lt;&gt;"",★仕訳帳!C2818,"")</f>
        <v/>
      </c>
      <c r="E2854" s="66" t="str">
        <f>IF(★仕訳帳!D2818&lt;&gt;"",★仕訳帳!D2818,"")</f>
        <v/>
      </c>
      <c r="F2854" s="30" t="str">
        <f t="shared" si="92"/>
        <v/>
      </c>
      <c r="G2854" s="68">
        <f>★仕訳帳!E2818</f>
        <v>0</v>
      </c>
      <c r="H2854" s="68">
        <f>★仕訳帳!F2818</f>
        <v>0</v>
      </c>
      <c r="I2854" s="67">
        <f>IF($E2854&lt;&gt;"",IF(OR(AND($E2854&gt;=200,$E2854&lt;300),AND($E2854&gt;=400,$E2854&lt;600)),-SUBTOTAL(9,K$4:K2854),SUBTOTAL(9,K$4:K2854)),0)</f>
        <v>0</v>
      </c>
      <c r="J2854" s="32"/>
      <c r="K2854" s="33">
        <f t="shared" si="91"/>
        <v>0</v>
      </c>
    </row>
    <row r="2855" spans="1:11" x14ac:dyDescent="0.4">
      <c r="A2855" s="17" t="str">
        <f>IF(E2855&lt;&gt;"",VLOOKUP(E2855,科目一覧!$A$4:$G$76,7,FALSE),"")</f>
        <v/>
      </c>
      <c r="B2855" s="18">
        <f>★仕訳帳!A2819</f>
        <v>2816</v>
      </c>
      <c r="C2855" s="64" t="str">
        <f>IF(★仕訳帳!B2819&lt;&gt;"",★仕訳帳!B2819,"")</f>
        <v/>
      </c>
      <c r="D2855" s="65" t="str">
        <f>IF(★仕訳帳!C2819&lt;&gt;"",★仕訳帳!C2819,"")</f>
        <v/>
      </c>
      <c r="E2855" s="66" t="str">
        <f>IF(★仕訳帳!D2819&lt;&gt;"",★仕訳帳!D2819,"")</f>
        <v/>
      </c>
      <c r="F2855" s="30" t="str">
        <f t="shared" si="92"/>
        <v/>
      </c>
      <c r="G2855" s="68">
        <f>★仕訳帳!E2819</f>
        <v>0</v>
      </c>
      <c r="H2855" s="68">
        <f>★仕訳帳!F2819</f>
        <v>0</v>
      </c>
      <c r="I2855" s="67">
        <f>IF($E2855&lt;&gt;"",IF(OR(AND($E2855&gt;=200,$E2855&lt;300),AND($E2855&gt;=400,$E2855&lt;600)),-SUBTOTAL(9,K$4:K2855),SUBTOTAL(9,K$4:K2855)),0)</f>
        <v>0</v>
      </c>
      <c r="J2855" s="32"/>
      <c r="K2855" s="33">
        <f t="shared" si="91"/>
        <v>0</v>
      </c>
    </row>
    <row r="2856" spans="1:11" x14ac:dyDescent="0.4">
      <c r="A2856" s="17" t="str">
        <f>IF(E2856&lt;&gt;"",VLOOKUP(E2856,科目一覧!$A$4:$G$76,7,FALSE),"")</f>
        <v/>
      </c>
      <c r="B2856" s="18">
        <f>★仕訳帳!A2820</f>
        <v>2817</v>
      </c>
      <c r="C2856" s="64" t="str">
        <f>IF(★仕訳帳!B2820&lt;&gt;"",★仕訳帳!B2820,"")</f>
        <v/>
      </c>
      <c r="D2856" s="65" t="str">
        <f>IF(★仕訳帳!C2820&lt;&gt;"",★仕訳帳!C2820,"")</f>
        <v/>
      </c>
      <c r="E2856" s="66" t="str">
        <f>IF(★仕訳帳!D2820&lt;&gt;"",★仕訳帳!D2820,"")</f>
        <v/>
      </c>
      <c r="F2856" s="30" t="str">
        <f t="shared" si="92"/>
        <v/>
      </c>
      <c r="G2856" s="68">
        <f>★仕訳帳!E2820</f>
        <v>0</v>
      </c>
      <c r="H2856" s="68">
        <f>★仕訳帳!F2820</f>
        <v>0</v>
      </c>
      <c r="I2856" s="67">
        <f>IF($E2856&lt;&gt;"",IF(OR(AND($E2856&gt;=200,$E2856&lt;300),AND($E2856&gt;=400,$E2856&lt;600)),-SUBTOTAL(9,K$4:K2856),SUBTOTAL(9,K$4:K2856)),0)</f>
        <v>0</v>
      </c>
      <c r="J2856" s="32"/>
      <c r="K2856" s="33">
        <f t="shared" si="91"/>
        <v>0</v>
      </c>
    </row>
    <row r="2857" spans="1:11" x14ac:dyDescent="0.4">
      <c r="A2857" s="17" t="str">
        <f>IF(E2857&lt;&gt;"",VLOOKUP(E2857,科目一覧!$A$4:$G$76,7,FALSE),"")</f>
        <v/>
      </c>
      <c r="B2857" s="18">
        <f>★仕訳帳!A2821</f>
        <v>2818</v>
      </c>
      <c r="C2857" s="64" t="str">
        <f>IF(★仕訳帳!B2821&lt;&gt;"",★仕訳帳!B2821,"")</f>
        <v/>
      </c>
      <c r="D2857" s="65" t="str">
        <f>IF(★仕訳帳!C2821&lt;&gt;"",★仕訳帳!C2821,"")</f>
        <v/>
      </c>
      <c r="E2857" s="66" t="str">
        <f>IF(★仕訳帳!D2821&lt;&gt;"",★仕訳帳!D2821,"")</f>
        <v/>
      </c>
      <c r="F2857" s="30" t="str">
        <f t="shared" si="92"/>
        <v/>
      </c>
      <c r="G2857" s="68">
        <f>★仕訳帳!E2821</f>
        <v>0</v>
      </c>
      <c r="H2857" s="68">
        <f>★仕訳帳!F2821</f>
        <v>0</v>
      </c>
      <c r="I2857" s="67">
        <f>IF($E2857&lt;&gt;"",IF(OR(AND($E2857&gt;=200,$E2857&lt;300),AND($E2857&gt;=400,$E2857&lt;600)),-SUBTOTAL(9,K$4:K2857),SUBTOTAL(9,K$4:K2857)),0)</f>
        <v>0</v>
      </c>
      <c r="J2857" s="32"/>
      <c r="K2857" s="33">
        <f t="shared" si="91"/>
        <v>0</v>
      </c>
    </row>
    <row r="2858" spans="1:11" x14ac:dyDescent="0.4">
      <c r="A2858" s="17" t="str">
        <f>IF(E2858&lt;&gt;"",VLOOKUP(E2858,科目一覧!$A$4:$G$76,7,FALSE),"")</f>
        <v/>
      </c>
      <c r="B2858" s="18">
        <f>★仕訳帳!A2822</f>
        <v>2819</v>
      </c>
      <c r="C2858" s="64" t="str">
        <f>IF(★仕訳帳!B2822&lt;&gt;"",★仕訳帳!B2822,"")</f>
        <v/>
      </c>
      <c r="D2858" s="65" t="str">
        <f>IF(★仕訳帳!C2822&lt;&gt;"",★仕訳帳!C2822,"")</f>
        <v/>
      </c>
      <c r="E2858" s="66" t="str">
        <f>IF(★仕訳帳!D2822&lt;&gt;"",★仕訳帳!D2822,"")</f>
        <v/>
      </c>
      <c r="F2858" s="30" t="str">
        <f t="shared" si="92"/>
        <v/>
      </c>
      <c r="G2858" s="68">
        <f>★仕訳帳!E2822</f>
        <v>0</v>
      </c>
      <c r="H2858" s="68">
        <f>★仕訳帳!F2822</f>
        <v>0</v>
      </c>
      <c r="I2858" s="67">
        <f>IF($E2858&lt;&gt;"",IF(OR(AND($E2858&gt;=200,$E2858&lt;300),AND($E2858&gt;=400,$E2858&lt;600)),-SUBTOTAL(9,K$4:K2858),SUBTOTAL(9,K$4:K2858)),0)</f>
        <v>0</v>
      </c>
      <c r="J2858" s="32"/>
      <c r="K2858" s="33">
        <f t="shared" si="91"/>
        <v>0</v>
      </c>
    </row>
    <row r="2859" spans="1:11" x14ac:dyDescent="0.4">
      <c r="A2859" s="17" t="str">
        <f>IF(E2859&lt;&gt;"",VLOOKUP(E2859,科目一覧!$A$4:$G$76,7,FALSE),"")</f>
        <v/>
      </c>
      <c r="B2859" s="18">
        <f>★仕訳帳!A2823</f>
        <v>2820</v>
      </c>
      <c r="C2859" s="64" t="str">
        <f>IF(★仕訳帳!B2823&lt;&gt;"",★仕訳帳!B2823,"")</f>
        <v/>
      </c>
      <c r="D2859" s="65" t="str">
        <f>IF(★仕訳帳!C2823&lt;&gt;"",★仕訳帳!C2823,"")</f>
        <v/>
      </c>
      <c r="E2859" s="66" t="str">
        <f>IF(★仕訳帳!D2823&lt;&gt;"",★仕訳帳!D2823,"")</f>
        <v/>
      </c>
      <c r="F2859" s="30" t="str">
        <f t="shared" si="92"/>
        <v/>
      </c>
      <c r="G2859" s="68">
        <f>★仕訳帳!E2823</f>
        <v>0</v>
      </c>
      <c r="H2859" s="68">
        <f>★仕訳帳!F2823</f>
        <v>0</v>
      </c>
      <c r="I2859" s="67">
        <f>IF($E2859&lt;&gt;"",IF(OR(AND($E2859&gt;=200,$E2859&lt;300),AND($E2859&gt;=400,$E2859&lt;600)),-SUBTOTAL(9,K$4:K2859),SUBTOTAL(9,K$4:K2859)),0)</f>
        <v>0</v>
      </c>
      <c r="J2859" s="32"/>
      <c r="K2859" s="33">
        <f t="shared" si="91"/>
        <v>0</v>
      </c>
    </row>
    <row r="2860" spans="1:11" x14ac:dyDescent="0.4">
      <c r="A2860" s="17" t="str">
        <f>IF(E2860&lt;&gt;"",VLOOKUP(E2860,科目一覧!$A$4:$G$76,7,FALSE),"")</f>
        <v/>
      </c>
      <c r="B2860" s="18">
        <f>★仕訳帳!A2824</f>
        <v>2821</v>
      </c>
      <c r="C2860" s="64" t="str">
        <f>IF(★仕訳帳!B2824&lt;&gt;"",★仕訳帳!B2824,"")</f>
        <v/>
      </c>
      <c r="D2860" s="65" t="str">
        <f>IF(★仕訳帳!C2824&lt;&gt;"",★仕訳帳!C2824,"")</f>
        <v/>
      </c>
      <c r="E2860" s="66" t="str">
        <f>IF(★仕訳帳!D2824&lt;&gt;"",★仕訳帳!D2824,"")</f>
        <v/>
      </c>
      <c r="F2860" s="30" t="str">
        <f t="shared" si="92"/>
        <v/>
      </c>
      <c r="G2860" s="68">
        <f>★仕訳帳!E2824</f>
        <v>0</v>
      </c>
      <c r="H2860" s="68">
        <f>★仕訳帳!F2824</f>
        <v>0</v>
      </c>
      <c r="I2860" s="67">
        <f>IF($E2860&lt;&gt;"",IF(OR(AND($E2860&gt;=200,$E2860&lt;300),AND($E2860&gt;=400,$E2860&lt;600)),-SUBTOTAL(9,K$4:K2860),SUBTOTAL(9,K$4:K2860)),0)</f>
        <v>0</v>
      </c>
      <c r="J2860" s="32"/>
      <c r="K2860" s="33">
        <f t="shared" si="91"/>
        <v>0</v>
      </c>
    </row>
    <row r="2861" spans="1:11" x14ac:dyDescent="0.4">
      <c r="A2861" s="17" t="str">
        <f>IF(E2861&lt;&gt;"",VLOOKUP(E2861,科目一覧!$A$4:$G$76,7,FALSE),"")</f>
        <v/>
      </c>
      <c r="B2861" s="18">
        <f>★仕訳帳!A2825</f>
        <v>2822</v>
      </c>
      <c r="C2861" s="64" t="str">
        <f>IF(★仕訳帳!B2825&lt;&gt;"",★仕訳帳!B2825,"")</f>
        <v/>
      </c>
      <c r="D2861" s="65" t="str">
        <f>IF(★仕訳帳!C2825&lt;&gt;"",★仕訳帳!C2825,"")</f>
        <v/>
      </c>
      <c r="E2861" s="66" t="str">
        <f>IF(★仕訳帳!D2825&lt;&gt;"",★仕訳帳!D2825,"")</f>
        <v/>
      </c>
      <c r="F2861" s="30" t="str">
        <f t="shared" si="92"/>
        <v/>
      </c>
      <c r="G2861" s="68">
        <f>★仕訳帳!E2825</f>
        <v>0</v>
      </c>
      <c r="H2861" s="68">
        <f>★仕訳帳!F2825</f>
        <v>0</v>
      </c>
      <c r="I2861" s="67">
        <f>IF($E2861&lt;&gt;"",IF(OR(AND($E2861&gt;=200,$E2861&lt;300),AND($E2861&gt;=400,$E2861&lt;600)),-SUBTOTAL(9,K$4:K2861),SUBTOTAL(9,K$4:K2861)),0)</f>
        <v>0</v>
      </c>
      <c r="J2861" s="32"/>
      <c r="K2861" s="33">
        <f t="shared" si="91"/>
        <v>0</v>
      </c>
    </row>
    <row r="2862" spans="1:11" x14ac:dyDescent="0.4">
      <c r="A2862" s="17" t="str">
        <f>IF(E2862&lt;&gt;"",VLOOKUP(E2862,科目一覧!$A$4:$G$76,7,FALSE),"")</f>
        <v/>
      </c>
      <c r="B2862" s="18">
        <f>★仕訳帳!A2826</f>
        <v>2823</v>
      </c>
      <c r="C2862" s="64" t="str">
        <f>IF(★仕訳帳!B2826&lt;&gt;"",★仕訳帳!B2826,"")</f>
        <v/>
      </c>
      <c r="D2862" s="65" t="str">
        <f>IF(★仕訳帳!C2826&lt;&gt;"",★仕訳帳!C2826,"")</f>
        <v/>
      </c>
      <c r="E2862" s="66" t="str">
        <f>IF(★仕訳帳!D2826&lt;&gt;"",★仕訳帳!D2826,"")</f>
        <v/>
      </c>
      <c r="F2862" s="30" t="str">
        <f t="shared" si="92"/>
        <v/>
      </c>
      <c r="G2862" s="68">
        <f>★仕訳帳!E2826</f>
        <v>0</v>
      </c>
      <c r="H2862" s="68">
        <f>★仕訳帳!F2826</f>
        <v>0</v>
      </c>
      <c r="I2862" s="67">
        <f>IF($E2862&lt;&gt;"",IF(OR(AND($E2862&gt;=200,$E2862&lt;300),AND($E2862&gt;=400,$E2862&lt;600)),-SUBTOTAL(9,K$4:K2862),SUBTOTAL(9,K$4:K2862)),0)</f>
        <v>0</v>
      </c>
      <c r="J2862" s="32"/>
      <c r="K2862" s="33">
        <f t="shared" si="91"/>
        <v>0</v>
      </c>
    </row>
    <row r="2863" spans="1:11" x14ac:dyDescent="0.4">
      <c r="A2863" s="17" t="str">
        <f>IF(E2863&lt;&gt;"",VLOOKUP(E2863,科目一覧!$A$4:$G$76,7,FALSE),"")</f>
        <v/>
      </c>
      <c r="B2863" s="18">
        <f>★仕訳帳!A2827</f>
        <v>2824</v>
      </c>
      <c r="C2863" s="64" t="str">
        <f>IF(★仕訳帳!B2827&lt;&gt;"",★仕訳帳!B2827,"")</f>
        <v/>
      </c>
      <c r="D2863" s="65" t="str">
        <f>IF(★仕訳帳!C2827&lt;&gt;"",★仕訳帳!C2827,"")</f>
        <v/>
      </c>
      <c r="E2863" s="66" t="str">
        <f>IF(★仕訳帳!D2827&lt;&gt;"",★仕訳帳!D2827,"")</f>
        <v/>
      </c>
      <c r="F2863" s="30" t="str">
        <f t="shared" si="92"/>
        <v/>
      </c>
      <c r="G2863" s="68">
        <f>★仕訳帳!E2827</f>
        <v>0</v>
      </c>
      <c r="H2863" s="68">
        <f>★仕訳帳!F2827</f>
        <v>0</v>
      </c>
      <c r="I2863" s="67">
        <f>IF($E2863&lt;&gt;"",IF(OR(AND($E2863&gt;=200,$E2863&lt;300),AND($E2863&gt;=400,$E2863&lt;600)),-SUBTOTAL(9,K$4:K2863),SUBTOTAL(9,K$4:K2863)),0)</f>
        <v>0</v>
      </c>
      <c r="J2863" s="32"/>
      <c r="K2863" s="33">
        <f t="shared" ref="K2863:K2926" si="93">IF(OR(E2863=301,E2863=401),0,G2863-H2863)</f>
        <v>0</v>
      </c>
    </row>
    <row r="2864" spans="1:11" x14ac:dyDescent="0.4">
      <c r="A2864" s="17" t="str">
        <f>IF(E2864&lt;&gt;"",VLOOKUP(E2864,科目一覧!$A$4:$G$76,7,FALSE),"")</f>
        <v/>
      </c>
      <c r="B2864" s="18">
        <f>★仕訳帳!A2828</f>
        <v>2825</v>
      </c>
      <c r="C2864" s="64" t="str">
        <f>IF(★仕訳帳!B2828&lt;&gt;"",★仕訳帳!B2828,"")</f>
        <v/>
      </c>
      <c r="D2864" s="65" t="str">
        <f>IF(★仕訳帳!C2828&lt;&gt;"",★仕訳帳!C2828,"")</f>
        <v/>
      </c>
      <c r="E2864" s="66" t="str">
        <f>IF(★仕訳帳!D2828&lt;&gt;"",★仕訳帳!D2828,"")</f>
        <v/>
      </c>
      <c r="F2864" s="30" t="str">
        <f t="shared" si="92"/>
        <v/>
      </c>
      <c r="G2864" s="68">
        <f>★仕訳帳!E2828</f>
        <v>0</v>
      </c>
      <c r="H2864" s="68">
        <f>★仕訳帳!F2828</f>
        <v>0</v>
      </c>
      <c r="I2864" s="67">
        <f>IF($E2864&lt;&gt;"",IF(OR(AND($E2864&gt;=200,$E2864&lt;300),AND($E2864&gt;=400,$E2864&lt;600)),-SUBTOTAL(9,K$4:K2864),SUBTOTAL(9,K$4:K2864)),0)</f>
        <v>0</v>
      </c>
      <c r="J2864" s="32"/>
      <c r="K2864" s="33">
        <f t="shared" si="93"/>
        <v>0</v>
      </c>
    </row>
    <row r="2865" spans="1:11" x14ac:dyDescent="0.4">
      <c r="A2865" s="17" t="str">
        <f>IF(E2865&lt;&gt;"",VLOOKUP(E2865,科目一覧!$A$4:$G$76,7,FALSE),"")</f>
        <v/>
      </c>
      <c r="B2865" s="18">
        <f>★仕訳帳!A2829</f>
        <v>2826</v>
      </c>
      <c r="C2865" s="64" t="str">
        <f>IF(★仕訳帳!B2829&lt;&gt;"",★仕訳帳!B2829,"")</f>
        <v/>
      </c>
      <c r="D2865" s="65" t="str">
        <f>IF(★仕訳帳!C2829&lt;&gt;"",★仕訳帳!C2829,"")</f>
        <v/>
      </c>
      <c r="E2865" s="66" t="str">
        <f>IF(★仕訳帳!D2829&lt;&gt;"",★仕訳帳!D2829,"")</f>
        <v/>
      </c>
      <c r="F2865" s="30" t="str">
        <f t="shared" si="92"/>
        <v/>
      </c>
      <c r="G2865" s="68">
        <f>★仕訳帳!E2829</f>
        <v>0</v>
      </c>
      <c r="H2865" s="68">
        <f>★仕訳帳!F2829</f>
        <v>0</v>
      </c>
      <c r="I2865" s="67">
        <f>IF($E2865&lt;&gt;"",IF(OR(AND($E2865&gt;=200,$E2865&lt;300),AND($E2865&gt;=400,$E2865&lt;600)),-SUBTOTAL(9,K$4:K2865),SUBTOTAL(9,K$4:K2865)),0)</f>
        <v>0</v>
      </c>
      <c r="J2865" s="32"/>
      <c r="K2865" s="33">
        <f t="shared" si="93"/>
        <v>0</v>
      </c>
    </row>
    <row r="2866" spans="1:11" x14ac:dyDescent="0.4">
      <c r="A2866" s="17" t="str">
        <f>IF(E2866&lt;&gt;"",VLOOKUP(E2866,科目一覧!$A$4:$G$76,7,FALSE),"")</f>
        <v/>
      </c>
      <c r="B2866" s="18">
        <f>★仕訳帳!A2830</f>
        <v>2827</v>
      </c>
      <c r="C2866" s="64" t="str">
        <f>IF(★仕訳帳!B2830&lt;&gt;"",★仕訳帳!B2830,"")</f>
        <v/>
      </c>
      <c r="D2866" s="65" t="str">
        <f>IF(★仕訳帳!C2830&lt;&gt;"",★仕訳帳!C2830,"")</f>
        <v/>
      </c>
      <c r="E2866" s="66" t="str">
        <f>IF(★仕訳帳!D2830&lt;&gt;"",★仕訳帳!D2830,"")</f>
        <v/>
      </c>
      <c r="F2866" s="30" t="str">
        <f t="shared" si="92"/>
        <v/>
      </c>
      <c r="G2866" s="68">
        <f>★仕訳帳!E2830</f>
        <v>0</v>
      </c>
      <c r="H2866" s="68">
        <f>★仕訳帳!F2830</f>
        <v>0</v>
      </c>
      <c r="I2866" s="67">
        <f>IF($E2866&lt;&gt;"",IF(OR(AND($E2866&gt;=200,$E2866&lt;300),AND($E2866&gt;=400,$E2866&lt;600)),-SUBTOTAL(9,K$4:K2866),SUBTOTAL(9,K$4:K2866)),0)</f>
        <v>0</v>
      </c>
      <c r="J2866" s="32"/>
      <c r="K2866" s="33">
        <f t="shared" si="93"/>
        <v>0</v>
      </c>
    </row>
    <row r="2867" spans="1:11" x14ac:dyDescent="0.4">
      <c r="A2867" s="17" t="str">
        <f>IF(E2867&lt;&gt;"",VLOOKUP(E2867,科目一覧!$A$4:$G$76,7,FALSE),"")</f>
        <v/>
      </c>
      <c r="B2867" s="18">
        <f>★仕訳帳!A2831</f>
        <v>2828</v>
      </c>
      <c r="C2867" s="64" t="str">
        <f>IF(★仕訳帳!B2831&lt;&gt;"",★仕訳帳!B2831,"")</f>
        <v/>
      </c>
      <c r="D2867" s="65" t="str">
        <f>IF(★仕訳帳!C2831&lt;&gt;"",★仕訳帳!C2831,"")</f>
        <v/>
      </c>
      <c r="E2867" s="66" t="str">
        <f>IF(★仕訳帳!D2831&lt;&gt;"",★仕訳帳!D2831,"")</f>
        <v/>
      </c>
      <c r="F2867" s="30" t="str">
        <f t="shared" si="92"/>
        <v/>
      </c>
      <c r="G2867" s="68">
        <f>★仕訳帳!E2831</f>
        <v>0</v>
      </c>
      <c r="H2867" s="68">
        <f>★仕訳帳!F2831</f>
        <v>0</v>
      </c>
      <c r="I2867" s="67">
        <f>IF($E2867&lt;&gt;"",IF(OR(AND($E2867&gt;=200,$E2867&lt;300),AND($E2867&gt;=400,$E2867&lt;600)),-SUBTOTAL(9,K$4:K2867),SUBTOTAL(9,K$4:K2867)),0)</f>
        <v>0</v>
      </c>
      <c r="J2867" s="32"/>
      <c r="K2867" s="33">
        <f t="shared" si="93"/>
        <v>0</v>
      </c>
    </row>
    <row r="2868" spans="1:11" x14ac:dyDescent="0.4">
      <c r="A2868" s="17" t="str">
        <f>IF(E2868&lt;&gt;"",VLOOKUP(E2868,科目一覧!$A$4:$G$76,7,FALSE),"")</f>
        <v/>
      </c>
      <c r="B2868" s="18">
        <f>★仕訳帳!A2832</f>
        <v>2829</v>
      </c>
      <c r="C2868" s="64" t="str">
        <f>IF(★仕訳帳!B2832&lt;&gt;"",★仕訳帳!B2832,"")</f>
        <v/>
      </c>
      <c r="D2868" s="65" t="str">
        <f>IF(★仕訳帳!C2832&lt;&gt;"",★仕訳帳!C2832,"")</f>
        <v/>
      </c>
      <c r="E2868" s="66" t="str">
        <f>IF(★仕訳帳!D2832&lt;&gt;"",★仕訳帳!D2832,"")</f>
        <v/>
      </c>
      <c r="F2868" s="30" t="str">
        <f t="shared" si="92"/>
        <v/>
      </c>
      <c r="G2868" s="68">
        <f>★仕訳帳!E2832</f>
        <v>0</v>
      </c>
      <c r="H2868" s="68">
        <f>★仕訳帳!F2832</f>
        <v>0</v>
      </c>
      <c r="I2868" s="67">
        <f>IF($E2868&lt;&gt;"",IF(OR(AND($E2868&gt;=200,$E2868&lt;300),AND($E2868&gt;=400,$E2868&lt;600)),-SUBTOTAL(9,K$4:K2868),SUBTOTAL(9,K$4:K2868)),0)</f>
        <v>0</v>
      </c>
      <c r="J2868" s="32"/>
      <c r="K2868" s="33">
        <f t="shared" si="93"/>
        <v>0</v>
      </c>
    </row>
    <row r="2869" spans="1:11" x14ac:dyDescent="0.4">
      <c r="A2869" s="17" t="str">
        <f>IF(E2869&lt;&gt;"",VLOOKUP(E2869,科目一覧!$A$4:$G$76,7,FALSE),"")</f>
        <v/>
      </c>
      <c r="B2869" s="18">
        <f>★仕訳帳!A2833</f>
        <v>2830</v>
      </c>
      <c r="C2869" s="64" t="str">
        <f>IF(★仕訳帳!B2833&lt;&gt;"",★仕訳帳!B2833,"")</f>
        <v/>
      </c>
      <c r="D2869" s="65" t="str">
        <f>IF(★仕訳帳!C2833&lt;&gt;"",★仕訳帳!C2833,"")</f>
        <v/>
      </c>
      <c r="E2869" s="66" t="str">
        <f>IF(★仕訳帳!D2833&lt;&gt;"",★仕訳帳!D2833,"")</f>
        <v/>
      </c>
      <c r="F2869" s="30" t="str">
        <f t="shared" si="92"/>
        <v/>
      </c>
      <c r="G2869" s="68">
        <f>★仕訳帳!E2833</f>
        <v>0</v>
      </c>
      <c r="H2869" s="68">
        <f>★仕訳帳!F2833</f>
        <v>0</v>
      </c>
      <c r="I2869" s="67">
        <f>IF($E2869&lt;&gt;"",IF(OR(AND($E2869&gt;=200,$E2869&lt;300),AND($E2869&gt;=400,$E2869&lt;600)),-SUBTOTAL(9,K$4:K2869),SUBTOTAL(9,K$4:K2869)),0)</f>
        <v>0</v>
      </c>
      <c r="J2869" s="32"/>
      <c r="K2869" s="33">
        <f t="shared" si="93"/>
        <v>0</v>
      </c>
    </row>
    <row r="2870" spans="1:11" x14ac:dyDescent="0.4">
      <c r="A2870" s="17" t="str">
        <f>IF(E2870&lt;&gt;"",VLOOKUP(E2870,科目一覧!$A$4:$G$76,7,FALSE),"")</f>
        <v/>
      </c>
      <c r="B2870" s="18">
        <f>★仕訳帳!A2834</f>
        <v>2831</v>
      </c>
      <c r="C2870" s="64" t="str">
        <f>IF(★仕訳帳!B2834&lt;&gt;"",★仕訳帳!B2834,"")</f>
        <v/>
      </c>
      <c r="D2870" s="65" t="str">
        <f>IF(★仕訳帳!C2834&lt;&gt;"",★仕訳帳!C2834,"")</f>
        <v/>
      </c>
      <c r="E2870" s="66" t="str">
        <f>IF(★仕訳帳!D2834&lt;&gt;"",★仕訳帳!D2834,"")</f>
        <v/>
      </c>
      <c r="F2870" s="30" t="str">
        <f t="shared" si="92"/>
        <v/>
      </c>
      <c r="G2870" s="68">
        <f>★仕訳帳!E2834</f>
        <v>0</v>
      </c>
      <c r="H2870" s="68">
        <f>★仕訳帳!F2834</f>
        <v>0</v>
      </c>
      <c r="I2870" s="67">
        <f>IF($E2870&lt;&gt;"",IF(OR(AND($E2870&gt;=200,$E2870&lt;300),AND($E2870&gt;=400,$E2870&lt;600)),-SUBTOTAL(9,K$4:K2870),SUBTOTAL(9,K$4:K2870)),0)</f>
        <v>0</v>
      </c>
      <c r="J2870" s="32"/>
      <c r="K2870" s="33">
        <f t="shared" si="93"/>
        <v>0</v>
      </c>
    </row>
    <row r="2871" spans="1:11" x14ac:dyDescent="0.4">
      <c r="A2871" s="17" t="str">
        <f>IF(E2871&lt;&gt;"",VLOOKUP(E2871,科目一覧!$A$4:$G$76,7,FALSE),"")</f>
        <v/>
      </c>
      <c r="B2871" s="18">
        <f>★仕訳帳!A2835</f>
        <v>2832</v>
      </c>
      <c r="C2871" s="64" t="str">
        <f>IF(★仕訳帳!B2835&lt;&gt;"",★仕訳帳!B2835,"")</f>
        <v/>
      </c>
      <c r="D2871" s="65" t="str">
        <f>IF(★仕訳帳!C2835&lt;&gt;"",★仕訳帳!C2835,"")</f>
        <v/>
      </c>
      <c r="E2871" s="66" t="str">
        <f>IF(★仕訳帳!D2835&lt;&gt;"",★仕訳帳!D2835,"")</f>
        <v/>
      </c>
      <c r="F2871" s="30" t="str">
        <f t="shared" si="92"/>
        <v/>
      </c>
      <c r="G2871" s="68">
        <f>★仕訳帳!E2835</f>
        <v>0</v>
      </c>
      <c r="H2871" s="68">
        <f>★仕訳帳!F2835</f>
        <v>0</v>
      </c>
      <c r="I2871" s="67">
        <f>IF($E2871&lt;&gt;"",IF(OR(AND($E2871&gt;=200,$E2871&lt;300),AND($E2871&gt;=400,$E2871&lt;600)),-SUBTOTAL(9,K$4:K2871),SUBTOTAL(9,K$4:K2871)),0)</f>
        <v>0</v>
      </c>
      <c r="J2871" s="32"/>
      <c r="K2871" s="33">
        <f t="shared" si="93"/>
        <v>0</v>
      </c>
    </row>
    <row r="2872" spans="1:11" x14ac:dyDescent="0.4">
      <c r="A2872" s="17" t="str">
        <f>IF(E2872&lt;&gt;"",VLOOKUP(E2872,科目一覧!$A$4:$G$76,7,FALSE),"")</f>
        <v/>
      </c>
      <c r="B2872" s="18">
        <f>★仕訳帳!A2836</f>
        <v>2833</v>
      </c>
      <c r="C2872" s="64" t="str">
        <f>IF(★仕訳帳!B2836&lt;&gt;"",★仕訳帳!B2836,"")</f>
        <v/>
      </c>
      <c r="D2872" s="65" t="str">
        <f>IF(★仕訳帳!C2836&lt;&gt;"",★仕訳帳!C2836,"")</f>
        <v/>
      </c>
      <c r="E2872" s="66" t="str">
        <f>IF(★仕訳帳!D2836&lt;&gt;"",★仕訳帳!D2836,"")</f>
        <v/>
      </c>
      <c r="F2872" s="30" t="str">
        <f t="shared" si="92"/>
        <v/>
      </c>
      <c r="G2872" s="68">
        <f>★仕訳帳!E2836</f>
        <v>0</v>
      </c>
      <c r="H2872" s="68">
        <f>★仕訳帳!F2836</f>
        <v>0</v>
      </c>
      <c r="I2872" s="67">
        <f>IF($E2872&lt;&gt;"",IF(OR(AND($E2872&gt;=200,$E2872&lt;300),AND($E2872&gt;=400,$E2872&lt;600)),-SUBTOTAL(9,K$4:K2872),SUBTOTAL(9,K$4:K2872)),0)</f>
        <v>0</v>
      </c>
      <c r="J2872" s="32"/>
      <c r="K2872" s="33">
        <f t="shared" si="93"/>
        <v>0</v>
      </c>
    </row>
    <row r="2873" spans="1:11" x14ac:dyDescent="0.4">
      <c r="A2873" s="17" t="str">
        <f>IF(E2873&lt;&gt;"",VLOOKUP(E2873,科目一覧!$A$4:$G$76,7,FALSE),"")</f>
        <v/>
      </c>
      <c r="B2873" s="18">
        <f>★仕訳帳!A2837</f>
        <v>2834</v>
      </c>
      <c r="C2873" s="64" t="str">
        <f>IF(★仕訳帳!B2837&lt;&gt;"",★仕訳帳!B2837,"")</f>
        <v/>
      </c>
      <c r="D2873" s="65" t="str">
        <f>IF(★仕訳帳!C2837&lt;&gt;"",★仕訳帳!C2837,"")</f>
        <v/>
      </c>
      <c r="E2873" s="66" t="str">
        <f>IF(★仕訳帳!D2837&lt;&gt;"",★仕訳帳!D2837,"")</f>
        <v/>
      </c>
      <c r="F2873" s="30" t="str">
        <f t="shared" si="92"/>
        <v/>
      </c>
      <c r="G2873" s="68">
        <f>★仕訳帳!E2837</f>
        <v>0</v>
      </c>
      <c r="H2873" s="68">
        <f>★仕訳帳!F2837</f>
        <v>0</v>
      </c>
      <c r="I2873" s="67">
        <f>IF($E2873&lt;&gt;"",IF(OR(AND($E2873&gt;=200,$E2873&lt;300),AND($E2873&gt;=400,$E2873&lt;600)),-SUBTOTAL(9,K$4:K2873),SUBTOTAL(9,K$4:K2873)),0)</f>
        <v>0</v>
      </c>
      <c r="J2873" s="32"/>
      <c r="K2873" s="33">
        <f t="shared" si="93"/>
        <v>0</v>
      </c>
    </row>
    <row r="2874" spans="1:11" x14ac:dyDescent="0.4">
      <c r="A2874" s="17" t="str">
        <f>IF(E2874&lt;&gt;"",VLOOKUP(E2874,科目一覧!$A$4:$G$76,7,FALSE),"")</f>
        <v/>
      </c>
      <c r="B2874" s="18">
        <f>★仕訳帳!A2838</f>
        <v>2835</v>
      </c>
      <c r="C2874" s="64" t="str">
        <f>IF(★仕訳帳!B2838&lt;&gt;"",★仕訳帳!B2838,"")</f>
        <v/>
      </c>
      <c r="D2874" s="65" t="str">
        <f>IF(★仕訳帳!C2838&lt;&gt;"",★仕訳帳!C2838,"")</f>
        <v/>
      </c>
      <c r="E2874" s="66" t="str">
        <f>IF(★仕訳帳!D2838&lt;&gt;"",★仕訳帳!D2838,"")</f>
        <v/>
      </c>
      <c r="F2874" s="30" t="str">
        <f t="shared" si="92"/>
        <v/>
      </c>
      <c r="G2874" s="68">
        <f>★仕訳帳!E2838</f>
        <v>0</v>
      </c>
      <c r="H2874" s="68">
        <f>★仕訳帳!F2838</f>
        <v>0</v>
      </c>
      <c r="I2874" s="67">
        <f>IF($E2874&lt;&gt;"",IF(OR(AND($E2874&gt;=200,$E2874&lt;300),AND($E2874&gt;=400,$E2874&lt;600)),-SUBTOTAL(9,K$4:K2874),SUBTOTAL(9,K$4:K2874)),0)</f>
        <v>0</v>
      </c>
      <c r="J2874" s="32"/>
      <c r="K2874" s="33">
        <f t="shared" si="93"/>
        <v>0</v>
      </c>
    </row>
    <row r="2875" spans="1:11" x14ac:dyDescent="0.4">
      <c r="A2875" s="17" t="str">
        <f>IF(E2875&lt;&gt;"",VLOOKUP(E2875,科目一覧!$A$4:$G$76,7,FALSE),"")</f>
        <v/>
      </c>
      <c r="B2875" s="18">
        <f>★仕訳帳!A2839</f>
        <v>2836</v>
      </c>
      <c r="C2875" s="64" t="str">
        <f>IF(★仕訳帳!B2839&lt;&gt;"",★仕訳帳!B2839,"")</f>
        <v/>
      </c>
      <c r="D2875" s="65" t="str">
        <f>IF(★仕訳帳!C2839&lt;&gt;"",★仕訳帳!C2839,"")</f>
        <v/>
      </c>
      <c r="E2875" s="66" t="str">
        <f>IF(★仕訳帳!D2839&lt;&gt;"",★仕訳帳!D2839,"")</f>
        <v/>
      </c>
      <c r="F2875" s="30" t="str">
        <f t="shared" si="92"/>
        <v/>
      </c>
      <c r="G2875" s="68">
        <f>★仕訳帳!E2839</f>
        <v>0</v>
      </c>
      <c r="H2875" s="68">
        <f>★仕訳帳!F2839</f>
        <v>0</v>
      </c>
      <c r="I2875" s="67">
        <f>IF($E2875&lt;&gt;"",IF(OR(AND($E2875&gt;=200,$E2875&lt;300),AND($E2875&gt;=400,$E2875&lt;600)),-SUBTOTAL(9,K$4:K2875),SUBTOTAL(9,K$4:K2875)),0)</f>
        <v>0</v>
      </c>
      <c r="J2875" s="32"/>
      <c r="K2875" s="33">
        <f t="shared" si="93"/>
        <v>0</v>
      </c>
    </row>
    <row r="2876" spans="1:11" x14ac:dyDescent="0.4">
      <c r="A2876" s="17" t="str">
        <f>IF(E2876&lt;&gt;"",VLOOKUP(E2876,科目一覧!$A$4:$G$76,7,FALSE),"")</f>
        <v/>
      </c>
      <c r="B2876" s="18">
        <f>★仕訳帳!A2840</f>
        <v>2837</v>
      </c>
      <c r="C2876" s="64" t="str">
        <f>IF(★仕訳帳!B2840&lt;&gt;"",★仕訳帳!B2840,"")</f>
        <v/>
      </c>
      <c r="D2876" s="65" t="str">
        <f>IF(★仕訳帳!C2840&lt;&gt;"",★仕訳帳!C2840,"")</f>
        <v/>
      </c>
      <c r="E2876" s="66" t="str">
        <f>IF(★仕訳帳!D2840&lt;&gt;"",★仕訳帳!D2840,"")</f>
        <v/>
      </c>
      <c r="F2876" s="30" t="str">
        <f t="shared" si="92"/>
        <v/>
      </c>
      <c r="G2876" s="68">
        <f>★仕訳帳!E2840</f>
        <v>0</v>
      </c>
      <c r="H2876" s="68">
        <f>★仕訳帳!F2840</f>
        <v>0</v>
      </c>
      <c r="I2876" s="67">
        <f>IF($E2876&lt;&gt;"",IF(OR(AND($E2876&gt;=200,$E2876&lt;300),AND($E2876&gt;=400,$E2876&lt;600)),-SUBTOTAL(9,K$4:K2876),SUBTOTAL(9,K$4:K2876)),0)</f>
        <v>0</v>
      </c>
      <c r="J2876" s="32"/>
      <c r="K2876" s="33">
        <f t="shared" si="93"/>
        <v>0</v>
      </c>
    </row>
    <row r="2877" spans="1:11" x14ac:dyDescent="0.4">
      <c r="A2877" s="17" t="str">
        <f>IF(E2877&lt;&gt;"",VLOOKUP(E2877,科目一覧!$A$4:$G$76,7,FALSE),"")</f>
        <v/>
      </c>
      <c r="B2877" s="18">
        <f>★仕訳帳!A2841</f>
        <v>2838</v>
      </c>
      <c r="C2877" s="64" t="str">
        <f>IF(★仕訳帳!B2841&lt;&gt;"",★仕訳帳!B2841,"")</f>
        <v/>
      </c>
      <c r="D2877" s="65" t="str">
        <f>IF(★仕訳帳!C2841&lt;&gt;"",★仕訳帳!C2841,"")</f>
        <v/>
      </c>
      <c r="E2877" s="66" t="str">
        <f>IF(★仕訳帳!D2841&lt;&gt;"",★仕訳帳!D2841,"")</f>
        <v/>
      </c>
      <c r="F2877" s="30" t="str">
        <f t="shared" si="92"/>
        <v/>
      </c>
      <c r="G2877" s="68">
        <f>★仕訳帳!E2841</f>
        <v>0</v>
      </c>
      <c r="H2877" s="68">
        <f>★仕訳帳!F2841</f>
        <v>0</v>
      </c>
      <c r="I2877" s="67">
        <f>IF($E2877&lt;&gt;"",IF(OR(AND($E2877&gt;=200,$E2877&lt;300),AND($E2877&gt;=400,$E2877&lt;600)),-SUBTOTAL(9,K$4:K2877),SUBTOTAL(9,K$4:K2877)),0)</f>
        <v>0</v>
      </c>
      <c r="J2877" s="32"/>
      <c r="K2877" s="33">
        <f t="shared" si="93"/>
        <v>0</v>
      </c>
    </row>
    <row r="2878" spans="1:11" x14ac:dyDescent="0.4">
      <c r="A2878" s="17" t="str">
        <f>IF(E2878&lt;&gt;"",VLOOKUP(E2878,科目一覧!$A$4:$G$76,7,FALSE),"")</f>
        <v/>
      </c>
      <c r="B2878" s="18">
        <f>★仕訳帳!A2842</f>
        <v>2839</v>
      </c>
      <c r="C2878" s="64" t="str">
        <f>IF(★仕訳帳!B2842&lt;&gt;"",★仕訳帳!B2842,"")</f>
        <v/>
      </c>
      <c r="D2878" s="65" t="str">
        <f>IF(★仕訳帳!C2842&lt;&gt;"",★仕訳帳!C2842,"")</f>
        <v/>
      </c>
      <c r="E2878" s="66" t="str">
        <f>IF(★仕訳帳!D2842&lt;&gt;"",★仕訳帳!D2842,"")</f>
        <v/>
      </c>
      <c r="F2878" s="30" t="str">
        <f t="shared" si="92"/>
        <v/>
      </c>
      <c r="G2878" s="68">
        <f>★仕訳帳!E2842</f>
        <v>0</v>
      </c>
      <c r="H2878" s="68">
        <f>★仕訳帳!F2842</f>
        <v>0</v>
      </c>
      <c r="I2878" s="67">
        <f>IF($E2878&lt;&gt;"",IF(OR(AND($E2878&gt;=200,$E2878&lt;300),AND($E2878&gt;=400,$E2878&lt;600)),-SUBTOTAL(9,K$4:K2878),SUBTOTAL(9,K$4:K2878)),0)</f>
        <v>0</v>
      </c>
      <c r="J2878" s="32"/>
      <c r="K2878" s="33">
        <f t="shared" si="93"/>
        <v>0</v>
      </c>
    </row>
    <row r="2879" spans="1:11" x14ac:dyDescent="0.4">
      <c r="A2879" s="17" t="str">
        <f>IF(E2879&lt;&gt;"",VLOOKUP(E2879,科目一覧!$A$4:$G$76,7,FALSE),"")</f>
        <v/>
      </c>
      <c r="B2879" s="18">
        <f>★仕訳帳!A2843</f>
        <v>2840</v>
      </c>
      <c r="C2879" s="64" t="str">
        <f>IF(★仕訳帳!B2843&lt;&gt;"",★仕訳帳!B2843,"")</f>
        <v/>
      </c>
      <c r="D2879" s="65" t="str">
        <f>IF(★仕訳帳!C2843&lt;&gt;"",★仕訳帳!C2843,"")</f>
        <v/>
      </c>
      <c r="E2879" s="66" t="str">
        <f>IF(★仕訳帳!D2843&lt;&gt;"",★仕訳帳!D2843,"")</f>
        <v/>
      </c>
      <c r="F2879" s="30" t="str">
        <f t="shared" si="92"/>
        <v/>
      </c>
      <c r="G2879" s="68">
        <f>★仕訳帳!E2843</f>
        <v>0</v>
      </c>
      <c r="H2879" s="68">
        <f>★仕訳帳!F2843</f>
        <v>0</v>
      </c>
      <c r="I2879" s="67">
        <f>IF($E2879&lt;&gt;"",IF(OR(AND($E2879&gt;=200,$E2879&lt;300),AND($E2879&gt;=400,$E2879&lt;600)),-SUBTOTAL(9,K$4:K2879),SUBTOTAL(9,K$4:K2879)),0)</f>
        <v>0</v>
      </c>
      <c r="J2879" s="32"/>
      <c r="K2879" s="33">
        <f t="shared" si="93"/>
        <v>0</v>
      </c>
    </row>
    <row r="2880" spans="1:11" x14ac:dyDescent="0.4">
      <c r="A2880" s="17" t="str">
        <f>IF(E2880&lt;&gt;"",VLOOKUP(E2880,科目一覧!$A$4:$G$76,7,FALSE),"")</f>
        <v/>
      </c>
      <c r="B2880" s="18">
        <f>★仕訳帳!A2844</f>
        <v>2841</v>
      </c>
      <c r="C2880" s="64" t="str">
        <f>IF(★仕訳帳!B2844&lt;&gt;"",★仕訳帳!B2844,"")</f>
        <v/>
      </c>
      <c r="D2880" s="65" t="str">
        <f>IF(★仕訳帳!C2844&lt;&gt;"",★仕訳帳!C2844,"")</f>
        <v/>
      </c>
      <c r="E2880" s="66" t="str">
        <f>IF(★仕訳帳!D2844&lt;&gt;"",★仕訳帳!D2844,"")</f>
        <v/>
      </c>
      <c r="F2880" s="30" t="str">
        <f t="shared" si="92"/>
        <v/>
      </c>
      <c r="G2880" s="68">
        <f>★仕訳帳!E2844</f>
        <v>0</v>
      </c>
      <c r="H2880" s="68">
        <f>★仕訳帳!F2844</f>
        <v>0</v>
      </c>
      <c r="I2880" s="67">
        <f>IF($E2880&lt;&gt;"",IF(OR(AND($E2880&gt;=200,$E2880&lt;300),AND($E2880&gt;=400,$E2880&lt;600)),-SUBTOTAL(9,K$4:K2880),SUBTOTAL(9,K$4:K2880)),0)</f>
        <v>0</v>
      </c>
      <c r="J2880" s="32"/>
      <c r="K2880" s="33">
        <f t="shared" si="93"/>
        <v>0</v>
      </c>
    </row>
    <row r="2881" spans="1:11" x14ac:dyDescent="0.4">
      <c r="A2881" s="17" t="str">
        <f>IF(E2881&lt;&gt;"",VLOOKUP(E2881,科目一覧!$A$4:$G$76,7,FALSE),"")</f>
        <v/>
      </c>
      <c r="B2881" s="18">
        <f>★仕訳帳!A2845</f>
        <v>2842</v>
      </c>
      <c r="C2881" s="64" t="str">
        <f>IF(★仕訳帳!B2845&lt;&gt;"",★仕訳帳!B2845,"")</f>
        <v/>
      </c>
      <c r="D2881" s="65" t="str">
        <f>IF(★仕訳帳!C2845&lt;&gt;"",★仕訳帳!C2845,"")</f>
        <v/>
      </c>
      <c r="E2881" s="66" t="str">
        <f>IF(★仕訳帳!D2845&lt;&gt;"",★仕訳帳!D2845,"")</f>
        <v/>
      </c>
      <c r="F2881" s="30" t="str">
        <f t="shared" si="92"/>
        <v/>
      </c>
      <c r="G2881" s="68">
        <f>★仕訳帳!E2845</f>
        <v>0</v>
      </c>
      <c r="H2881" s="68">
        <f>★仕訳帳!F2845</f>
        <v>0</v>
      </c>
      <c r="I2881" s="67">
        <f>IF($E2881&lt;&gt;"",IF(OR(AND($E2881&gt;=200,$E2881&lt;300),AND($E2881&gt;=400,$E2881&lt;600)),-SUBTOTAL(9,K$4:K2881),SUBTOTAL(9,K$4:K2881)),0)</f>
        <v>0</v>
      </c>
      <c r="J2881" s="32"/>
      <c r="K2881" s="33">
        <f t="shared" si="93"/>
        <v>0</v>
      </c>
    </row>
    <row r="2882" spans="1:11" x14ac:dyDescent="0.4">
      <c r="A2882" s="17" t="str">
        <f>IF(E2882&lt;&gt;"",VLOOKUP(E2882,科目一覧!$A$4:$G$76,7,FALSE),"")</f>
        <v/>
      </c>
      <c r="B2882" s="18">
        <f>★仕訳帳!A2846</f>
        <v>2843</v>
      </c>
      <c r="C2882" s="64" t="str">
        <f>IF(★仕訳帳!B2846&lt;&gt;"",★仕訳帳!B2846,"")</f>
        <v/>
      </c>
      <c r="D2882" s="65" t="str">
        <f>IF(★仕訳帳!C2846&lt;&gt;"",★仕訳帳!C2846,"")</f>
        <v/>
      </c>
      <c r="E2882" s="66" t="str">
        <f>IF(★仕訳帳!D2846&lt;&gt;"",★仕訳帳!D2846,"")</f>
        <v/>
      </c>
      <c r="F2882" s="30" t="str">
        <f t="shared" si="92"/>
        <v/>
      </c>
      <c r="G2882" s="68">
        <f>★仕訳帳!E2846</f>
        <v>0</v>
      </c>
      <c r="H2882" s="68">
        <f>★仕訳帳!F2846</f>
        <v>0</v>
      </c>
      <c r="I2882" s="67">
        <f>IF($E2882&lt;&gt;"",IF(OR(AND($E2882&gt;=200,$E2882&lt;300),AND($E2882&gt;=400,$E2882&lt;600)),-SUBTOTAL(9,K$4:K2882),SUBTOTAL(9,K$4:K2882)),0)</f>
        <v>0</v>
      </c>
      <c r="J2882" s="32"/>
      <c r="K2882" s="33">
        <f t="shared" si="93"/>
        <v>0</v>
      </c>
    </row>
    <row r="2883" spans="1:11" x14ac:dyDescent="0.4">
      <c r="A2883" s="17" t="str">
        <f>IF(E2883&lt;&gt;"",VLOOKUP(E2883,科目一覧!$A$4:$G$76,7,FALSE),"")</f>
        <v/>
      </c>
      <c r="B2883" s="18">
        <f>★仕訳帳!A2847</f>
        <v>2844</v>
      </c>
      <c r="C2883" s="64" t="str">
        <f>IF(★仕訳帳!B2847&lt;&gt;"",★仕訳帳!B2847,"")</f>
        <v/>
      </c>
      <c r="D2883" s="65" t="str">
        <f>IF(★仕訳帳!C2847&lt;&gt;"",★仕訳帳!C2847,"")</f>
        <v/>
      </c>
      <c r="E2883" s="66" t="str">
        <f>IF(★仕訳帳!D2847&lt;&gt;"",★仕訳帳!D2847,"")</f>
        <v/>
      </c>
      <c r="F2883" s="30" t="str">
        <f t="shared" si="92"/>
        <v/>
      </c>
      <c r="G2883" s="68">
        <f>★仕訳帳!E2847</f>
        <v>0</v>
      </c>
      <c r="H2883" s="68">
        <f>★仕訳帳!F2847</f>
        <v>0</v>
      </c>
      <c r="I2883" s="67">
        <f>IF($E2883&lt;&gt;"",IF(OR(AND($E2883&gt;=200,$E2883&lt;300),AND($E2883&gt;=400,$E2883&lt;600)),-SUBTOTAL(9,K$4:K2883),SUBTOTAL(9,K$4:K2883)),0)</f>
        <v>0</v>
      </c>
      <c r="J2883" s="32"/>
      <c r="K2883" s="33">
        <f t="shared" si="93"/>
        <v>0</v>
      </c>
    </row>
    <row r="2884" spans="1:11" x14ac:dyDescent="0.4">
      <c r="A2884" s="17" t="str">
        <f>IF(E2884&lt;&gt;"",VLOOKUP(E2884,科目一覧!$A$4:$G$76,7,FALSE),"")</f>
        <v/>
      </c>
      <c r="B2884" s="18">
        <f>★仕訳帳!A2848</f>
        <v>2845</v>
      </c>
      <c r="C2884" s="64" t="str">
        <f>IF(★仕訳帳!B2848&lt;&gt;"",★仕訳帳!B2848,"")</f>
        <v/>
      </c>
      <c r="D2884" s="65" t="str">
        <f>IF(★仕訳帳!C2848&lt;&gt;"",★仕訳帳!C2848,"")</f>
        <v/>
      </c>
      <c r="E2884" s="66" t="str">
        <f>IF(★仕訳帳!D2848&lt;&gt;"",★仕訳帳!D2848,"")</f>
        <v/>
      </c>
      <c r="F2884" s="30" t="str">
        <f t="shared" si="92"/>
        <v/>
      </c>
      <c r="G2884" s="68">
        <f>★仕訳帳!E2848</f>
        <v>0</v>
      </c>
      <c r="H2884" s="68">
        <f>★仕訳帳!F2848</f>
        <v>0</v>
      </c>
      <c r="I2884" s="67">
        <f>IF($E2884&lt;&gt;"",IF(OR(AND($E2884&gt;=200,$E2884&lt;300),AND($E2884&gt;=400,$E2884&lt;600)),-SUBTOTAL(9,K$4:K2884),SUBTOTAL(9,K$4:K2884)),0)</f>
        <v>0</v>
      </c>
      <c r="J2884" s="32"/>
      <c r="K2884" s="33">
        <f t="shared" si="93"/>
        <v>0</v>
      </c>
    </row>
    <row r="2885" spans="1:11" x14ac:dyDescent="0.4">
      <c r="A2885" s="17" t="str">
        <f>IF(E2885&lt;&gt;"",VLOOKUP(E2885,科目一覧!$A$4:$G$76,7,FALSE),"")</f>
        <v/>
      </c>
      <c r="B2885" s="18">
        <f>★仕訳帳!A2849</f>
        <v>2846</v>
      </c>
      <c r="C2885" s="64" t="str">
        <f>IF(★仕訳帳!B2849&lt;&gt;"",★仕訳帳!B2849,"")</f>
        <v/>
      </c>
      <c r="D2885" s="65" t="str">
        <f>IF(★仕訳帳!C2849&lt;&gt;"",★仕訳帳!C2849,"")</f>
        <v/>
      </c>
      <c r="E2885" s="66" t="str">
        <f>IF(★仕訳帳!D2849&lt;&gt;"",★仕訳帳!D2849,"")</f>
        <v/>
      </c>
      <c r="F2885" s="30" t="str">
        <f t="shared" ref="F2885:F2948" si="94">IF(C2885&lt;&gt;"",MONTH(C2885)&amp;"_"&amp;E2885,"")</f>
        <v/>
      </c>
      <c r="G2885" s="68">
        <f>★仕訳帳!E2849</f>
        <v>0</v>
      </c>
      <c r="H2885" s="68">
        <f>★仕訳帳!F2849</f>
        <v>0</v>
      </c>
      <c r="I2885" s="67">
        <f>IF($E2885&lt;&gt;"",IF(OR(AND($E2885&gt;=200,$E2885&lt;300),AND($E2885&gt;=400,$E2885&lt;600)),-SUBTOTAL(9,K$4:K2885),SUBTOTAL(9,K$4:K2885)),0)</f>
        <v>0</v>
      </c>
      <c r="J2885" s="32"/>
      <c r="K2885" s="33">
        <f t="shared" si="93"/>
        <v>0</v>
      </c>
    </row>
    <row r="2886" spans="1:11" x14ac:dyDescent="0.4">
      <c r="A2886" s="17" t="str">
        <f>IF(E2886&lt;&gt;"",VLOOKUP(E2886,科目一覧!$A$4:$G$76,7,FALSE),"")</f>
        <v/>
      </c>
      <c r="B2886" s="18">
        <f>★仕訳帳!A2850</f>
        <v>2847</v>
      </c>
      <c r="C2886" s="64" t="str">
        <f>IF(★仕訳帳!B2850&lt;&gt;"",★仕訳帳!B2850,"")</f>
        <v/>
      </c>
      <c r="D2886" s="65" t="str">
        <f>IF(★仕訳帳!C2850&lt;&gt;"",★仕訳帳!C2850,"")</f>
        <v/>
      </c>
      <c r="E2886" s="66" t="str">
        <f>IF(★仕訳帳!D2850&lt;&gt;"",★仕訳帳!D2850,"")</f>
        <v/>
      </c>
      <c r="F2886" s="30" t="str">
        <f t="shared" si="94"/>
        <v/>
      </c>
      <c r="G2886" s="68">
        <f>★仕訳帳!E2850</f>
        <v>0</v>
      </c>
      <c r="H2886" s="68">
        <f>★仕訳帳!F2850</f>
        <v>0</v>
      </c>
      <c r="I2886" s="67">
        <f>IF($E2886&lt;&gt;"",IF(OR(AND($E2886&gt;=200,$E2886&lt;300),AND($E2886&gt;=400,$E2886&lt;600)),-SUBTOTAL(9,K$4:K2886),SUBTOTAL(9,K$4:K2886)),0)</f>
        <v>0</v>
      </c>
      <c r="J2886" s="32"/>
      <c r="K2886" s="33">
        <f t="shared" si="93"/>
        <v>0</v>
      </c>
    </row>
    <row r="2887" spans="1:11" x14ac:dyDescent="0.4">
      <c r="A2887" s="17" t="str">
        <f>IF(E2887&lt;&gt;"",VLOOKUP(E2887,科目一覧!$A$4:$G$76,7,FALSE),"")</f>
        <v/>
      </c>
      <c r="B2887" s="18">
        <f>★仕訳帳!A2851</f>
        <v>2848</v>
      </c>
      <c r="C2887" s="64" t="str">
        <f>IF(★仕訳帳!B2851&lt;&gt;"",★仕訳帳!B2851,"")</f>
        <v/>
      </c>
      <c r="D2887" s="65" t="str">
        <f>IF(★仕訳帳!C2851&lt;&gt;"",★仕訳帳!C2851,"")</f>
        <v/>
      </c>
      <c r="E2887" s="66" t="str">
        <f>IF(★仕訳帳!D2851&lt;&gt;"",★仕訳帳!D2851,"")</f>
        <v/>
      </c>
      <c r="F2887" s="30" t="str">
        <f t="shared" si="94"/>
        <v/>
      </c>
      <c r="G2887" s="68">
        <f>★仕訳帳!E2851</f>
        <v>0</v>
      </c>
      <c r="H2887" s="68">
        <f>★仕訳帳!F2851</f>
        <v>0</v>
      </c>
      <c r="I2887" s="67">
        <f>IF($E2887&lt;&gt;"",IF(OR(AND($E2887&gt;=200,$E2887&lt;300),AND($E2887&gt;=400,$E2887&lt;600)),-SUBTOTAL(9,K$4:K2887),SUBTOTAL(9,K$4:K2887)),0)</f>
        <v>0</v>
      </c>
      <c r="J2887" s="32"/>
      <c r="K2887" s="33">
        <f t="shared" si="93"/>
        <v>0</v>
      </c>
    </row>
    <row r="2888" spans="1:11" x14ac:dyDescent="0.4">
      <c r="A2888" s="17" t="str">
        <f>IF(E2888&lt;&gt;"",VLOOKUP(E2888,科目一覧!$A$4:$G$76,7,FALSE),"")</f>
        <v/>
      </c>
      <c r="B2888" s="18">
        <f>★仕訳帳!A2852</f>
        <v>2849</v>
      </c>
      <c r="C2888" s="64" t="str">
        <f>IF(★仕訳帳!B2852&lt;&gt;"",★仕訳帳!B2852,"")</f>
        <v/>
      </c>
      <c r="D2888" s="65" t="str">
        <f>IF(★仕訳帳!C2852&lt;&gt;"",★仕訳帳!C2852,"")</f>
        <v/>
      </c>
      <c r="E2888" s="66" t="str">
        <f>IF(★仕訳帳!D2852&lt;&gt;"",★仕訳帳!D2852,"")</f>
        <v/>
      </c>
      <c r="F2888" s="30" t="str">
        <f t="shared" si="94"/>
        <v/>
      </c>
      <c r="G2888" s="68">
        <f>★仕訳帳!E2852</f>
        <v>0</v>
      </c>
      <c r="H2888" s="68">
        <f>★仕訳帳!F2852</f>
        <v>0</v>
      </c>
      <c r="I2888" s="67">
        <f>IF($E2888&lt;&gt;"",IF(OR(AND($E2888&gt;=200,$E2888&lt;300),AND($E2888&gt;=400,$E2888&lt;600)),-SUBTOTAL(9,K$4:K2888),SUBTOTAL(9,K$4:K2888)),0)</f>
        <v>0</v>
      </c>
      <c r="J2888" s="32"/>
      <c r="K2888" s="33">
        <f t="shared" si="93"/>
        <v>0</v>
      </c>
    </row>
    <row r="2889" spans="1:11" x14ac:dyDescent="0.4">
      <c r="A2889" s="17" t="str">
        <f>IF(E2889&lt;&gt;"",VLOOKUP(E2889,科目一覧!$A$4:$G$76,7,FALSE),"")</f>
        <v/>
      </c>
      <c r="B2889" s="18">
        <f>★仕訳帳!A2853</f>
        <v>2850</v>
      </c>
      <c r="C2889" s="64" t="str">
        <f>IF(★仕訳帳!B2853&lt;&gt;"",★仕訳帳!B2853,"")</f>
        <v/>
      </c>
      <c r="D2889" s="65" t="str">
        <f>IF(★仕訳帳!C2853&lt;&gt;"",★仕訳帳!C2853,"")</f>
        <v/>
      </c>
      <c r="E2889" s="66" t="str">
        <f>IF(★仕訳帳!D2853&lt;&gt;"",★仕訳帳!D2853,"")</f>
        <v/>
      </c>
      <c r="F2889" s="30" t="str">
        <f t="shared" si="94"/>
        <v/>
      </c>
      <c r="G2889" s="68">
        <f>★仕訳帳!E2853</f>
        <v>0</v>
      </c>
      <c r="H2889" s="68">
        <f>★仕訳帳!F2853</f>
        <v>0</v>
      </c>
      <c r="I2889" s="67">
        <f>IF($E2889&lt;&gt;"",IF(OR(AND($E2889&gt;=200,$E2889&lt;300),AND($E2889&gt;=400,$E2889&lt;600)),-SUBTOTAL(9,K$4:K2889),SUBTOTAL(9,K$4:K2889)),0)</f>
        <v>0</v>
      </c>
      <c r="J2889" s="32"/>
      <c r="K2889" s="33">
        <f t="shared" si="93"/>
        <v>0</v>
      </c>
    </row>
    <row r="2890" spans="1:11" x14ac:dyDescent="0.4">
      <c r="A2890" s="17" t="str">
        <f>IF(E2890&lt;&gt;"",VLOOKUP(E2890,科目一覧!$A$4:$G$76,7,FALSE),"")</f>
        <v/>
      </c>
      <c r="B2890" s="18">
        <f>★仕訳帳!A2854</f>
        <v>2851</v>
      </c>
      <c r="C2890" s="64" t="str">
        <f>IF(★仕訳帳!B2854&lt;&gt;"",★仕訳帳!B2854,"")</f>
        <v/>
      </c>
      <c r="D2890" s="65" t="str">
        <f>IF(★仕訳帳!C2854&lt;&gt;"",★仕訳帳!C2854,"")</f>
        <v/>
      </c>
      <c r="E2890" s="66" t="str">
        <f>IF(★仕訳帳!D2854&lt;&gt;"",★仕訳帳!D2854,"")</f>
        <v/>
      </c>
      <c r="F2890" s="30" t="str">
        <f t="shared" si="94"/>
        <v/>
      </c>
      <c r="G2890" s="68">
        <f>★仕訳帳!E2854</f>
        <v>0</v>
      </c>
      <c r="H2890" s="68">
        <f>★仕訳帳!F2854</f>
        <v>0</v>
      </c>
      <c r="I2890" s="67">
        <f>IF($E2890&lt;&gt;"",IF(OR(AND($E2890&gt;=200,$E2890&lt;300),AND($E2890&gt;=400,$E2890&lt;600)),-SUBTOTAL(9,K$4:K2890),SUBTOTAL(9,K$4:K2890)),0)</f>
        <v>0</v>
      </c>
      <c r="J2890" s="32"/>
      <c r="K2890" s="33">
        <f t="shared" si="93"/>
        <v>0</v>
      </c>
    </row>
    <row r="2891" spans="1:11" x14ac:dyDescent="0.4">
      <c r="A2891" s="17" t="str">
        <f>IF(E2891&lt;&gt;"",VLOOKUP(E2891,科目一覧!$A$4:$G$76,7,FALSE),"")</f>
        <v/>
      </c>
      <c r="B2891" s="18">
        <f>★仕訳帳!A2855</f>
        <v>2852</v>
      </c>
      <c r="C2891" s="64" t="str">
        <f>IF(★仕訳帳!B2855&lt;&gt;"",★仕訳帳!B2855,"")</f>
        <v/>
      </c>
      <c r="D2891" s="65" t="str">
        <f>IF(★仕訳帳!C2855&lt;&gt;"",★仕訳帳!C2855,"")</f>
        <v/>
      </c>
      <c r="E2891" s="66" t="str">
        <f>IF(★仕訳帳!D2855&lt;&gt;"",★仕訳帳!D2855,"")</f>
        <v/>
      </c>
      <c r="F2891" s="30" t="str">
        <f t="shared" si="94"/>
        <v/>
      </c>
      <c r="G2891" s="68">
        <f>★仕訳帳!E2855</f>
        <v>0</v>
      </c>
      <c r="H2891" s="68">
        <f>★仕訳帳!F2855</f>
        <v>0</v>
      </c>
      <c r="I2891" s="67">
        <f>IF($E2891&lt;&gt;"",IF(OR(AND($E2891&gt;=200,$E2891&lt;300),AND($E2891&gt;=400,$E2891&lt;600)),-SUBTOTAL(9,K$4:K2891),SUBTOTAL(9,K$4:K2891)),0)</f>
        <v>0</v>
      </c>
      <c r="J2891" s="32"/>
      <c r="K2891" s="33">
        <f t="shared" si="93"/>
        <v>0</v>
      </c>
    </row>
    <row r="2892" spans="1:11" x14ac:dyDescent="0.4">
      <c r="A2892" s="17" t="str">
        <f>IF(E2892&lt;&gt;"",VLOOKUP(E2892,科目一覧!$A$4:$G$76,7,FALSE),"")</f>
        <v/>
      </c>
      <c r="B2892" s="18">
        <f>★仕訳帳!A2856</f>
        <v>2853</v>
      </c>
      <c r="C2892" s="64" t="str">
        <f>IF(★仕訳帳!B2856&lt;&gt;"",★仕訳帳!B2856,"")</f>
        <v/>
      </c>
      <c r="D2892" s="65" t="str">
        <f>IF(★仕訳帳!C2856&lt;&gt;"",★仕訳帳!C2856,"")</f>
        <v/>
      </c>
      <c r="E2892" s="66" t="str">
        <f>IF(★仕訳帳!D2856&lt;&gt;"",★仕訳帳!D2856,"")</f>
        <v/>
      </c>
      <c r="F2892" s="30" t="str">
        <f t="shared" si="94"/>
        <v/>
      </c>
      <c r="G2892" s="68">
        <f>★仕訳帳!E2856</f>
        <v>0</v>
      </c>
      <c r="H2892" s="68">
        <f>★仕訳帳!F2856</f>
        <v>0</v>
      </c>
      <c r="I2892" s="67">
        <f>IF($E2892&lt;&gt;"",IF(OR(AND($E2892&gt;=200,$E2892&lt;300),AND($E2892&gt;=400,$E2892&lt;600)),-SUBTOTAL(9,K$4:K2892),SUBTOTAL(9,K$4:K2892)),0)</f>
        <v>0</v>
      </c>
      <c r="J2892" s="32"/>
      <c r="K2892" s="33">
        <f t="shared" si="93"/>
        <v>0</v>
      </c>
    </row>
    <row r="2893" spans="1:11" x14ac:dyDescent="0.4">
      <c r="A2893" s="17" t="str">
        <f>IF(E2893&lt;&gt;"",VLOOKUP(E2893,科目一覧!$A$4:$G$76,7,FALSE),"")</f>
        <v/>
      </c>
      <c r="B2893" s="18">
        <f>★仕訳帳!A2857</f>
        <v>2854</v>
      </c>
      <c r="C2893" s="64" t="str">
        <f>IF(★仕訳帳!B2857&lt;&gt;"",★仕訳帳!B2857,"")</f>
        <v/>
      </c>
      <c r="D2893" s="65" t="str">
        <f>IF(★仕訳帳!C2857&lt;&gt;"",★仕訳帳!C2857,"")</f>
        <v/>
      </c>
      <c r="E2893" s="66" t="str">
        <f>IF(★仕訳帳!D2857&lt;&gt;"",★仕訳帳!D2857,"")</f>
        <v/>
      </c>
      <c r="F2893" s="30" t="str">
        <f t="shared" si="94"/>
        <v/>
      </c>
      <c r="G2893" s="68">
        <f>★仕訳帳!E2857</f>
        <v>0</v>
      </c>
      <c r="H2893" s="68">
        <f>★仕訳帳!F2857</f>
        <v>0</v>
      </c>
      <c r="I2893" s="67">
        <f>IF($E2893&lt;&gt;"",IF(OR(AND($E2893&gt;=200,$E2893&lt;300),AND($E2893&gt;=400,$E2893&lt;600)),-SUBTOTAL(9,K$4:K2893),SUBTOTAL(9,K$4:K2893)),0)</f>
        <v>0</v>
      </c>
      <c r="J2893" s="32"/>
      <c r="K2893" s="33">
        <f t="shared" si="93"/>
        <v>0</v>
      </c>
    </row>
    <row r="2894" spans="1:11" x14ac:dyDescent="0.4">
      <c r="A2894" s="17" t="str">
        <f>IF(E2894&lt;&gt;"",VLOOKUP(E2894,科目一覧!$A$4:$G$76,7,FALSE),"")</f>
        <v/>
      </c>
      <c r="B2894" s="18">
        <f>★仕訳帳!A2858</f>
        <v>2855</v>
      </c>
      <c r="C2894" s="64" t="str">
        <f>IF(★仕訳帳!B2858&lt;&gt;"",★仕訳帳!B2858,"")</f>
        <v/>
      </c>
      <c r="D2894" s="65" t="str">
        <f>IF(★仕訳帳!C2858&lt;&gt;"",★仕訳帳!C2858,"")</f>
        <v/>
      </c>
      <c r="E2894" s="66" t="str">
        <f>IF(★仕訳帳!D2858&lt;&gt;"",★仕訳帳!D2858,"")</f>
        <v/>
      </c>
      <c r="F2894" s="30" t="str">
        <f t="shared" si="94"/>
        <v/>
      </c>
      <c r="G2894" s="68">
        <f>★仕訳帳!E2858</f>
        <v>0</v>
      </c>
      <c r="H2894" s="68">
        <f>★仕訳帳!F2858</f>
        <v>0</v>
      </c>
      <c r="I2894" s="67">
        <f>IF($E2894&lt;&gt;"",IF(OR(AND($E2894&gt;=200,$E2894&lt;300),AND($E2894&gt;=400,$E2894&lt;600)),-SUBTOTAL(9,K$4:K2894),SUBTOTAL(9,K$4:K2894)),0)</f>
        <v>0</v>
      </c>
      <c r="J2894" s="32"/>
      <c r="K2894" s="33">
        <f t="shared" si="93"/>
        <v>0</v>
      </c>
    </row>
    <row r="2895" spans="1:11" x14ac:dyDescent="0.4">
      <c r="A2895" s="17" t="str">
        <f>IF(E2895&lt;&gt;"",VLOOKUP(E2895,科目一覧!$A$4:$G$76,7,FALSE),"")</f>
        <v/>
      </c>
      <c r="B2895" s="18">
        <f>★仕訳帳!A2859</f>
        <v>2856</v>
      </c>
      <c r="C2895" s="64" t="str">
        <f>IF(★仕訳帳!B2859&lt;&gt;"",★仕訳帳!B2859,"")</f>
        <v/>
      </c>
      <c r="D2895" s="65" t="str">
        <f>IF(★仕訳帳!C2859&lt;&gt;"",★仕訳帳!C2859,"")</f>
        <v/>
      </c>
      <c r="E2895" s="66" t="str">
        <f>IF(★仕訳帳!D2859&lt;&gt;"",★仕訳帳!D2859,"")</f>
        <v/>
      </c>
      <c r="F2895" s="30" t="str">
        <f t="shared" si="94"/>
        <v/>
      </c>
      <c r="G2895" s="68">
        <f>★仕訳帳!E2859</f>
        <v>0</v>
      </c>
      <c r="H2895" s="68">
        <f>★仕訳帳!F2859</f>
        <v>0</v>
      </c>
      <c r="I2895" s="67">
        <f>IF($E2895&lt;&gt;"",IF(OR(AND($E2895&gt;=200,$E2895&lt;300),AND($E2895&gt;=400,$E2895&lt;600)),-SUBTOTAL(9,K$4:K2895),SUBTOTAL(9,K$4:K2895)),0)</f>
        <v>0</v>
      </c>
      <c r="J2895" s="32"/>
      <c r="K2895" s="33">
        <f t="shared" si="93"/>
        <v>0</v>
      </c>
    </row>
    <row r="2896" spans="1:11" x14ac:dyDescent="0.4">
      <c r="A2896" s="17" t="str">
        <f>IF(E2896&lt;&gt;"",VLOOKUP(E2896,科目一覧!$A$4:$G$76,7,FALSE),"")</f>
        <v/>
      </c>
      <c r="B2896" s="18">
        <f>★仕訳帳!A2860</f>
        <v>2857</v>
      </c>
      <c r="C2896" s="64" t="str">
        <f>IF(★仕訳帳!B2860&lt;&gt;"",★仕訳帳!B2860,"")</f>
        <v/>
      </c>
      <c r="D2896" s="65" t="str">
        <f>IF(★仕訳帳!C2860&lt;&gt;"",★仕訳帳!C2860,"")</f>
        <v/>
      </c>
      <c r="E2896" s="66" t="str">
        <f>IF(★仕訳帳!D2860&lt;&gt;"",★仕訳帳!D2860,"")</f>
        <v/>
      </c>
      <c r="F2896" s="30" t="str">
        <f t="shared" si="94"/>
        <v/>
      </c>
      <c r="G2896" s="68">
        <f>★仕訳帳!E2860</f>
        <v>0</v>
      </c>
      <c r="H2896" s="68">
        <f>★仕訳帳!F2860</f>
        <v>0</v>
      </c>
      <c r="I2896" s="67">
        <f>IF($E2896&lt;&gt;"",IF(OR(AND($E2896&gt;=200,$E2896&lt;300),AND($E2896&gt;=400,$E2896&lt;600)),-SUBTOTAL(9,K$4:K2896),SUBTOTAL(9,K$4:K2896)),0)</f>
        <v>0</v>
      </c>
      <c r="J2896" s="32"/>
      <c r="K2896" s="33">
        <f t="shared" si="93"/>
        <v>0</v>
      </c>
    </row>
    <row r="2897" spans="1:11" x14ac:dyDescent="0.4">
      <c r="A2897" s="17" t="str">
        <f>IF(E2897&lt;&gt;"",VLOOKUP(E2897,科目一覧!$A$4:$G$76,7,FALSE),"")</f>
        <v/>
      </c>
      <c r="B2897" s="18">
        <f>★仕訳帳!A2861</f>
        <v>2858</v>
      </c>
      <c r="C2897" s="64" t="str">
        <f>IF(★仕訳帳!B2861&lt;&gt;"",★仕訳帳!B2861,"")</f>
        <v/>
      </c>
      <c r="D2897" s="65" t="str">
        <f>IF(★仕訳帳!C2861&lt;&gt;"",★仕訳帳!C2861,"")</f>
        <v/>
      </c>
      <c r="E2897" s="66" t="str">
        <f>IF(★仕訳帳!D2861&lt;&gt;"",★仕訳帳!D2861,"")</f>
        <v/>
      </c>
      <c r="F2897" s="30" t="str">
        <f t="shared" si="94"/>
        <v/>
      </c>
      <c r="G2897" s="68">
        <f>★仕訳帳!E2861</f>
        <v>0</v>
      </c>
      <c r="H2897" s="68">
        <f>★仕訳帳!F2861</f>
        <v>0</v>
      </c>
      <c r="I2897" s="67">
        <f>IF($E2897&lt;&gt;"",IF(OR(AND($E2897&gt;=200,$E2897&lt;300),AND($E2897&gt;=400,$E2897&lt;600)),-SUBTOTAL(9,K$4:K2897),SUBTOTAL(9,K$4:K2897)),0)</f>
        <v>0</v>
      </c>
      <c r="J2897" s="32"/>
      <c r="K2897" s="33">
        <f t="shared" si="93"/>
        <v>0</v>
      </c>
    </row>
    <row r="2898" spans="1:11" x14ac:dyDescent="0.4">
      <c r="A2898" s="17" t="str">
        <f>IF(E2898&lt;&gt;"",VLOOKUP(E2898,科目一覧!$A$4:$G$76,7,FALSE),"")</f>
        <v/>
      </c>
      <c r="B2898" s="18">
        <f>★仕訳帳!A2862</f>
        <v>2859</v>
      </c>
      <c r="C2898" s="64" t="str">
        <f>IF(★仕訳帳!B2862&lt;&gt;"",★仕訳帳!B2862,"")</f>
        <v/>
      </c>
      <c r="D2898" s="65" t="str">
        <f>IF(★仕訳帳!C2862&lt;&gt;"",★仕訳帳!C2862,"")</f>
        <v/>
      </c>
      <c r="E2898" s="66" t="str">
        <f>IF(★仕訳帳!D2862&lt;&gt;"",★仕訳帳!D2862,"")</f>
        <v/>
      </c>
      <c r="F2898" s="30" t="str">
        <f t="shared" si="94"/>
        <v/>
      </c>
      <c r="G2898" s="68">
        <f>★仕訳帳!E2862</f>
        <v>0</v>
      </c>
      <c r="H2898" s="68">
        <f>★仕訳帳!F2862</f>
        <v>0</v>
      </c>
      <c r="I2898" s="67">
        <f>IF($E2898&lt;&gt;"",IF(OR(AND($E2898&gt;=200,$E2898&lt;300),AND($E2898&gt;=400,$E2898&lt;600)),-SUBTOTAL(9,K$4:K2898),SUBTOTAL(9,K$4:K2898)),0)</f>
        <v>0</v>
      </c>
      <c r="J2898" s="32"/>
      <c r="K2898" s="33">
        <f t="shared" si="93"/>
        <v>0</v>
      </c>
    </row>
    <row r="2899" spans="1:11" x14ac:dyDescent="0.4">
      <c r="A2899" s="17" t="str">
        <f>IF(E2899&lt;&gt;"",VLOOKUP(E2899,科目一覧!$A$4:$G$76,7,FALSE),"")</f>
        <v/>
      </c>
      <c r="B2899" s="18">
        <f>★仕訳帳!A2863</f>
        <v>2860</v>
      </c>
      <c r="C2899" s="64" t="str">
        <f>IF(★仕訳帳!B2863&lt;&gt;"",★仕訳帳!B2863,"")</f>
        <v/>
      </c>
      <c r="D2899" s="65" t="str">
        <f>IF(★仕訳帳!C2863&lt;&gt;"",★仕訳帳!C2863,"")</f>
        <v/>
      </c>
      <c r="E2899" s="66" t="str">
        <f>IF(★仕訳帳!D2863&lt;&gt;"",★仕訳帳!D2863,"")</f>
        <v/>
      </c>
      <c r="F2899" s="30" t="str">
        <f t="shared" si="94"/>
        <v/>
      </c>
      <c r="G2899" s="68">
        <f>★仕訳帳!E2863</f>
        <v>0</v>
      </c>
      <c r="H2899" s="68">
        <f>★仕訳帳!F2863</f>
        <v>0</v>
      </c>
      <c r="I2899" s="67">
        <f>IF($E2899&lt;&gt;"",IF(OR(AND($E2899&gt;=200,$E2899&lt;300),AND($E2899&gt;=400,$E2899&lt;600)),-SUBTOTAL(9,K$4:K2899),SUBTOTAL(9,K$4:K2899)),0)</f>
        <v>0</v>
      </c>
      <c r="J2899" s="32"/>
      <c r="K2899" s="33">
        <f t="shared" si="93"/>
        <v>0</v>
      </c>
    </row>
    <row r="2900" spans="1:11" x14ac:dyDescent="0.4">
      <c r="A2900" s="17" t="str">
        <f>IF(E2900&lt;&gt;"",VLOOKUP(E2900,科目一覧!$A$4:$G$76,7,FALSE),"")</f>
        <v/>
      </c>
      <c r="B2900" s="18">
        <f>★仕訳帳!A2864</f>
        <v>2861</v>
      </c>
      <c r="C2900" s="64" t="str">
        <f>IF(★仕訳帳!B2864&lt;&gt;"",★仕訳帳!B2864,"")</f>
        <v/>
      </c>
      <c r="D2900" s="65" t="str">
        <f>IF(★仕訳帳!C2864&lt;&gt;"",★仕訳帳!C2864,"")</f>
        <v/>
      </c>
      <c r="E2900" s="66" t="str">
        <f>IF(★仕訳帳!D2864&lt;&gt;"",★仕訳帳!D2864,"")</f>
        <v/>
      </c>
      <c r="F2900" s="30" t="str">
        <f t="shared" si="94"/>
        <v/>
      </c>
      <c r="G2900" s="68">
        <f>★仕訳帳!E2864</f>
        <v>0</v>
      </c>
      <c r="H2900" s="68">
        <f>★仕訳帳!F2864</f>
        <v>0</v>
      </c>
      <c r="I2900" s="67">
        <f>IF($E2900&lt;&gt;"",IF(OR(AND($E2900&gt;=200,$E2900&lt;300),AND($E2900&gt;=400,$E2900&lt;600)),-SUBTOTAL(9,K$4:K2900),SUBTOTAL(9,K$4:K2900)),0)</f>
        <v>0</v>
      </c>
      <c r="J2900" s="32"/>
      <c r="K2900" s="33">
        <f t="shared" si="93"/>
        <v>0</v>
      </c>
    </row>
    <row r="2901" spans="1:11" x14ac:dyDescent="0.4">
      <c r="A2901" s="17" t="str">
        <f>IF(E2901&lt;&gt;"",VLOOKUP(E2901,科目一覧!$A$4:$G$76,7,FALSE),"")</f>
        <v/>
      </c>
      <c r="B2901" s="18">
        <f>★仕訳帳!A2865</f>
        <v>2862</v>
      </c>
      <c r="C2901" s="64" t="str">
        <f>IF(★仕訳帳!B2865&lt;&gt;"",★仕訳帳!B2865,"")</f>
        <v/>
      </c>
      <c r="D2901" s="65" t="str">
        <f>IF(★仕訳帳!C2865&lt;&gt;"",★仕訳帳!C2865,"")</f>
        <v/>
      </c>
      <c r="E2901" s="66" t="str">
        <f>IF(★仕訳帳!D2865&lt;&gt;"",★仕訳帳!D2865,"")</f>
        <v/>
      </c>
      <c r="F2901" s="30" t="str">
        <f t="shared" si="94"/>
        <v/>
      </c>
      <c r="G2901" s="68">
        <f>★仕訳帳!E2865</f>
        <v>0</v>
      </c>
      <c r="H2901" s="68">
        <f>★仕訳帳!F2865</f>
        <v>0</v>
      </c>
      <c r="I2901" s="67">
        <f>IF($E2901&lt;&gt;"",IF(OR(AND($E2901&gt;=200,$E2901&lt;300),AND($E2901&gt;=400,$E2901&lt;600)),-SUBTOTAL(9,K$4:K2901),SUBTOTAL(9,K$4:K2901)),0)</f>
        <v>0</v>
      </c>
      <c r="J2901" s="32"/>
      <c r="K2901" s="33">
        <f t="shared" si="93"/>
        <v>0</v>
      </c>
    </row>
    <row r="2902" spans="1:11" x14ac:dyDescent="0.4">
      <c r="A2902" s="17" t="str">
        <f>IF(E2902&lt;&gt;"",VLOOKUP(E2902,科目一覧!$A$4:$G$76,7,FALSE),"")</f>
        <v/>
      </c>
      <c r="B2902" s="18">
        <f>★仕訳帳!A2866</f>
        <v>2863</v>
      </c>
      <c r="C2902" s="64" t="str">
        <f>IF(★仕訳帳!B2866&lt;&gt;"",★仕訳帳!B2866,"")</f>
        <v/>
      </c>
      <c r="D2902" s="65" t="str">
        <f>IF(★仕訳帳!C2866&lt;&gt;"",★仕訳帳!C2866,"")</f>
        <v/>
      </c>
      <c r="E2902" s="66" t="str">
        <f>IF(★仕訳帳!D2866&lt;&gt;"",★仕訳帳!D2866,"")</f>
        <v/>
      </c>
      <c r="F2902" s="30" t="str">
        <f t="shared" si="94"/>
        <v/>
      </c>
      <c r="G2902" s="68">
        <f>★仕訳帳!E2866</f>
        <v>0</v>
      </c>
      <c r="H2902" s="68">
        <f>★仕訳帳!F2866</f>
        <v>0</v>
      </c>
      <c r="I2902" s="67">
        <f>IF($E2902&lt;&gt;"",IF(OR(AND($E2902&gt;=200,$E2902&lt;300),AND($E2902&gt;=400,$E2902&lt;600)),-SUBTOTAL(9,K$4:K2902),SUBTOTAL(9,K$4:K2902)),0)</f>
        <v>0</v>
      </c>
      <c r="J2902" s="32"/>
      <c r="K2902" s="33">
        <f t="shared" si="93"/>
        <v>0</v>
      </c>
    </row>
    <row r="2903" spans="1:11" x14ac:dyDescent="0.4">
      <c r="A2903" s="17" t="str">
        <f>IF(E2903&lt;&gt;"",VLOOKUP(E2903,科目一覧!$A$4:$G$76,7,FALSE),"")</f>
        <v/>
      </c>
      <c r="B2903" s="18">
        <f>★仕訳帳!A2867</f>
        <v>2864</v>
      </c>
      <c r="C2903" s="64" t="str">
        <f>IF(★仕訳帳!B2867&lt;&gt;"",★仕訳帳!B2867,"")</f>
        <v/>
      </c>
      <c r="D2903" s="65" t="str">
        <f>IF(★仕訳帳!C2867&lt;&gt;"",★仕訳帳!C2867,"")</f>
        <v/>
      </c>
      <c r="E2903" s="66" t="str">
        <f>IF(★仕訳帳!D2867&lt;&gt;"",★仕訳帳!D2867,"")</f>
        <v/>
      </c>
      <c r="F2903" s="30" t="str">
        <f t="shared" si="94"/>
        <v/>
      </c>
      <c r="G2903" s="68">
        <f>★仕訳帳!E2867</f>
        <v>0</v>
      </c>
      <c r="H2903" s="68">
        <f>★仕訳帳!F2867</f>
        <v>0</v>
      </c>
      <c r="I2903" s="67">
        <f>IF($E2903&lt;&gt;"",IF(OR(AND($E2903&gt;=200,$E2903&lt;300),AND($E2903&gt;=400,$E2903&lt;600)),-SUBTOTAL(9,K$4:K2903),SUBTOTAL(9,K$4:K2903)),0)</f>
        <v>0</v>
      </c>
      <c r="J2903" s="32"/>
      <c r="K2903" s="33">
        <f t="shared" si="93"/>
        <v>0</v>
      </c>
    </row>
    <row r="2904" spans="1:11" x14ac:dyDescent="0.4">
      <c r="A2904" s="17" t="str">
        <f>IF(E2904&lt;&gt;"",VLOOKUP(E2904,科目一覧!$A$4:$G$76,7,FALSE),"")</f>
        <v/>
      </c>
      <c r="B2904" s="18">
        <f>★仕訳帳!A2868</f>
        <v>2865</v>
      </c>
      <c r="C2904" s="64" t="str">
        <f>IF(★仕訳帳!B2868&lt;&gt;"",★仕訳帳!B2868,"")</f>
        <v/>
      </c>
      <c r="D2904" s="65" t="str">
        <f>IF(★仕訳帳!C2868&lt;&gt;"",★仕訳帳!C2868,"")</f>
        <v/>
      </c>
      <c r="E2904" s="66" t="str">
        <f>IF(★仕訳帳!D2868&lt;&gt;"",★仕訳帳!D2868,"")</f>
        <v/>
      </c>
      <c r="F2904" s="30" t="str">
        <f t="shared" si="94"/>
        <v/>
      </c>
      <c r="G2904" s="68">
        <f>★仕訳帳!E2868</f>
        <v>0</v>
      </c>
      <c r="H2904" s="68">
        <f>★仕訳帳!F2868</f>
        <v>0</v>
      </c>
      <c r="I2904" s="67">
        <f>IF($E2904&lt;&gt;"",IF(OR(AND($E2904&gt;=200,$E2904&lt;300),AND($E2904&gt;=400,$E2904&lt;600)),-SUBTOTAL(9,K$4:K2904),SUBTOTAL(9,K$4:K2904)),0)</f>
        <v>0</v>
      </c>
      <c r="J2904" s="32"/>
      <c r="K2904" s="33">
        <f t="shared" si="93"/>
        <v>0</v>
      </c>
    </row>
    <row r="2905" spans="1:11" x14ac:dyDescent="0.4">
      <c r="A2905" s="17" t="str">
        <f>IF(E2905&lt;&gt;"",VLOOKUP(E2905,科目一覧!$A$4:$G$76,7,FALSE),"")</f>
        <v/>
      </c>
      <c r="B2905" s="18">
        <f>★仕訳帳!A2869</f>
        <v>2866</v>
      </c>
      <c r="C2905" s="64" t="str">
        <f>IF(★仕訳帳!B2869&lt;&gt;"",★仕訳帳!B2869,"")</f>
        <v/>
      </c>
      <c r="D2905" s="65" t="str">
        <f>IF(★仕訳帳!C2869&lt;&gt;"",★仕訳帳!C2869,"")</f>
        <v/>
      </c>
      <c r="E2905" s="66" t="str">
        <f>IF(★仕訳帳!D2869&lt;&gt;"",★仕訳帳!D2869,"")</f>
        <v/>
      </c>
      <c r="F2905" s="30" t="str">
        <f t="shared" si="94"/>
        <v/>
      </c>
      <c r="G2905" s="68">
        <f>★仕訳帳!E2869</f>
        <v>0</v>
      </c>
      <c r="H2905" s="68">
        <f>★仕訳帳!F2869</f>
        <v>0</v>
      </c>
      <c r="I2905" s="67">
        <f>IF($E2905&lt;&gt;"",IF(OR(AND($E2905&gt;=200,$E2905&lt;300),AND($E2905&gt;=400,$E2905&lt;600)),-SUBTOTAL(9,K$4:K2905),SUBTOTAL(9,K$4:K2905)),0)</f>
        <v>0</v>
      </c>
      <c r="J2905" s="32"/>
      <c r="K2905" s="33">
        <f t="shared" si="93"/>
        <v>0</v>
      </c>
    </row>
    <row r="2906" spans="1:11" x14ac:dyDescent="0.4">
      <c r="A2906" s="17" t="str">
        <f>IF(E2906&lt;&gt;"",VLOOKUP(E2906,科目一覧!$A$4:$G$76,7,FALSE),"")</f>
        <v/>
      </c>
      <c r="B2906" s="18">
        <f>★仕訳帳!A2870</f>
        <v>2867</v>
      </c>
      <c r="C2906" s="64" t="str">
        <f>IF(★仕訳帳!B2870&lt;&gt;"",★仕訳帳!B2870,"")</f>
        <v/>
      </c>
      <c r="D2906" s="65" t="str">
        <f>IF(★仕訳帳!C2870&lt;&gt;"",★仕訳帳!C2870,"")</f>
        <v/>
      </c>
      <c r="E2906" s="66" t="str">
        <f>IF(★仕訳帳!D2870&lt;&gt;"",★仕訳帳!D2870,"")</f>
        <v/>
      </c>
      <c r="F2906" s="30" t="str">
        <f t="shared" si="94"/>
        <v/>
      </c>
      <c r="G2906" s="68">
        <f>★仕訳帳!E2870</f>
        <v>0</v>
      </c>
      <c r="H2906" s="68">
        <f>★仕訳帳!F2870</f>
        <v>0</v>
      </c>
      <c r="I2906" s="67">
        <f>IF($E2906&lt;&gt;"",IF(OR(AND($E2906&gt;=200,$E2906&lt;300),AND($E2906&gt;=400,$E2906&lt;600)),-SUBTOTAL(9,K$4:K2906),SUBTOTAL(9,K$4:K2906)),0)</f>
        <v>0</v>
      </c>
      <c r="J2906" s="32"/>
      <c r="K2906" s="33">
        <f t="shared" si="93"/>
        <v>0</v>
      </c>
    </row>
    <row r="2907" spans="1:11" x14ac:dyDescent="0.4">
      <c r="A2907" s="17" t="str">
        <f>IF(E2907&lt;&gt;"",VLOOKUP(E2907,科目一覧!$A$4:$G$76,7,FALSE),"")</f>
        <v/>
      </c>
      <c r="B2907" s="18">
        <f>★仕訳帳!A2871</f>
        <v>2868</v>
      </c>
      <c r="C2907" s="64" t="str">
        <f>IF(★仕訳帳!B2871&lt;&gt;"",★仕訳帳!B2871,"")</f>
        <v/>
      </c>
      <c r="D2907" s="65" t="str">
        <f>IF(★仕訳帳!C2871&lt;&gt;"",★仕訳帳!C2871,"")</f>
        <v/>
      </c>
      <c r="E2907" s="66" t="str">
        <f>IF(★仕訳帳!D2871&lt;&gt;"",★仕訳帳!D2871,"")</f>
        <v/>
      </c>
      <c r="F2907" s="30" t="str">
        <f t="shared" si="94"/>
        <v/>
      </c>
      <c r="G2907" s="68">
        <f>★仕訳帳!E2871</f>
        <v>0</v>
      </c>
      <c r="H2907" s="68">
        <f>★仕訳帳!F2871</f>
        <v>0</v>
      </c>
      <c r="I2907" s="67">
        <f>IF($E2907&lt;&gt;"",IF(OR(AND($E2907&gt;=200,$E2907&lt;300),AND($E2907&gt;=400,$E2907&lt;600)),-SUBTOTAL(9,K$4:K2907),SUBTOTAL(9,K$4:K2907)),0)</f>
        <v>0</v>
      </c>
      <c r="J2907" s="32"/>
      <c r="K2907" s="33">
        <f t="shared" si="93"/>
        <v>0</v>
      </c>
    </row>
    <row r="2908" spans="1:11" x14ac:dyDescent="0.4">
      <c r="A2908" s="17" t="str">
        <f>IF(E2908&lt;&gt;"",VLOOKUP(E2908,科目一覧!$A$4:$G$76,7,FALSE),"")</f>
        <v/>
      </c>
      <c r="B2908" s="18">
        <f>★仕訳帳!A2872</f>
        <v>2869</v>
      </c>
      <c r="C2908" s="64" t="str">
        <f>IF(★仕訳帳!B2872&lt;&gt;"",★仕訳帳!B2872,"")</f>
        <v/>
      </c>
      <c r="D2908" s="65" t="str">
        <f>IF(★仕訳帳!C2872&lt;&gt;"",★仕訳帳!C2872,"")</f>
        <v/>
      </c>
      <c r="E2908" s="66" t="str">
        <f>IF(★仕訳帳!D2872&lt;&gt;"",★仕訳帳!D2872,"")</f>
        <v/>
      </c>
      <c r="F2908" s="30" t="str">
        <f t="shared" si="94"/>
        <v/>
      </c>
      <c r="G2908" s="68">
        <f>★仕訳帳!E2872</f>
        <v>0</v>
      </c>
      <c r="H2908" s="68">
        <f>★仕訳帳!F2872</f>
        <v>0</v>
      </c>
      <c r="I2908" s="67">
        <f>IF($E2908&lt;&gt;"",IF(OR(AND($E2908&gt;=200,$E2908&lt;300),AND($E2908&gt;=400,$E2908&lt;600)),-SUBTOTAL(9,K$4:K2908),SUBTOTAL(9,K$4:K2908)),0)</f>
        <v>0</v>
      </c>
      <c r="J2908" s="32"/>
      <c r="K2908" s="33">
        <f t="shared" si="93"/>
        <v>0</v>
      </c>
    </row>
    <row r="2909" spans="1:11" x14ac:dyDescent="0.4">
      <c r="A2909" s="17" t="str">
        <f>IF(E2909&lt;&gt;"",VLOOKUP(E2909,科目一覧!$A$4:$G$76,7,FALSE),"")</f>
        <v/>
      </c>
      <c r="B2909" s="18">
        <f>★仕訳帳!A2873</f>
        <v>2870</v>
      </c>
      <c r="C2909" s="64" t="str">
        <f>IF(★仕訳帳!B2873&lt;&gt;"",★仕訳帳!B2873,"")</f>
        <v/>
      </c>
      <c r="D2909" s="65" t="str">
        <f>IF(★仕訳帳!C2873&lt;&gt;"",★仕訳帳!C2873,"")</f>
        <v/>
      </c>
      <c r="E2909" s="66" t="str">
        <f>IF(★仕訳帳!D2873&lt;&gt;"",★仕訳帳!D2873,"")</f>
        <v/>
      </c>
      <c r="F2909" s="30" t="str">
        <f t="shared" si="94"/>
        <v/>
      </c>
      <c r="G2909" s="68">
        <f>★仕訳帳!E2873</f>
        <v>0</v>
      </c>
      <c r="H2909" s="68">
        <f>★仕訳帳!F2873</f>
        <v>0</v>
      </c>
      <c r="I2909" s="67">
        <f>IF($E2909&lt;&gt;"",IF(OR(AND($E2909&gt;=200,$E2909&lt;300),AND($E2909&gt;=400,$E2909&lt;600)),-SUBTOTAL(9,K$4:K2909),SUBTOTAL(9,K$4:K2909)),0)</f>
        <v>0</v>
      </c>
      <c r="J2909" s="32"/>
      <c r="K2909" s="33">
        <f t="shared" si="93"/>
        <v>0</v>
      </c>
    </row>
    <row r="2910" spans="1:11" x14ac:dyDescent="0.4">
      <c r="A2910" s="17" t="str">
        <f>IF(E2910&lt;&gt;"",VLOOKUP(E2910,科目一覧!$A$4:$G$76,7,FALSE),"")</f>
        <v/>
      </c>
      <c r="B2910" s="18">
        <f>★仕訳帳!A2874</f>
        <v>2871</v>
      </c>
      <c r="C2910" s="64" t="str">
        <f>IF(★仕訳帳!B2874&lt;&gt;"",★仕訳帳!B2874,"")</f>
        <v/>
      </c>
      <c r="D2910" s="65" t="str">
        <f>IF(★仕訳帳!C2874&lt;&gt;"",★仕訳帳!C2874,"")</f>
        <v/>
      </c>
      <c r="E2910" s="66" t="str">
        <f>IF(★仕訳帳!D2874&lt;&gt;"",★仕訳帳!D2874,"")</f>
        <v/>
      </c>
      <c r="F2910" s="30" t="str">
        <f t="shared" si="94"/>
        <v/>
      </c>
      <c r="G2910" s="68">
        <f>★仕訳帳!E2874</f>
        <v>0</v>
      </c>
      <c r="H2910" s="68">
        <f>★仕訳帳!F2874</f>
        <v>0</v>
      </c>
      <c r="I2910" s="67">
        <f>IF($E2910&lt;&gt;"",IF(OR(AND($E2910&gt;=200,$E2910&lt;300),AND($E2910&gt;=400,$E2910&lt;600)),-SUBTOTAL(9,K$4:K2910),SUBTOTAL(9,K$4:K2910)),0)</f>
        <v>0</v>
      </c>
      <c r="J2910" s="32"/>
      <c r="K2910" s="33">
        <f t="shared" si="93"/>
        <v>0</v>
      </c>
    </row>
    <row r="2911" spans="1:11" x14ac:dyDescent="0.4">
      <c r="A2911" s="17" t="str">
        <f>IF(E2911&lt;&gt;"",VLOOKUP(E2911,科目一覧!$A$4:$G$76,7,FALSE),"")</f>
        <v/>
      </c>
      <c r="B2911" s="18">
        <f>★仕訳帳!A2875</f>
        <v>2872</v>
      </c>
      <c r="C2911" s="64" t="str">
        <f>IF(★仕訳帳!B2875&lt;&gt;"",★仕訳帳!B2875,"")</f>
        <v/>
      </c>
      <c r="D2911" s="65" t="str">
        <f>IF(★仕訳帳!C2875&lt;&gt;"",★仕訳帳!C2875,"")</f>
        <v/>
      </c>
      <c r="E2911" s="66" t="str">
        <f>IF(★仕訳帳!D2875&lt;&gt;"",★仕訳帳!D2875,"")</f>
        <v/>
      </c>
      <c r="F2911" s="30" t="str">
        <f t="shared" si="94"/>
        <v/>
      </c>
      <c r="G2911" s="68">
        <f>★仕訳帳!E2875</f>
        <v>0</v>
      </c>
      <c r="H2911" s="68">
        <f>★仕訳帳!F2875</f>
        <v>0</v>
      </c>
      <c r="I2911" s="67">
        <f>IF($E2911&lt;&gt;"",IF(OR(AND($E2911&gt;=200,$E2911&lt;300),AND($E2911&gt;=400,$E2911&lt;600)),-SUBTOTAL(9,K$4:K2911),SUBTOTAL(9,K$4:K2911)),0)</f>
        <v>0</v>
      </c>
      <c r="J2911" s="32"/>
      <c r="K2911" s="33">
        <f t="shared" si="93"/>
        <v>0</v>
      </c>
    </row>
    <row r="2912" spans="1:11" x14ac:dyDescent="0.4">
      <c r="A2912" s="17" t="str">
        <f>IF(E2912&lt;&gt;"",VLOOKUP(E2912,科目一覧!$A$4:$G$76,7,FALSE),"")</f>
        <v/>
      </c>
      <c r="B2912" s="18">
        <f>★仕訳帳!A2876</f>
        <v>2873</v>
      </c>
      <c r="C2912" s="64" t="str">
        <f>IF(★仕訳帳!B2876&lt;&gt;"",★仕訳帳!B2876,"")</f>
        <v/>
      </c>
      <c r="D2912" s="65" t="str">
        <f>IF(★仕訳帳!C2876&lt;&gt;"",★仕訳帳!C2876,"")</f>
        <v/>
      </c>
      <c r="E2912" s="66" t="str">
        <f>IF(★仕訳帳!D2876&lt;&gt;"",★仕訳帳!D2876,"")</f>
        <v/>
      </c>
      <c r="F2912" s="30" t="str">
        <f t="shared" si="94"/>
        <v/>
      </c>
      <c r="G2912" s="68">
        <f>★仕訳帳!E2876</f>
        <v>0</v>
      </c>
      <c r="H2912" s="68">
        <f>★仕訳帳!F2876</f>
        <v>0</v>
      </c>
      <c r="I2912" s="67">
        <f>IF($E2912&lt;&gt;"",IF(OR(AND($E2912&gt;=200,$E2912&lt;300),AND($E2912&gt;=400,$E2912&lt;600)),-SUBTOTAL(9,K$4:K2912),SUBTOTAL(9,K$4:K2912)),0)</f>
        <v>0</v>
      </c>
      <c r="J2912" s="32"/>
      <c r="K2912" s="33">
        <f t="shared" si="93"/>
        <v>0</v>
      </c>
    </row>
    <row r="2913" spans="1:11" x14ac:dyDescent="0.4">
      <c r="A2913" s="17" t="str">
        <f>IF(E2913&lt;&gt;"",VLOOKUP(E2913,科目一覧!$A$4:$G$76,7,FALSE),"")</f>
        <v/>
      </c>
      <c r="B2913" s="18">
        <f>★仕訳帳!A2877</f>
        <v>2874</v>
      </c>
      <c r="C2913" s="64" t="str">
        <f>IF(★仕訳帳!B2877&lt;&gt;"",★仕訳帳!B2877,"")</f>
        <v/>
      </c>
      <c r="D2913" s="65" t="str">
        <f>IF(★仕訳帳!C2877&lt;&gt;"",★仕訳帳!C2877,"")</f>
        <v/>
      </c>
      <c r="E2913" s="66" t="str">
        <f>IF(★仕訳帳!D2877&lt;&gt;"",★仕訳帳!D2877,"")</f>
        <v/>
      </c>
      <c r="F2913" s="30" t="str">
        <f t="shared" si="94"/>
        <v/>
      </c>
      <c r="G2913" s="68">
        <f>★仕訳帳!E2877</f>
        <v>0</v>
      </c>
      <c r="H2913" s="68">
        <f>★仕訳帳!F2877</f>
        <v>0</v>
      </c>
      <c r="I2913" s="67">
        <f>IF($E2913&lt;&gt;"",IF(OR(AND($E2913&gt;=200,$E2913&lt;300),AND($E2913&gt;=400,$E2913&lt;600)),-SUBTOTAL(9,K$4:K2913),SUBTOTAL(9,K$4:K2913)),0)</f>
        <v>0</v>
      </c>
      <c r="J2913" s="32"/>
      <c r="K2913" s="33">
        <f t="shared" si="93"/>
        <v>0</v>
      </c>
    </row>
    <row r="2914" spans="1:11" x14ac:dyDescent="0.4">
      <c r="A2914" s="17" t="str">
        <f>IF(E2914&lt;&gt;"",VLOOKUP(E2914,科目一覧!$A$4:$G$76,7,FALSE),"")</f>
        <v/>
      </c>
      <c r="B2914" s="18">
        <f>★仕訳帳!A2878</f>
        <v>2875</v>
      </c>
      <c r="C2914" s="64" t="str">
        <f>IF(★仕訳帳!B2878&lt;&gt;"",★仕訳帳!B2878,"")</f>
        <v/>
      </c>
      <c r="D2914" s="65" t="str">
        <f>IF(★仕訳帳!C2878&lt;&gt;"",★仕訳帳!C2878,"")</f>
        <v/>
      </c>
      <c r="E2914" s="66" t="str">
        <f>IF(★仕訳帳!D2878&lt;&gt;"",★仕訳帳!D2878,"")</f>
        <v/>
      </c>
      <c r="F2914" s="30" t="str">
        <f t="shared" si="94"/>
        <v/>
      </c>
      <c r="G2914" s="68">
        <f>★仕訳帳!E2878</f>
        <v>0</v>
      </c>
      <c r="H2914" s="68">
        <f>★仕訳帳!F2878</f>
        <v>0</v>
      </c>
      <c r="I2914" s="67">
        <f>IF($E2914&lt;&gt;"",IF(OR(AND($E2914&gt;=200,$E2914&lt;300),AND($E2914&gt;=400,$E2914&lt;600)),-SUBTOTAL(9,K$4:K2914),SUBTOTAL(9,K$4:K2914)),0)</f>
        <v>0</v>
      </c>
      <c r="J2914" s="32"/>
      <c r="K2914" s="33">
        <f t="shared" si="93"/>
        <v>0</v>
      </c>
    </row>
    <row r="2915" spans="1:11" x14ac:dyDescent="0.4">
      <c r="A2915" s="17" t="str">
        <f>IF(E2915&lt;&gt;"",VLOOKUP(E2915,科目一覧!$A$4:$G$76,7,FALSE),"")</f>
        <v/>
      </c>
      <c r="B2915" s="18">
        <f>★仕訳帳!A2879</f>
        <v>2876</v>
      </c>
      <c r="C2915" s="64" t="str">
        <f>IF(★仕訳帳!B2879&lt;&gt;"",★仕訳帳!B2879,"")</f>
        <v/>
      </c>
      <c r="D2915" s="65" t="str">
        <f>IF(★仕訳帳!C2879&lt;&gt;"",★仕訳帳!C2879,"")</f>
        <v/>
      </c>
      <c r="E2915" s="66" t="str">
        <f>IF(★仕訳帳!D2879&lt;&gt;"",★仕訳帳!D2879,"")</f>
        <v/>
      </c>
      <c r="F2915" s="30" t="str">
        <f t="shared" si="94"/>
        <v/>
      </c>
      <c r="G2915" s="68">
        <f>★仕訳帳!E2879</f>
        <v>0</v>
      </c>
      <c r="H2915" s="68">
        <f>★仕訳帳!F2879</f>
        <v>0</v>
      </c>
      <c r="I2915" s="67">
        <f>IF($E2915&lt;&gt;"",IF(OR(AND($E2915&gt;=200,$E2915&lt;300),AND($E2915&gt;=400,$E2915&lt;600)),-SUBTOTAL(9,K$4:K2915),SUBTOTAL(9,K$4:K2915)),0)</f>
        <v>0</v>
      </c>
      <c r="J2915" s="32"/>
      <c r="K2915" s="33">
        <f t="shared" si="93"/>
        <v>0</v>
      </c>
    </row>
    <row r="2916" spans="1:11" x14ac:dyDescent="0.4">
      <c r="A2916" s="17" t="str">
        <f>IF(E2916&lt;&gt;"",VLOOKUP(E2916,科目一覧!$A$4:$G$76,7,FALSE),"")</f>
        <v/>
      </c>
      <c r="B2916" s="18">
        <f>★仕訳帳!A2880</f>
        <v>2877</v>
      </c>
      <c r="C2916" s="64" t="str">
        <f>IF(★仕訳帳!B2880&lt;&gt;"",★仕訳帳!B2880,"")</f>
        <v/>
      </c>
      <c r="D2916" s="65" t="str">
        <f>IF(★仕訳帳!C2880&lt;&gt;"",★仕訳帳!C2880,"")</f>
        <v/>
      </c>
      <c r="E2916" s="66" t="str">
        <f>IF(★仕訳帳!D2880&lt;&gt;"",★仕訳帳!D2880,"")</f>
        <v/>
      </c>
      <c r="F2916" s="30" t="str">
        <f t="shared" si="94"/>
        <v/>
      </c>
      <c r="G2916" s="68">
        <f>★仕訳帳!E2880</f>
        <v>0</v>
      </c>
      <c r="H2916" s="68">
        <f>★仕訳帳!F2880</f>
        <v>0</v>
      </c>
      <c r="I2916" s="67">
        <f>IF($E2916&lt;&gt;"",IF(OR(AND($E2916&gt;=200,$E2916&lt;300),AND($E2916&gt;=400,$E2916&lt;600)),-SUBTOTAL(9,K$4:K2916),SUBTOTAL(9,K$4:K2916)),0)</f>
        <v>0</v>
      </c>
      <c r="J2916" s="32"/>
      <c r="K2916" s="33">
        <f t="shared" si="93"/>
        <v>0</v>
      </c>
    </row>
    <row r="2917" spans="1:11" x14ac:dyDescent="0.4">
      <c r="A2917" s="17" t="str">
        <f>IF(E2917&lt;&gt;"",VLOOKUP(E2917,科目一覧!$A$4:$G$76,7,FALSE),"")</f>
        <v/>
      </c>
      <c r="B2917" s="18">
        <f>★仕訳帳!A2881</f>
        <v>2878</v>
      </c>
      <c r="C2917" s="64" t="str">
        <f>IF(★仕訳帳!B2881&lt;&gt;"",★仕訳帳!B2881,"")</f>
        <v/>
      </c>
      <c r="D2917" s="65" t="str">
        <f>IF(★仕訳帳!C2881&lt;&gt;"",★仕訳帳!C2881,"")</f>
        <v/>
      </c>
      <c r="E2917" s="66" t="str">
        <f>IF(★仕訳帳!D2881&lt;&gt;"",★仕訳帳!D2881,"")</f>
        <v/>
      </c>
      <c r="F2917" s="30" t="str">
        <f t="shared" si="94"/>
        <v/>
      </c>
      <c r="G2917" s="68">
        <f>★仕訳帳!E2881</f>
        <v>0</v>
      </c>
      <c r="H2917" s="68">
        <f>★仕訳帳!F2881</f>
        <v>0</v>
      </c>
      <c r="I2917" s="67">
        <f>IF($E2917&lt;&gt;"",IF(OR(AND($E2917&gt;=200,$E2917&lt;300),AND($E2917&gt;=400,$E2917&lt;600)),-SUBTOTAL(9,K$4:K2917),SUBTOTAL(9,K$4:K2917)),0)</f>
        <v>0</v>
      </c>
      <c r="J2917" s="32"/>
      <c r="K2917" s="33">
        <f t="shared" si="93"/>
        <v>0</v>
      </c>
    </row>
    <row r="2918" spans="1:11" x14ac:dyDescent="0.4">
      <c r="A2918" s="17" t="str">
        <f>IF(E2918&lt;&gt;"",VLOOKUP(E2918,科目一覧!$A$4:$G$76,7,FALSE),"")</f>
        <v/>
      </c>
      <c r="B2918" s="18">
        <f>★仕訳帳!A2882</f>
        <v>2879</v>
      </c>
      <c r="C2918" s="64" t="str">
        <f>IF(★仕訳帳!B2882&lt;&gt;"",★仕訳帳!B2882,"")</f>
        <v/>
      </c>
      <c r="D2918" s="65" t="str">
        <f>IF(★仕訳帳!C2882&lt;&gt;"",★仕訳帳!C2882,"")</f>
        <v/>
      </c>
      <c r="E2918" s="66" t="str">
        <f>IF(★仕訳帳!D2882&lt;&gt;"",★仕訳帳!D2882,"")</f>
        <v/>
      </c>
      <c r="F2918" s="30" t="str">
        <f t="shared" si="94"/>
        <v/>
      </c>
      <c r="G2918" s="68">
        <f>★仕訳帳!E2882</f>
        <v>0</v>
      </c>
      <c r="H2918" s="68">
        <f>★仕訳帳!F2882</f>
        <v>0</v>
      </c>
      <c r="I2918" s="67">
        <f>IF($E2918&lt;&gt;"",IF(OR(AND($E2918&gt;=200,$E2918&lt;300),AND($E2918&gt;=400,$E2918&lt;600)),-SUBTOTAL(9,K$4:K2918),SUBTOTAL(9,K$4:K2918)),0)</f>
        <v>0</v>
      </c>
      <c r="J2918" s="32"/>
      <c r="K2918" s="33">
        <f t="shared" si="93"/>
        <v>0</v>
      </c>
    </row>
    <row r="2919" spans="1:11" x14ac:dyDescent="0.4">
      <c r="A2919" s="17" t="str">
        <f>IF(E2919&lt;&gt;"",VLOOKUP(E2919,科目一覧!$A$4:$G$76,7,FALSE),"")</f>
        <v/>
      </c>
      <c r="B2919" s="18">
        <f>★仕訳帳!A2883</f>
        <v>2880</v>
      </c>
      <c r="C2919" s="64" t="str">
        <f>IF(★仕訳帳!B2883&lt;&gt;"",★仕訳帳!B2883,"")</f>
        <v/>
      </c>
      <c r="D2919" s="65" t="str">
        <f>IF(★仕訳帳!C2883&lt;&gt;"",★仕訳帳!C2883,"")</f>
        <v/>
      </c>
      <c r="E2919" s="66" t="str">
        <f>IF(★仕訳帳!D2883&lt;&gt;"",★仕訳帳!D2883,"")</f>
        <v/>
      </c>
      <c r="F2919" s="30" t="str">
        <f t="shared" si="94"/>
        <v/>
      </c>
      <c r="G2919" s="68">
        <f>★仕訳帳!E2883</f>
        <v>0</v>
      </c>
      <c r="H2919" s="68">
        <f>★仕訳帳!F2883</f>
        <v>0</v>
      </c>
      <c r="I2919" s="67">
        <f>IF($E2919&lt;&gt;"",IF(OR(AND($E2919&gt;=200,$E2919&lt;300),AND($E2919&gt;=400,$E2919&lt;600)),-SUBTOTAL(9,K$4:K2919),SUBTOTAL(9,K$4:K2919)),0)</f>
        <v>0</v>
      </c>
      <c r="J2919" s="32"/>
      <c r="K2919" s="33">
        <f t="shared" si="93"/>
        <v>0</v>
      </c>
    </row>
    <row r="2920" spans="1:11" x14ac:dyDescent="0.4">
      <c r="A2920" s="17" t="str">
        <f>IF(E2920&lt;&gt;"",VLOOKUP(E2920,科目一覧!$A$4:$G$76,7,FALSE),"")</f>
        <v/>
      </c>
      <c r="B2920" s="18">
        <f>★仕訳帳!A2884</f>
        <v>2881</v>
      </c>
      <c r="C2920" s="64" t="str">
        <f>IF(★仕訳帳!B2884&lt;&gt;"",★仕訳帳!B2884,"")</f>
        <v/>
      </c>
      <c r="D2920" s="65" t="str">
        <f>IF(★仕訳帳!C2884&lt;&gt;"",★仕訳帳!C2884,"")</f>
        <v/>
      </c>
      <c r="E2920" s="66" t="str">
        <f>IF(★仕訳帳!D2884&lt;&gt;"",★仕訳帳!D2884,"")</f>
        <v/>
      </c>
      <c r="F2920" s="30" t="str">
        <f t="shared" si="94"/>
        <v/>
      </c>
      <c r="G2920" s="68">
        <f>★仕訳帳!E2884</f>
        <v>0</v>
      </c>
      <c r="H2920" s="68">
        <f>★仕訳帳!F2884</f>
        <v>0</v>
      </c>
      <c r="I2920" s="67">
        <f>IF($E2920&lt;&gt;"",IF(OR(AND($E2920&gt;=200,$E2920&lt;300),AND($E2920&gt;=400,$E2920&lt;600)),-SUBTOTAL(9,K$4:K2920),SUBTOTAL(9,K$4:K2920)),0)</f>
        <v>0</v>
      </c>
      <c r="J2920" s="32"/>
      <c r="K2920" s="33">
        <f t="shared" si="93"/>
        <v>0</v>
      </c>
    </row>
    <row r="2921" spans="1:11" x14ac:dyDescent="0.4">
      <c r="A2921" s="17" t="str">
        <f>IF(E2921&lt;&gt;"",VLOOKUP(E2921,科目一覧!$A$4:$G$76,7,FALSE),"")</f>
        <v/>
      </c>
      <c r="B2921" s="18">
        <f>★仕訳帳!A2885</f>
        <v>2882</v>
      </c>
      <c r="C2921" s="64" t="str">
        <f>IF(★仕訳帳!B2885&lt;&gt;"",★仕訳帳!B2885,"")</f>
        <v/>
      </c>
      <c r="D2921" s="65" t="str">
        <f>IF(★仕訳帳!C2885&lt;&gt;"",★仕訳帳!C2885,"")</f>
        <v/>
      </c>
      <c r="E2921" s="66" t="str">
        <f>IF(★仕訳帳!D2885&lt;&gt;"",★仕訳帳!D2885,"")</f>
        <v/>
      </c>
      <c r="F2921" s="30" t="str">
        <f t="shared" si="94"/>
        <v/>
      </c>
      <c r="G2921" s="68">
        <f>★仕訳帳!E2885</f>
        <v>0</v>
      </c>
      <c r="H2921" s="68">
        <f>★仕訳帳!F2885</f>
        <v>0</v>
      </c>
      <c r="I2921" s="67">
        <f>IF($E2921&lt;&gt;"",IF(OR(AND($E2921&gt;=200,$E2921&lt;300),AND($E2921&gt;=400,$E2921&lt;600)),-SUBTOTAL(9,K$4:K2921),SUBTOTAL(9,K$4:K2921)),0)</f>
        <v>0</v>
      </c>
      <c r="J2921" s="32"/>
      <c r="K2921" s="33">
        <f t="shared" si="93"/>
        <v>0</v>
      </c>
    </row>
    <row r="2922" spans="1:11" x14ac:dyDescent="0.4">
      <c r="A2922" s="17" t="str">
        <f>IF(E2922&lt;&gt;"",VLOOKUP(E2922,科目一覧!$A$4:$G$76,7,FALSE),"")</f>
        <v/>
      </c>
      <c r="B2922" s="18">
        <f>★仕訳帳!A2886</f>
        <v>2883</v>
      </c>
      <c r="C2922" s="64" t="str">
        <f>IF(★仕訳帳!B2886&lt;&gt;"",★仕訳帳!B2886,"")</f>
        <v/>
      </c>
      <c r="D2922" s="65" t="str">
        <f>IF(★仕訳帳!C2886&lt;&gt;"",★仕訳帳!C2886,"")</f>
        <v/>
      </c>
      <c r="E2922" s="66" t="str">
        <f>IF(★仕訳帳!D2886&lt;&gt;"",★仕訳帳!D2886,"")</f>
        <v/>
      </c>
      <c r="F2922" s="30" t="str">
        <f t="shared" si="94"/>
        <v/>
      </c>
      <c r="G2922" s="68">
        <f>★仕訳帳!E2886</f>
        <v>0</v>
      </c>
      <c r="H2922" s="68">
        <f>★仕訳帳!F2886</f>
        <v>0</v>
      </c>
      <c r="I2922" s="67">
        <f>IF($E2922&lt;&gt;"",IF(OR(AND($E2922&gt;=200,$E2922&lt;300),AND($E2922&gt;=400,$E2922&lt;600)),-SUBTOTAL(9,K$4:K2922),SUBTOTAL(9,K$4:K2922)),0)</f>
        <v>0</v>
      </c>
      <c r="J2922" s="32"/>
      <c r="K2922" s="33">
        <f t="shared" si="93"/>
        <v>0</v>
      </c>
    </row>
    <row r="2923" spans="1:11" x14ac:dyDescent="0.4">
      <c r="A2923" s="17" t="str">
        <f>IF(E2923&lt;&gt;"",VLOOKUP(E2923,科目一覧!$A$4:$G$76,7,FALSE),"")</f>
        <v/>
      </c>
      <c r="B2923" s="18">
        <f>★仕訳帳!A2887</f>
        <v>2884</v>
      </c>
      <c r="C2923" s="64" t="str">
        <f>IF(★仕訳帳!B2887&lt;&gt;"",★仕訳帳!B2887,"")</f>
        <v/>
      </c>
      <c r="D2923" s="65" t="str">
        <f>IF(★仕訳帳!C2887&lt;&gt;"",★仕訳帳!C2887,"")</f>
        <v/>
      </c>
      <c r="E2923" s="66" t="str">
        <f>IF(★仕訳帳!D2887&lt;&gt;"",★仕訳帳!D2887,"")</f>
        <v/>
      </c>
      <c r="F2923" s="30" t="str">
        <f t="shared" si="94"/>
        <v/>
      </c>
      <c r="G2923" s="68">
        <f>★仕訳帳!E2887</f>
        <v>0</v>
      </c>
      <c r="H2923" s="68">
        <f>★仕訳帳!F2887</f>
        <v>0</v>
      </c>
      <c r="I2923" s="67">
        <f>IF($E2923&lt;&gt;"",IF(OR(AND($E2923&gt;=200,$E2923&lt;300),AND($E2923&gt;=400,$E2923&lt;600)),-SUBTOTAL(9,K$4:K2923),SUBTOTAL(9,K$4:K2923)),0)</f>
        <v>0</v>
      </c>
      <c r="J2923" s="32"/>
      <c r="K2923" s="33">
        <f t="shared" si="93"/>
        <v>0</v>
      </c>
    </row>
    <row r="2924" spans="1:11" x14ac:dyDescent="0.4">
      <c r="A2924" s="17" t="str">
        <f>IF(E2924&lt;&gt;"",VLOOKUP(E2924,科目一覧!$A$4:$G$76,7,FALSE),"")</f>
        <v/>
      </c>
      <c r="B2924" s="18">
        <f>★仕訳帳!A2888</f>
        <v>2885</v>
      </c>
      <c r="C2924" s="64" t="str">
        <f>IF(★仕訳帳!B2888&lt;&gt;"",★仕訳帳!B2888,"")</f>
        <v/>
      </c>
      <c r="D2924" s="65" t="str">
        <f>IF(★仕訳帳!C2888&lt;&gt;"",★仕訳帳!C2888,"")</f>
        <v/>
      </c>
      <c r="E2924" s="66" t="str">
        <f>IF(★仕訳帳!D2888&lt;&gt;"",★仕訳帳!D2888,"")</f>
        <v/>
      </c>
      <c r="F2924" s="30" t="str">
        <f t="shared" si="94"/>
        <v/>
      </c>
      <c r="G2924" s="68">
        <f>★仕訳帳!E2888</f>
        <v>0</v>
      </c>
      <c r="H2924" s="68">
        <f>★仕訳帳!F2888</f>
        <v>0</v>
      </c>
      <c r="I2924" s="67">
        <f>IF($E2924&lt;&gt;"",IF(OR(AND($E2924&gt;=200,$E2924&lt;300),AND($E2924&gt;=400,$E2924&lt;600)),-SUBTOTAL(9,K$4:K2924),SUBTOTAL(9,K$4:K2924)),0)</f>
        <v>0</v>
      </c>
      <c r="J2924" s="32"/>
      <c r="K2924" s="33">
        <f t="shared" si="93"/>
        <v>0</v>
      </c>
    </row>
    <row r="2925" spans="1:11" x14ac:dyDescent="0.4">
      <c r="A2925" s="17" t="str">
        <f>IF(E2925&lt;&gt;"",VLOOKUP(E2925,科目一覧!$A$4:$G$76,7,FALSE),"")</f>
        <v/>
      </c>
      <c r="B2925" s="18">
        <f>★仕訳帳!A2889</f>
        <v>2886</v>
      </c>
      <c r="C2925" s="64" t="str">
        <f>IF(★仕訳帳!B2889&lt;&gt;"",★仕訳帳!B2889,"")</f>
        <v/>
      </c>
      <c r="D2925" s="65" t="str">
        <f>IF(★仕訳帳!C2889&lt;&gt;"",★仕訳帳!C2889,"")</f>
        <v/>
      </c>
      <c r="E2925" s="66" t="str">
        <f>IF(★仕訳帳!D2889&lt;&gt;"",★仕訳帳!D2889,"")</f>
        <v/>
      </c>
      <c r="F2925" s="30" t="str">
        <f t="shared" si="94"/>
        <v/>
      </c>
      <c r="G2925" s="68">
        <f>★仕訳帳!E2889</f>
        <v>0</v>
      </c>
      <c r="H2925" s="68">
        <f>★仕訳帳!F2889</f>
        <v>0</v>
      </c>
      <c r="I2925" s="67">
        <f>IF($E2925&lt;&gt;"",IF(OR(AND($E2925&gt;=200,$E2925&lt;300),AND($E2925&gt;=400,$E2925&lt;600)),-SUBTOTAL(9,K$4:K2925),SUBTOTAL(9,K$4:K2925)),0)</f>
        <v>0</v>
      </c>
      <c r="J2925" s="32"/>
      <c r="K2925" s="33">
        <f t="shared" si="93"/>
        <v>0</v>
      </c>
    </row>
    <row r="2926" spans="1:11" x14ac:dyDescent="0.4">
      <c r="A2926" s="17" t="str">
        <f>IF(E2926&lt;&gt;"",VLOOKUP(E2926,科目一覧!$A$4:$G$76,7,FALSE),"")</f>
        <v/>
      </c>
      <c r="B2926" s="18">
        <f>★仕訳帳!A2890</f>
        <v>2887</v>
      </c>
      <c r="C2926" s="64" t="str">
        <f>IF(★仕訳帳!B2890&lt;&gt;"",★仕訳帳!B2890,"")</f>
        <v/>
      </c>
      <c r="D2926" s="65" t="str">
        <f>IF(★仕訳帳!C2890&lt;&gt;"",★仕訳帳!C2890,"")</f>
        <v/>
      </c>
      <c r="E2926" s="66" t="str">
        <f>IF(★仕訳帳!D2890&lt;&gt;"",★仕訳帳!D2890,"")</f>
        <v/>
      </c>
      <c r="F2926" s="30" t="str">
        <f t="shared" si="94"/>
        <v/>
      </c>
      <c r="G2926" s="68">
        <f>★仕訳帳!E2890</f>
        <v>0</v>
      </c>
      <c r="H2926" s="68">
        <f>★仕訳帳!F2890</f>
        <v>0</v>
      </c>
      <c r="I2926" s="67">
        <f>IF($E2926&lt;&gt;"",IF(OR(AND($E2926&gt;=200,$E2926&lt;300),AND($E2926&gt;=400,$E2926&lt;600)),-SUBTOTAL(9,K$4:K2926),SUBTOTAL(9,K$4:K2926)),0)</f>
        <v>0</v>
      </c>
      <c r="J2926" s="32"/>
      <c r="K2926" s="33">
        <f t="shared" si="93"/>
        <v>0</v>
      </c>
    </row>
    <row r="2927" spans="1:11" x14ac:dyDescent="0.4">
      <c r="A2927" s="17" t="str">
        <f>IF(E2927&lt;&gt;"",VLOOKUP(E2927,科目一覧!$A$4:$G$76,7,FALSE),"")</f>
        <v/>
      </c>
      <c r="B2927" s="18">
        <f>★仕訳帳!A2891</f>
        <v>2888</v>
      </c>
      <c r="C2927" s="64" t="str">
        <f>IF(★仕訳帳!B2891&lt;&gt;"",★仕訳帳!B2891,"")</f>
        <v/>
      </c>
      <c r="D2927" s="65" t="str">
        <f>IF(★仕訳帳!C2891&lt;&gt;"",★仕訳帳!C2891,"")</f>
        <v/>
      </c>
      <c r="E2927" s="66" t="str">
        <f>IF(★仕訳帳!D2891&lt;&gt;"",★仕訳帳!D2891,"")</f>
        <v/>
      </c>
      <c r="F2927" s="30" t="str">
        <f t="shared" si="94"/>
        <v/>
      </c>
      <c r="G2927" s="68">
        <f>★仕訳帳!E2891</f>
        <v>0</v>
      </c>
      <c r="H2927" s="68">
        <f>★仕訳帳!F2891</f>
        <v>0</v>
      </c>
      <c r="I2927" s="67">
        <f>IF($E2927&lt;&gt;"",IF(OR(AND($E2927&gt;=200,$E2927&lt;300),AND($E2927&gt;=400,$E2927&lt;600)),-SUBTOTAL(9,K$4:K2927),SUBTOTAL(9,K$4:K2927)),0)</f>
        <v>0</v>
      </c>
      <c r="J2927" s="32"/>
      <c r="K2927" s="33">
        <f t="shared" ref="K2927:K2990" si="95">IF(OR(E2927=301,E2927=401),0,G2927-H2927)</f>
        <v>0</v>
      </c>
    </row>
    <row r="2928" spans="1:11" x14ac:dyDescent="0.4">
      <c r="A2928" s="17" t="str">
        <f>IF(E2928&lt;&gt;"",VLOOKUP(E2928,科目一覧!$A$4:$G$76,7,FALSE),"")</f>
        <v/>
      </c>
      <c r="B2928" s="18">
        <f>★仕訳帳!A2892</f>
        <v>2889</v>
      </c>
      <c r="C2928" s="64" t="str">
        <f>IF(★仕訳帳!B2892&lt;&gt;"",★仕訳帳!B2892,"")</f>
        <v/>
      </c>
      <c r="D2928" s="65" t="str">
        <f>IF(★仕訳帳!C2892&lt;&gt;"",★仕訳帳!C2892,"")</f>
        <v/>
      </c>
      <c r="E2928" s="66" t="str">
        <f>IF(★仕訳帳!D2892&lt;&gt;"",★仕訳帳!D2892,"")</f>
        <v/>
      </c>
      <c r="F2928" s="30" t="str">
        <f t="shared" si="94"/>
        <v/>
      </c>
      <c r="G2928" s="68">
        <f>★仕訳帳!E2892</f>
        <v>0</v>
      </c>
      <c r="H2928" s="68">
        <f>★仕訳帳!F2892</f>
        <v>0</v>
      </c>
      <c r="I2928" s="67">
        <f>IF($E2928&lt;&gt;"",IF(OR(AND($E2928&gt;=200,$E2928&lt;300),AND($E2928&gt;=400,$E2928&lt;600)),-SUBTOTAL(9,K$4:K2928),SUBTOTAL(9,K$4:K2928)),0)</f>
        <v>0</v>
      </c>
      <c r="J2928" s="32"/>
      <c r="K2928" s="33">
        <f t="shared" si="95"/>
        <v>0</v>
      </c>
    </row>
    <row r="2929" spans="1:11" x14ac:dyDescent="0.4">
      <c r="A2929" s="17" t="str">
        <f>IF(E2929&lt;&gt;"",VLOOKUP(E2929,科目一覧!$A$4:$G$76,7,FALSE),"")</f>
        <v/>
      </c>
      <c r="B2929" s="18">
        <f>★仕訳帳!A2893</f>
        <v>2890</v>
      </c>
      <c r="C2929" s="64" t="str">
        <f>IF(★仕訳帳!B2893&lt;&gt;"",★仕訳帳!B2893,"")</f>
        <v/>
      </c>
      <c r="D2929" s="65" t="str">
        <f>IF(★仕訳帳!C2893&lt;&gt;"",★仕訳帳!C2893,"")</f>
        <v/>
      </c>
      <c r="E2929" s="66" t="str">
        <f>IF(★仕訳帳!D2893&lt;&gt;"",★仕訳帳!D2893,"")</f>
        <v/>
      </c>
      <c r="F2929" s="30" t="str">
        <f t="shared" si="94"/>
        <v/>
      </c>
      <c r="G2929" s="68">
        <f>★仕訳帳!E2893</f>
        <v>0</v>
      </c>
      <c r="H2929" s="68">
        <f>★仕訳帳!F2893</f>
        <v>0</v>
      </c>
      <c r="I2929" s="67">
        <f>IF($E2929&lt;&gt;"",IF(OR(AND($E2929&gt;=200,$E2929&lt;300),AND($E2929&gt;=400,$E2929&lt;600)),-SUBTOTAL(9,K$4:K2929),SUBTOTAL(9,K$4:K2929)),0)</f>
        <v>0</v>
      </c>
      <c r="J2929" s="32"/>
      <c r="K2929" s="33">
        <f t="shared" si="95"/>
        <v>0</v>
      </c>
    </row>
    <row r="2930" spans="1:11" x14ac:dyDescent="0.4">
      <c r="A2930" s="17" t="str">
        <f>IF(E2930&lt;&gt;"",VLOOKUP(E2930,科目一覧!$A$4:$G$76,7,FALSE),"")</f>
        <v/>
      </c>
      <c r="B2930" s="18">
        <f>★仕訳帳!A2894</f>
        <v>2891</v>
      </c>
      <c r="C2930" s="64" t="str">
        <f>IF(★仕訳帳!B2894&lt;&gt;"",★仕訳帳!B2894,"")</f>
        <v/>
      </c>
      <c r="D2930" s="65" t="str">
        <f>IF(★仕訳帳!C2894&lt;&gt;"",★仕訳帳!C2894,"")</f>
        <v/>
      </c>
      <c r="E2930" s="66" t="str">
        <f>IF(★仕訳帳!D2894&lt;&gt;"",★仕訳帳!D2894,"")</f>
        <v/>
      </c>
      <c r="F2930" s="30" t="str">
        <f t="shared" si="94"/>
        <v/>
      </c>
      <c r="G2930" s="68">
        <f>★仕訳帳!E2894</f>
        <v>0</v>
      </c>
      <c r="H2930" s="68">
        <f>★仕訳帳!F2894</f>
        <v>0</v>
      </c>
      <c r="I2930" s="67">
        <f>IF($E2930&lt;&gt;"",IF(OR(AND($E2930&gt;=200,$E2930&lt;300),AND($E2930&gt;=400,$E2930&lt;600)),-SUBTOTAL(9,K$4:K2930),SUBTOTAL(9,K$4:K2930)),0)</f>
        <v>0</v>
      </c>
      <c r="J2930" s="32"/>
      <c r="K2930" s="33">
        <f t="shared" si="95"/>
        <v>0</v>
      </c>
    </row>
    <row r="2931" spans="1:11" x14ac:dyDescent="0.4">
      <c r="A2931" s="17" t="str">
        <f>IF(E2931&lt;&gt;"",VLOOKUP(E2931,科目一覧!$A$4:$G$76,7,FALSE),"")</f>
        <v/>
      </c>
      <c r="B2931" s="18">
        <f>★仕訳帳!A2895</f>
        <v>2892</v>
      </c>
      <c r="C2931" s="64" t="str">
        <f>IF(★仕訳帳!B2895&lt;&gt;"",★仕訳帳!B2895,"")</f>
        <v/>
      </c>
      <c r="D2931" s="65" t="str">
        <f>IF(★仕訳帳!C2895&lt;&gt;"",★仕訳帳!C2895,"")</f>
        <v/>
      </c>
      <c r="E2931" s="66" t="str">
        <f>IF(★仕訳帳!D2895&lt;&gt;"",★仕訳帳!D2895,"")</f>
        <v/>
      </c>
      <c r="F2931" s="30" t="str">
        <f t="shared" si="94"/>
        <v/>
      </c>
      <c r="G2931" s="68">
        <f>★仕訳帳!E2895</f>
        <v>0</v>
      </c>
      <c r="H2931" s="68">
        <f>★仕訳帳!F2895</f>
        <v>0</v>
      </c>
      <c r="I2931" s="67">
        <f>IF($E2931&lt;&gt;"",IF(OR(AND($E2931&gt;=200,$E2931&lt;300),AND($E2931&gt;=400,$E2931&lt;600)),-SUBTOTAL(9,K$4:K2931),SUBTOTAL(9,K$4:K2931)),0)</f>
        <v>0</v>
      </c>
      <c r="J2931" s="32"/>
      <c r="K2931" s="33">
        <f t="shared" si="95"/>
        <v>0</v>
      </c>
    </row>
    <row r="2932" spans="1:11" x14ac:dyDescent="0.4">
      <c r="A2932" s="17" t="str">
        <f>IF(E2932&lt;&gt;"",VLOOKUP(E2932,科目一覧!$A$4:$G$76,7,FALSE),"")</f>
        <v/>
      </c>
      <c r="B2932" s="18">
        <f>★仕訳帳!A2896</f>
        <v>2893</v>
      </c>
      <c r="C2932" s="64" t="str">
        <f>IF(★仕訳帳!B2896&lt;&gt;"",★仕訳帳!B2896,"")</f>
        <v/>
      </c>
      <c r="D2932" s="65" t="str">
        <f>IF(★仕訳帳!C2896&lt;&gt;"",★仕訳帳!C2896,"")</f>
        <v/>
      </c>
      <c r="E2932" s="66" t="str">
        <f>IF(★仕訳帳!D2896&lt;&gt;"",★仕訳帳!D2896,"")</f>
        <v/>
      </c>
      <c r="F2932" s="30" t="str">
        <f t="shared" si="94"/>
        <v/>
      </c>
      <c r="G2932" s="68">
        <f>★仕訳帳!E2896</f>
        <v>0</v>
      </c>
      <c r="H2932" s="68">
        <f>★仕訳帳!F2896</f>
        <v>0</v>
      </c>
      <c r="I2932" s="67">
        <f>IF($E2932&lt;&gt;"",IF(OR(AND($E2932&gt;=200,$E2932&lt;300),AND($E2932&gt;=400,$E2932&lt;600)),-SUBTOTAL(9,K$4:K2932),SUBTOTAL(9,K$4:K2932)),0)</f>
        <v>0</v>
      </c>
      <c r="J2932" s="32"/>
      <c r="K2932" s="33">
        <f t="shared" si="95"/>
        <v>0</v>
      </c>
    </row>
    <row r="2933" spans="1:11" x14ac:dyDescent="0.4">
      <c r="A2933" s="17" t="str">
        <f>IF(E2933&lt;&gt;"",VLOOKUP(E2933,科目一覧!$A$4:$G$76,7,FALSE),"")</f>
        <v/>
      </c>
      <c r="B2933" s="18">
        <f>★仕訳帳!A2897</f>
        <v>2894</v>
      </c>
      <c r="C2933" s="64" t="str">
        <f>IF(★仕訳帳!B2897&lt;&gt;"",★仕訳帳!B2897,"")</f>
        <v/>
      </c>
      <c r="D2933" s="65" t="str">
        <f>IF(★仕訳帳!C2897&lt;&gt;"",★仕訳帳!C2897,"")</f>
        <v/>
      </c>
      <c r="E2933" s="66" t="str">
        <f>IF(★仕訳帳!D2897&lt;&gt;"",★仕訳帳!D2897,"")</f>
        <v/>
      </c>
      <c r="F2933" s="30" t="str">
        <f t="shared" si="94"/>
        <v/>
      </c>
      <c r="G2933" s="68">
        <f>★仕訳帳!E2897</f>
        <v>0</v>
      </c>
      <c r="H2933" s="68">
        <f>★仕訳帳!F2897</f>
        <v>0</v>
      </c>
      <c r="I2933" s="67">
        <f>IF($E2933&lt;&gt;"",IF(OR(AND($E2933&gt;=200,$E2933&lt;300),AND($E2933&gt;=400,$E2933&lt;600)),-SUBTOTAL(9,K$4:K2933),SUBTOTAL(9,K$4:K2933)),0)</f>
        <v>0</v>
      </c>
      <c r="J2933" s="32"/>
      <c r="K2933" s="33">
        <f t="shared" si="95"/>
        <v>0</v>
      </c>
    </row>
    <row r="2934" spans="1:11" x14ac:dyDescent="0.4">
      <c r="A2934" s="17" t="str">
        <f>IF(E2934&lt;&gt;"",VLOOKUP(E2934,科目一覧!$A$4:$G$76,7,FALSE),"")</f>
        <v/>
      </c>
      <c r="B2934" s="18">
        <f>★仕訳帳!A2898</f>
        <v>2895</v>
      </c>
      <c r="C2934" s="64" t="str">
        <f>IF(★仕訳帳!B2898&lt;&gt;"",★仕訳帳!B2898,"")</f>
        <v/>
      </c>
      <c r="D2934" s="65" t="str">
        <f>IF(★仕訳帳!C2898&lt;&gt;"",★仕訳帳!C2898,"")</f>
        <v/>
      </c>
      <c r="E2934" s="66" t="str">
        <f>IF(★仕訳帳!D2898&lt;&gt;"",★仕訳帳!D2898,"")</f>
        <v/>
      </c>
      <c r="F2934" s="30" t="str">
        <f t="shared" si="94"/>
        <v/>
      </c>
      <c r="G2934" s="68">
        <f>★仕訳帳!E2898</f>
        <v>0</v>
      </c>
      <c r="H2934" s="68">
        <f>★仕訳帳!F2898</f>
        <v>0</v>
      </c>
      <c r="I2934" s="67">
        <f>IF($E2934&lt;&gt;"",IF(OR(AND($E2934&gt;=200,$E2934&lt;300),AND($E2934&gt;=400,$E2934&lt;600)),-SUBTOTAL(9,K$4:K2934),SUBTOTAL(9,K$4:K2934)),0)</f>
        <v>0</v>
      </c>
      <c r="J2934" s="32"/>
      <c r="K2934" s="33">
        <f t="shared" si="95"/>
        <v>0</v>
      </c>
    </row>
    <row r="2935" spans="1:11" x14ac:dyDescent="0.4">
      <c r="A2935" s="17" t="str">
        <f>IF(E2935&lt;&gt;"",VLOOKUP(E2935,科目一覧!$A$4:$G$76,7,FALSE),"")</f>
        <v/>
      </c>
      <c r="B2935" s="18">
        <f>★仕訳帳!A2899</f>
        <v>2896</v>
      </c>
      <c r="C2935" s="64" t="str">
        <f>IF(★仕訳帳!B2899&lt;&gt;"",★仕訳帳!B2899,"")</f>
        <v/>
      </c>
      <c r="D2935" s="65" t="str">
        <f>IF(★仕訳帳!C2899&lt;&gt;"",★仕訳帳!C2899,"")</f>
        <v/>
      </c>
      <c r="E2935" s="66" t="str">
        <f>IF(★仕訳帳!D2899&lt;&gt;"",★仕訳帳!D2899,"")</f>
        <v/>
      </c>
      <c r="F2935" s="30" t="str">
        <f t="shared" si="94"/>
        <v/>
      </c>
      <c r="G2935" s="68">
        <f>★仕訳帳!E2899</f>
        <v>0</v>
      </c>
      <c r="H2935" s="68">
        <f>★仕訳帳!F2899</f>
        <v>0</v>
      </c>
      <c r="I2935" s="67">
        <f>IF($E2935&lt;&gt;"",IF(OR(AND($E2935&gt;=200,$E2935&lt;300),AND($E2935&gt;=400,$E2935&lt;600)),-SUBTOTAL(9,K$4:K2935),SUBTOTAL(9,K$4:K2935)),0)</f>
        <v>0</v>
      </c>
      <c r="J2935" s="32"/>
      <c r="K2935" s="33">
        <f t="shared" si="95"/>
        <v>0</v>
      </c>
    </row>
    <row r="2936" spans="1:11" x14ac:dyDescent="0.4">
      <c r="A2936" s="17" t="str">
        <f>IF(E2936&lt;&gt;"",VLOOKUP(E2936,科目一覧!$A$4:$G$76,7,FALSE),"")</f>
        <v/>
      </c>
      <c r="B2936" s="18">
        <f>★仕訳帳!A2900</f>
        <v>2897</v>
      </c>
      <c r="C2936" s="64" t="str">
        <f>IF(★仕訳帳!B2900&lt;&gt;"",★仕訳帳!B2900,"")</f>
        <v/>
      </c>
      <c r="D2936" s="65" t="str">
        <f>IF(★仕訳帳!C2900&lt;&gt;"",★仕訳帳!C2900,"")</f>
        <v/>
      </c>
      <c r="E2936" s="66" t="str">
        <f>IF(★仕訳帳!D2900&lt;&gt;"",★仕訳帳!D2900,"")</f>
        <v/>
      </c>
      <c r="F2936" s="30" t="str">
        <f t="shared" si="94"/>
        <v/>
      </c>
      <c r="G2936" s="68">
        <f>★仕訳帳!E2900</f>
        <v>0</v>
      </c>
      <c r="H2936" s="68">
        <f>★仕訳帳!F2900</f>
        <v>0</v>
      </c>
      <c r="I2936" s="67">
        <f>IF($E2936&lt;&gt;"",IF(OR(AND($E2936&gt;=200,$E2936&lt;300),AND($E2936&gt;=400,$E2936&lt;600)),-SUBTOTAL(9,K$4:K2936),SUBTOTAL(9,K$4:K2936)),0)</f>
        <v>0</v>
      </c>
      <c r="J2936" s="32"/>
      <c r="K2936" s="33">
        <f t="shared" si="95"/>
        <v>0</v>
      </c>
    </row>
    <row r="2937" spans="1:11" x14ac:dyDescent="0.4">
      <c r="A2937" s="17" t="str">
        <f>IF(E2937&lt;&gt;"",VLOOKUP(E2937,科目一覧!$A$4:$G$76,7,FALSE),"")</f>
        <v/>
      </c>
      <c r="B2937" s="18">
        <f>★仕訳帳!A2901</f>
        <v>2898</v>
      </c>
      <c r="C2937" s="64" t="str">
        <f>IF(★仕訳帳!B2901&lt;&gt;"",★仕訳帳!B2901,"")</f>
        <v/>
      </c>
      <c r="D2937" s="65" t="str">
        <f>IF(★仕訳帳!C2901&lt;&gt;"",★仕訳帳!C2901,"")</f>
        <v/>
      </c>
      <c r="E2937" s="66" t="str">
        <f>IF(★仕訳帳!D2901&lt;&gt;"",★仕訳帳!D2901,"")</f>
        <v/>
      </c>
      <c r="F2937" s="30" t="str">
        <f t="shared" si="94"/>
        <v/>
      </c>
      <c r="G2937" s="68">
        <f>★仕訳帳!E2901</f>
        <v>0</v>
      </c>
      <c r="H2937" s="68">
        <f>★仕訳帳!F2901</f>
        <v>0</v>
      </c>
      <c r="I2937" s="67">
        <f>IF($E2937&lt;&gt;"",IF(OR(AND($E2937&gt;=200,$E2937&lt;300),AND($E2937&gt;=400,$E2937&lt;600)),-SUBTOTAL(9,K$4:K2937),SUBTOTAL(9,K$4:K2937)),0)</f>
        <v>0</v>
      </c>
      <c r="J2937" s="32"/>
      <c r="K2937" s="33">
        <f t="shared" si="95"/>
        <v>0</v>
      </c>
    </row>
    <row r="2938" spans="1:11" x14ac:dyDescent="0.4">
      <c r="A2938" s="17" t="str">
        <f>IF(E2938&lt;&gt;"",VLOOKUP(E2938,科目一覧!$A$4:$G$76,7,FALSE),"")</f>
        <v/>
      </c>
      <c r="B2938" s="18">
        <f>★仕訳帳!A2902</f>
        <v>2899</v>
      </c>
      <c r="C2938" s="64" t="str">
        <f>IF(★仕訳帳!B2902&lt;&gt;"",★仕訳帳!B2902,"")</f>
        <v/>
      </c>
      <c r="D2938" s="65" t="str">
        <f>IF(★仕訳帳!C2902&lt;&gt;"",★仕訳帳!C2902,"")</f>
        <v/>
      </c>
      <c r="E2938" s="66" t="str">
        <f>IF(★仕訳帳!D2902&lt;&gt;"",★仕訳帳!D2902,"")</f>
        <v/>
      </c>
      <c r="F2938" s="30" t="str">
        <f t="shared" si="94"/>
        <v/>
      </c>
      <c r="G2938" s="68">
        <f>★仕訳帳!E2902</f>
        <v>0</v>
      </c>
      <c r="H2938" s="68">
        <f>★仕訳帳!F2902</f>
        <v>0</v>
      </c>
      <c r="I2938" s="67">
        <f>IF($E2938&lt;&gt;"",IF(OR(AND($E2938&gt;=200,$E2938&lt;300),AND($E2938&gt;=400,$E2938&lt;600)),-SUBTOTAL(9,K$4:K2938),SUBTOTAL(9,K$4:K2938)),0)</f>
        <v>0</v>
      </c>
      <c r="J2938" s="32"/>
      <c r="K2938" s="33">
        <f t="shared" si="95"/>
        <v>0</v>
      </c>
    </row>
    <row r="2939" spans="1:11" x14ac:dyDescent="0.4">
      <c r="A2939" s="17" t="str">
        <f>IF(E2939&lt;&gt;"",VLOOKUP(E2939,科目一覧!$A$4:$G$76,7,FALSE),"")</f>
        <v/>
      </c>
      <c r="B2939" s="18">
        <f>★仕訳帳!A2903</f>
        <v>2900</v>
      </c>
      <c r="C2939" s="64" t="str">
        <f>IF(★仕訳帳!B2903&lt;&gt;"",★仕訳帳!B2903,"")</f>
        <v/>
      </c>
      <c r="D2939" s="65" t="str">
        <f>IF(★仕訳帳!C2903&lt;&gt;"",★仕訳帳!C2903,"")</f>
        <v/>
      </c>
      <c r="E2939" s="66" t="str">
        <f>IF(★仕訳帳!D2903&lt;&gt;"",★仕訳帳!D2903,"")</f>
        <v/>
      </c>
      <c r="F2939" s="30" t="str">
        <f t="shared" si="94"/>
        <v/>
      </c>
      <c r="G2939" s="68">
        <f>★仕訳帳!E2903</f>
        <v>0</v>
      </c>
      <c r="H2939" s="68">
        <f>★仕訳帳!F2903</f>
        <v>0</v>
      </c>
      <c r="I2939" s="67">
        <f>IF($E2939&lt;&gt;"",IF(OR(AND($E2939&gt;=200,$E2939&lt;300),AND($E2939&gt;=400,$E2939&lt;600)),-SUBTOTAL(9,K$4:K2939),SUBTOTAL(9,K$4:K2939)),0)</f>
        <v>0</v>
      </c>
      <c r="J2939" s="32"/>
      <c r="K2939" s="33">
        <f t="shared" si="95"/>
        <v>0</v>
      </c>
    </row>
    <row r="2940" spans="1:11" x14ac:dyDescent="0.4">
      <c r="A2940" s="17" t="str">
        <f>IF(E2940&lt;&gt;"",VLOOKUP(E2940,科目一覧!$A$4:$G$76,7,FALSE),"")</f>
        <v/>
      </c>
      <c r="B2940" s="18">
        <f>★仕訳帳!A2904</f>
        <v>2901</v>
      </c>
      <c r="C2940" s="64" t="str">
        <f>IF(★仕訳帳!B2904&lt;&gt;"",★仕訳帳!B2904,"")</f>
        <v/>
      </c>
      <c r="D2940" s="65" t="str">
        <f>IF(★仕訳帳!C2904&lt;&gt;"",★仕訳帳!C2904,"")</f>
        <v/>
      </c>
      <c r="E2940" s="66" t="str">
        <f>IF(★仕訳帳!D2904&lt;&gt;"",★仕訳帳!D2904,"")</f>
        <v/>
      </c>
      <c r="F2940" s="30" t="str">
        <f t="shared" si="94"/>
        <v/>
      </c>
      <c r="G2940" s="68">
        <f>★仕訳帳!E2904</f>
        <v>0</v>
      </c>
      <c r="H2940" s="68">
        <f>★仕訳帳!F2904</f>
        <v>0</v>
      </c>
      <c r="I2940" s="67">
        <f>IF($E2940&lt;&gt;"",IF(OR(AND($E2940&gt;=200,$E2940&lt;300),AND($E2940&gt;=400,$E2940&lt;600)),-SUBTOTAL(9,K$4:K2940),SUBTOTAL(9,K$4:K2940)),0)</f>
        <v>0</v>
      </c>
      <c r="J2940" s="32"/>
      <c r="K2940" s="33">
        <f t="shared" si="95"/>
        <v>0</v>
      </c>
    </row>
    <row r="2941" spans="1:11" x14ac:dyDescent="0.4">
      <c r="A2941" s="17" t="str">
        <f>IF(E2941&lt;&gt;"",VLOOKUP(E2941,科目一覧!$A$4:$G$76,7,FALSE),"")</f>
        <v/>
      </c>
      <c r="B2941" s="18">
        <f>★仕訳帳!A2905</f>
        <v>2902</v>
      </c>
      <c r="C2941" s="64" t="str">
        <f>IF(★仕訳帳!B2905&lt;&gt;"",★仕訳帳!B2905,"")</f>
        <v/>
      </c>
      <c r="D2941" s="65" t="str">
        <f>IF(★仕訳帳!C2905&lt;&gt;"",★仕訳帳!C2905,"")</f>
        <v/>
      </c>
      <c r="E2941" s="66" t="str">
        <f>IF(★仕訳帳!D2905&lt;&gt;"",★仕訳帳!D2905,"")</f>
        <v/>
      </c>
      <c r="F2941" s="30" t="str">
        <f t="shared" si="94"/>
        <v/>
      </c>
      <c r="G2941" s="68">
        <f>★仕訳帳!E2905</f>
        <v>0</v>
      </c>
      <c r="H2941" s="68">
        <f>★仕訳帳!F2905</f>
        <v>0</v>
      </c>
      <c r="I2941" s="67">
        <f>IF($E2941&lt;&gt;"",IF(OR(AND($E2941&gt;=200,$E2941&lt;300),AND($E2941&gt;=400,$E2941&lt;600)),-SUBTOTAL(9,K$4:K2941),SUBTOTAL(9,K$4:K2941)),0)</f>
        <v>0</v>
      </c>
      <c r="J2941" s="32"/>
      <c r="K2941" s="33">
        <f t="shared" si="95"/>
        <v>0</v>
      </c>
    </row>
    <row r="2942" spans="1:11" x14ac:dyDescent="0.4">
      <c r="A2942" s="17" t="str">
        <f>IF(E2942&lt;&gt;"",VLOOKUP(E2942,科目一覧!$A$4:$G$76,7,FALSE),"")</f>
        <v/>
      </c>
      <c r="B2942" s="18">
        <f>★仕訳帳!A2906</f>
        <v>2903</v>
      </c>
      <c r="C2942" s="64" t="str">
        <f>IF(★仕訳帳!B2906&lt;&gt;"",★仕訳帳!B2906,"")</f>
        <v/>
      </c>
      <c r="D2942" s="65" t="str">
        <f>IF(★仕訳帳!C2906&lt;&gt;"",★仕訳帳!C2906,"")</f>
        <v/>
      </c>
      <c r="E2942" s="66" t="str">
        <f>IF(★仕訳帳!D2906&lt;&gt;"",★仕訳帳!D2906,"")</f>
        <v/>
      </c>
      <c r="F2942" s="30" t="str">
        <f t="shared" si="94"/>
        <v/>
      </c>
      <c r="G2942" s="68">
        <f>★仕訳帳!E2906</f>
        <v>0</v>
      </c>
      <c r="H2942" s="68">
        <f>★仕訳帳!F2906</f>
        <v>0</v>
      </c>
      <c r="I2942" s="67">
        <f>IF($E2942&lt;&gt;"",IF(OR(AND($E2942&gt;=200,$E2942&lt;300),AND($E2942&gt;=400,$E2942&lt;600)),-SUBTOTAL(9,K$4:K2942),SUBTOTAL(9,K$4:K2942)),0)</f>
        <v>0</v>
      </c>
      <c r="J2942" s="32"/>
      <c r="K2942" s="33">
        <f t="shared" si="95"/>
        <v>0</v>
      </c>
    </row>
    <row r="2943" spans="1:11" x14ac:dyDescent="0.4">
      <c r="A2943" s="17" t="str">
        <f>IF(E2943&lt;&gt;"",VLOOKUP(E2943,科目一覧!$A$4:$G$76,7,FALSE),"")</f>
        <v/>
      </c>
      <c r="B2943" s="18">
        <f>★仕訳帳!A2907</f>
        <v>2904</v>
      </c>
      <c r="C2943" s="64" t="str">
        <f>IF(★仕訳帳!B2907&lt;&gt;"",★仕訳帳!B2907,"")</f>
        <v/>
      </c>
      <c r="D2943" s="65" t="str">
        <f>IF(★仕訳帳!C2907&lt;&gt;"",★仕訳帳!C2907,"")</f>
        <v/>
      </c>
      <c r="E2943" s="66" t="str">
        <f>IF(★仕訳帳!D2907&lt;&gt;"",★仕訳帳!D2907,"")</f>
        <v/>
      </c>
      <c r="F2943" s="30" t="str">
        <f t="shared" si="94"/>
        <v/>
      </c>
      <c r="G2943" s="68">
        <f>★仕訳帳!E2907</f>
        <v>0</v>
      </c>
      <c r="H2943" s="68">
        <f>★仕訳帳!F2907</f>
        <v>0</v>
      </c>
      <c r="I2943" s="67">
        <f>IF($E2943&lt;&gt;"",IF(OR(AND($E2943&gt;=200,$E2943&lt;300),AND($E2943&gt;=400,$E2943&lt;600)),-SUBTOTAL(9,K$4:K2943),SUBTOTAL(9,K$4:K2943)),0)</f>
        <v>0</v>
      </c>
      <c r="J2943" s="32"/>
      <c r="K2943" s="33">
        <f t="shared" si="95"/>
        <v>0</v>
      </c>
    </row>
    <row r="2944" spans="1:11" x14ac:dyDescent="0.4">
      <c r="A2944" s="17" t="str">
        <f>IF(E2944&lt;&gt;"",VLOOKUP(E2944,科目一覧!$A$4:$G$76,7,FALSE),"")</f>
        <v/>
      </c>
      <c r="B2944" s="18">
        <f>★仕訳帳!A2908</f>
        <v>2905</v>
      </c>
      <c r="C2944" s="64" t="str">
        <f>IF(★仕訳帳!B2908&lt;&gt;"",★仕訳帳!B2908,"")</f>
        <v/>
      </c>
      <c r="D2944" s="65" t="str">
        <f>IF(★仕訳帳!C2908&lt;&gt;"",★仕訳帳!C2908,"")</f>
        <v/>
      </c>
      <c r="E2944" s="66" t="str">
        <f>IF(★仕訳帳!D2908&lt;&gt;"",★仕訳帳!D2908,"")</f>
        <v/>
      </c>
      <c r="F2944" s="30" t="str">
        <f t="shared" si="94"/>
        <v/>
      </c>
      <c r="G2944" s="68">
        <f>★仕訳帳!E2908</f>
        <v>0</v>
      </c>
      <c r="H2944" s="68">
        <f>★仕訳帳!F2908</f>
        <v>0</v>
      </c>
      <c r="I2944" s="67">
        <f>IF($E2944&lt;&gt;"",IF(OR(AND($E2944&gt;=200,$E2944&lt;300),AND($E2944&gt;=400,$E2944&lt;600)),-SUBTOTAL(9,K$4:K2944),SUBTOTAL(9,K$4:K2944)),0)</f>
        <v>0</v>
      </c>
      <c r="J2944" s="32"/>
      <c r="K2944" s="33">
        <f t="shared" si="95"/>
        <v>0</v>
      </c>
    </row>
    <row r="2945" spans="1:11" x14ac:dyDescent="0.4">
      <c r="A2945" s="17" t="str">
        <f>IF(E2945&lt;&gt;"",VLOOKUP(E2945,科目一覧!$A$4:$G$76,7,FALSE),"")</f>
        <v/>
      </c>
      <c r="B2945" s="18">
        <f>★仕訳帳!A2909</f>
        <v>2906</v>
      </c>
      <c r="C2945" s="64" t="str">
        <f>IF(★仕訳帳!B2909&lt;&gt;"",★仕訳帳!B2909,"")</f>
        <v/>
      </c>
      <c r="D2945" s="65" t="str">
        <f>IF(★仕訳帳!C2909&lt;&gt;"",★仕訳帳!C2909,"")</f>
        <v/>
      </c>
      <c r="E2945" s="66" t="str">
        <f>IF(★仕訳帳!D2909&lt;&gt;"",★仕訳帳!D2909,"")</f>
        <v/>
      </c>
      <c r="F2945" s="30" t="str">
        <f t="shared" si="94"/>
        <v/>
      </c>
      <c r="G2945" s="68">
        <f>★仕訳帳!E2909</f>
        <v>0</v>
      </c>
      <c r="H2945" s="68">
        <f>★仕訳帳!F2909</f>
        <v>0</v>
      </c>
      <c r="I2945" s="67">
        <f>IF($E2945&lt;&gt;"",IF(OR(AND($E2945&gt;=200,$E2945&lt;300),AND($E2945&gt;=400,$E2945&lt;600)),-SUBTOTAL(9,K$4:K2945),SUBTOTAL(9,K$4:K2945)),0)</f>
        <v>0</v>
      </c>
      <c r="J2945" s="32"/>
      <c r="K2945" s="33">
        <f t="shared" si="95"/>
        <v>0</v>
      </c>
    </row>
    <row r="2946" spans="1:11" x14ac:dyDescent="0.4">
      <c r="A2946" s="17" t="str">
        <f>IF(E2946&lt;&gt;"",VLOOKUP(E2946,科目一覧!$A$4:$G$76,7,FALSE),"")</f>
        <v/>
      </c>
      <c r="B2946" s="18">
        <f>★仕訳帳!A2910</f>
        <v>2907</v>
      </c>
      <c r="C2946" s="64" t="str">
        <f>IF(★仕訳帳!B2910&lt;&gt;"",★仕訳帳!B2910,"")</f>
        <v/>
      </c>
      <c r="D2946" s="65" t="str">
        <f>IF(★仕訳帳!C2910&lt;&gt;"",★仕訳帳!C2910,"")</f>
        <v/>
      </c>
      <c r="E2946" s="66" t="str">
        <f>IF(★仕訳帳!D2910&lt;&gt;"",★仕訳帳!D2910,"")</f>
        <v/>
      </c>
      <c r="F2946" s="30" t="str">
        <f t="shared" si="94"/>
        <v/>
      </c>
      <c r="G2946" s="68">
        <f>★仕訳帳!E2910</f>
        <v>0</v>
      </c>
      <c r="H2946" s="68">
        <f>★仕訳帳!F2910</f>
        <v>0</v>
      </c>
      <c r="I2946" s="67">
        <f>IF($E2946&lt;&gt;"",IF(OR(AND($E2946&gt;=200,$E2946&lt;300),AND($E2946&gt;=400,$E2946&lt;600)),-SUBTOTAL(9,K$4:K2946),SUBTOTAL(9,K$4:K2946)),0)</f>
        <v>0</v>
      </c>
      <c r="J2946" s="32"/>
      <c r="K2946" s="33">
        <f t="shared" si="95"/>
        <v>0</v>
      </c>
    </row>
    <row r="2947" spans="1:11" x14ac:dyDescent="0.4">
      <c r="A2947" s="17" t="str">
        <f>IF(E2947&lt;&gt;"",VLOOKUP(E2947,科目一覧!$A$4:$G$76,7,FALSE),"")</f>
        <v/>
      </c>
      <c r="B2947" s="18">
        <f>★仕訳帳!A2911</f>
        <v>2908</v>
      </c>
      <c r="C2947" s="64" t="str">
        <f>IF(★仕訳帳!B2911&lt;&gt;"",★仕訳帳!B2911,"")</f>
        <v/>
      </c>
      <c r="D2947" s="65" t="str">
        <f>IF(★仕訳帳!C2911&lt;&gt;"",★仕訳帳!C2911,"")</f>
        <v/>
      </c>
      <c r="E2947" s="66" t="str">
        <f>IF(★仕訳帳!D2911&lt;&gt;"",★仕訳帳!D2911,"")</f>
        <v/>
      </c>
      <c r="F2947" s="30" t="str">
        <f t="shared" si="94"/>
        <v/>
      </c>
      <c r="G2947" s="68">
        <f>★仕訳帳!E2911</f>
        <v>0</v>
      </c>
      <c r="H2947" s="68">
        <f>★仕訳帳!F2911</f>
        <v>0</v>
      </c>
      <c r="I2947" s="67">
        <f>IF($E2947&lt;&gt;"",IF(OR(AND($E2947&gt;=200,$E2947&lt;300),AND($E2947&gt;=400,$E2947&lt;600)),-SUBTOTAL(9,K$4:K2947),SUBTOTAL(9,K$4:K2947)),0)</f>
        <v>0</v>
      </c>
      <c r="J2947" s="32"/>
      <c r="K2947" s="33">
        <f t="shared" si="95"/>
        <v>0</v>
      </c>
    </row>
    <row r="2948" spans="1:11" x14ac:dyDescent="0.4">
      <c r="A2948" s="17" t="str">
        <f>IF(E2948&lt;&gt;"",VLOOKUP(E2948,科目一覧!$A$4:$G$76,7,FALSE),"")</f>
        <v/>
      </c>
      <c r="B2948" s="18">
        <f>★仕訳帳!A2912</f>
        <v>2909</v>
      </c>
      <c r="C2948" s="64" t="str">
        <f>IF(★仕訳帳!B2912&lt;&gt;"",★仕訳帳!B2912,"")</f>
        <v/>
      </c>
      <c r="D2948" s="65" t="str">
        <f>IF(★仕訳帳!C2912&lt;&gt;"",★仕訳帳!C2912,"")</f>
        <v/>
      </c>
      <c r="E2948" s="66" t="str">
        <f>IF(★仕訳帳!D2912&lt;&gt;"",★仕訳帳!D2912,"")</f>
        <v/>
      </c>
      <c r="F2948" s="30" t="str">
        <f t="shared" si="94"/>
        <v/>
      </c>
      <c r="G2948" s="68">
        <f>★仕訳帳!E2912</f>
        <v>0</v>
      </c>
      <c r="H2948" s="68">
        <f>★仕訳帳!F2912</f>
        <v>0</v>
      </c>
      <c r="I2948" s="67">
        <f>IF($E2948&lt;&gt;"",IF(OR(AND($E2948&gt;=200,$E2948&lt;300),AND($E2948&gt;=400,$E2948&lt;600)),-SUBTOTAL(9,K$4:K2948),SUBTOTAL(9,K$4:K2948)),0)</f>
        <v>0</v>
      </c>
      <c r="J2948" s="32"/>
      <c r="K2948" s="33">
        <f t="shared" si="95"/>
        <v>0</v>
      </c>
    </row>
    <row r="2949" spans="1:11" x14ac:dyDescent="0.4">
      <c r="A2949" s="17" t="str">
        <f>IF(E2949&lt;&gt;"",VLOOKUP(E2949,科目一覧!$A$4:$G$76,7,FALSE),"")</f>
        <v/>
      </c>
      <c r="B2949" s="18">
        <f>★仕訳帳!A2913</f>
        <v>2910</v>
      </c>
      <c r="C2949" s="64" t="str">
        <f>IF(★仕訳帳!B2913&lt;&gt;"",★仕訳帳!B2913,"")</f>
        <v/>
      </c>
      <c r="D2949" s="65" t="str">
        <f>IF(★仕訳帳!C2913&lt;&gt;"",★仕訳帳!C2913,"")</f>
        <v/>
      </c>
      <c r="E2949" s="66" t="str">
        <f>IF(★仕訳帳!D2913&lt;&gt;"",★仕訳帳!D2913,"")</f>
        <v/>
      </c>
      <c r="F2949" s="30" t="str">
        <f t="shared" ref="F2949:F3012" si="96">IF(C2949&lt;&gt;"",MONTH(C2949)&amp;"_"&amp;E2949,"")</f>
        <v/>
      </c>
      <c r="G2949" s="68">
        <f>★仕訳帳!E2913</f>
        <v>0</v>
      </c>
      <c r="H2949" s="68">
        <f>★仕訳帳!F2913</f>
        <v>0</v>
      </c>
      <c r="I2949" s="67">
        <f>IF($E2949&lt;&gt;"",IF(OR(AND($E2949&gt;=200,$E2949&lt;300),AND($E2949&gt;=400,$E2949&lt;600)),-SUBTOTAL(9,K$4:K2949),SUBTOTAL(9,K$4:K2949)),0)</f>
        <v>0</v>
      </c>
      <c r="J2949" s="32"/>
      <c r="K2949" s="33">
        <f t="shared" si="95"/>
        <v>0</v>
      </c>
    </row>
    <row r="2950" spans="1:11" x14ac:dyDescent="0.4">
      <c r="A2950" s="17" t="str">
        <f>IF(E2950&lt;&gt;"",VLOOKUP(E2950,科目一覧!$A$4:$G$76,7,FALSE),"")</f>
        <v/>
      </c>
      <c r="B2950" s="18">
        <f>★仕訳帳!A2914</f>
        <v>2911</v>
      </c>
      <c r="C2950" s="64" t="str">
        <f>IF(★仕訳帳!B2914&lt;&gt;"",★仕訳帳!B2914,"")</f>
        <v/>
      </c>
      <c r="D2950" s="65" t="str">
        <f>IF(★仕訳帳!C2914&lt;&gt;"",★仕訳帳!C2914,"")</f>
        <v/>
      </c>
      <c r="E2950" s="66" t="str">
        <f>IF(★仕訳帳!D2914&lt;&gt;"",★仕訳帳!D2914,"")</f>
        <v/>
      </c>
      <c r="F2950" s="30" t="str">
        <f t="shared" si="96"/>
        <v/>
      </c>
      <c r="G2950" s="68">
        <f>★仕訳帳!E2914</f>
        <v>0</v>
      </c>
      <c r="H2950" s="68">
        <f>★仕訳帳!F2914</f>
        <v>0</v>
      </c>
      <c r="I2950" s="67">
        <f>IF($E2950&lt;&gt;"",IF(OR(AND($E2950&gt;=200,$E2950&lt;300),AND($E2950&gt;=400,$E2950&lt;600)),-SUBTOTAL(9,K$4:K2950),SUBTOTAL(9,K$4:K2950)),0)</f>
        <v>0</v>
      </c>
      <c r="J2950" s="32"/>
      <c r="K2950" s="33">
        <f t="shared" si="95"/>
        <v>0</v>
      </c>
    </row>
    <row r="2951" spans="1:11" x14ac:dyDescent="0.4">
      <c r="A2951" s="17" t="str">
        <f>IF(E2951&lt;&gt;"",VLOOKUP(E2951,科目一覧!$A$4:$G$76,7,FALSE),"")</f>
        <v/>
      </c>
      <c r="B2951" s="18">
        <f>★仕訳帳!A2915</f>
        <v>2912</v>
      </c>
      <c r="C2951" s="64" t="str">
        <f>IF(★仕訳帳!B2915&lt;&gt;"",★仕訳帳!B2915,"")</f>
        <v/>
      </c>
      <c r="D2951" s="65" t="str">
        <f>IF(★仕訳帳!C2915&lt;&gt;"",★仕訳帳!C2915,"")</f>
        <v/>
      </c>
      <c r="E2951" s="66" t="str">
        <f>IF(★仕訳帳!D2915&lt;&gt;"",★仕訳帳!D2915,"")</f>
        <v/>
      </c>
      <c r="F2951" s="30" t="str">
        <f t="shared" si="96"/>
        <v/>
      </c>
      <c r="G2951" s="68">
        <f>★仕訳帳!E2915</f>
        <v>0</v>
      </c>
      <c r="H2951" s="68">
        <f>★仕訳帳!F2915</f>
        <v>0</v>
      </c>
      <c r="I2951" s="67">
        <f>IF($E2951&lt;&gt;"",IF(OR(AND($E2951&gt;=200,$E2951&lt;300),AND($E2951&gt;=400,$E2951&lt;600)),-SUBTOTAL(9,K$4:K2951),SUBTOTAL(9,K$4:K2951)),0)</f>
        <v>0</v>
      </c>
      <c r="J2951" s="32"/>
      <c r="K2951" s="33">
        <f t="shared" si="95"/>
        <v>0</v>
      </c>
    </row>
    <row r="2952" spans="1:11" x14ac:dyDescent="0.4">
      <c r="A2952" s="17" t="str">
        <f>IF(E2952&lt;&gt;"",VLOOKUP(E2952,科目一覧!$A$4:$G$76,7,FALSE),"")</f>
        <v/>
      </c>
      <c r="B2952" s="18">
        <f>★仕訳帳!A2916</f>
        <v>2913</v>
      </c>
      <c r="C2952" s="64" t="str">
        <f>IF(★仕訳帳!B2916&lt;&gt;"",★仕訳帳!B2916,"")</f>
        <v/>
      </c>
      <c r="D2952" s="65" t="str">
        <f>IF(★仕訳帳!C2916&lt;&gt;"",★仕訳帳!C2916,"")</f>
        <v/>
      </c>
      <c r="E2952" s="66" t="str">
        <f>IF(★仕訳帳!D2916&lt;&gt;"",★仕訳帳!D2916,"")</f>
        <v/>
      </c>
      <c r="F2952" s="30" t="str">
        <f t="shared" si="96"/>
        <v/>
      </c>
      <c r="G2952" s="68">
        <f>★仕訳帳!E2916</f>
        <v>0</v>
      </c>
      <c r="H2952" s="68">
        <f>★仕訳帳!F2916</f>
        <v>0</v>
      </c>
      <c r="I2952" s="67">
        <f>IF($E2952&lt;&gt;"",IF(OR(AND($E2952&gt;=200,$E2952&lt;300),AND($E2952&gt;=400,$E2952&lt;600)),-SUBTOTAL(9,K$4:K2952),SUBTOTAL(9,K$4:K2952)),0)</f>
        <v>0</v>
      </c>
      <c r="J2952" s="32"/>
      <c r="K2952" s="33">
        <f t="shared" si="95"/>
        <v>0</v>
      </c>
    </row>
    <row r="2953" spans="1:11" x14ac:dyDescent="0.4">
      <c r="A2953" s="17" t="str">
        <f>IF(E2953&lt;&gt;"",VLOOKUP(E2953,科目一覧!$A$4:$G$76,7,FALSE),"")</f>
        <v/>
      </c>
      <c r="B2953" s="18">
        <f>★仕訳帳!A2917</f>
        <v>2914</v>
      </c>
      <c r="C2953" s="64" t="str">
        <f>IF(★仕訳帳!B2917&lt;&gt;"",★仕訳帳!B2917,"")</f>
        <v/>
      </c>
      <c r="D2953" s="65" t="str">
        <f>IF(★仕訳帳!C2917&lt;&gt;"",★仕訳帳!C2917,"")</f>
        <v/>
      </c>
      <c r="E2953" s="66" t="str">
        <f>IF(★仕訳帳!D2917&lt;&gt;"",★仕訳帳!D2917,"")</f>
        <v/>
      </c>
      <c r="F2953" s="30" t="str">
        <f t="shared" si="96"/>
        <v/>
      </c>
      <c r="G2953" s="68">
        <f>★仕訳帳!E2917</f>
        <v>0</v>
      </c>
      <c r="H2953" s="68">
        <f>★仕訳帳!F2917</f>
        <v>0</v>
      </c>
      <c r="I2953" s="67">
        <f>IF($E2953&lt;&gt;"",IF(OR(AND($E2953&gt;=200,$E2953&lt;300),AND($E2953&gt;=400,$E2953&lt;600)),-SUBTOTAL(9,K$4:K2953),SUBTOTAL(9,K$4:K2953)),0)</f>
        <v>0</v>
      </c>
      <c r="J2953" s="32"/>
      <c r="K2953" s="33">
        <f t="shared" si="95"/>
        <v>0</v>
      </c>
    </row>
    <row r="2954" spans="1:11" x14ac:dyDescent="0.4">
      <c r="A2954" s="17" t="str">
        <f>IF(E2954&lt;&gt;"",VLOOKUP(E2954,科目一覧!$A$4:$G$76,7,FALSE),"")</f>
        <v/>
      </c>
      <c r="B2954" s="18">
        <f>★仕訳帳!A2918</f>
        <v>2915</v>
      </c>
      <c r="C2954" s="64" t="str">
        <f>IF(★仕訳帳!B2918&lt;&gt;"",★仕訳帳!B2918,"")</f>
        <v/>
      </c>
      <c r="D2954" s="65" t="str">
        <f>IF(★仕訳帳!C2918&lt;&gt;"",★仕訳帳!C2918,"")</f>
        <v/>
      </c>
      <c r="E2954" s="66" t="str">
        <f>IF(★仕訳帳!D2918&lt;&gt;"",★仕訳帳!D2918,"")</f>
        <v/>
      </c>
      <c r="F2954" s="30" t="str">
        <f t="shared" si="96"/>
        <v/>
      </c>
      <c r="G2954" s="68">
        <f>★仕訳帳!E2918</f>
        <v>0</v>
      </c>
      <c r="H2954" s="68">
        <f>★仕訳帳!F2918</f>
        <v>0</v>
      </c>
      <c r="I2954" s="67">
        <f>IF($E2954&lt;&gt;"",IF(OR(AND($E2954&gt;=200,$E2954&lt;300),AND($E2954&gt;=400,$E2954&lt;600)),-SUBTOTAL(9,K$4:K2954),SUBTOTAL(9,K$4:K2954)),0)</f>
        <v>0</v>
      </c>
      <c r="J2954" s="32"/>
      <c r="K2954" s="33">
        <f t="shared" si="95"/>
        <v>0</v>
      </c>
    </row>
    <row r="2955" spans="1:11" x14ac:dyDescent="0.4">
      <c r="A2955" s="17" t="str">
        <f>IF(E2955&lt;&gt;"",VLOOKUP(E2955,科目一覧!$A$4:$G$76,7,FALSE),"")</f>
        <v/>
      </c>
      <c r="B2955" s="18">
        <f>★仕訳帳!A2919</f>
        <v>2916</v>
      </c>
      <c r="C2955" s="64" t="str">
        <f>IF(★仕訳帳!B2919&lt;&gt;"",★仕訳帳!B2919,"")</f>
        <v/>
      </c>
      <c r="D2955" s="65" t="str">
        <f>IF(★仕訳帳!C2919&lt;&gt;"",★仕訳帳!C2919,"")</f>
        <v/>
      </c>
      <c r="E2955" s="66" t="str">
        <f>IF(★仕訳帳!D2919&lt;&gt;"",★仕訳帳!D2919,"")</f>
        <v/>
      </c>
      <c r="F2955" s="30" t="str">
        <f t="shared" si="96"/>
        <v/>
      </c>
      <c r="G2955" s="68">
        <f>★仕訳帳!E2919</f>
        <v>0</v>
      </c>
      <c r="H2955" s="68">
        <f>★仕訳帳!F2919</f>
        <v>0</v>
      </c>
      <c r="I2955" s="67">
        <f>IF($E2955&lt;&gt;"",IF(OR(AND($E2955&gt;=200,$E2955&lt;300),AND($E2955&gt;=400,$E2955&lt;600)),-SUBTOTAL(9,K$4:K2955),SUBTOTAL(9,K$4:K2955)),0)</f>
        <v>0</v>
      </c>
      <c r="J2955" s="32"/>
      <c r="K2955" s="33">
        <f t="shared" si="95"/>
        <v>0</v>
      </c>
    </row>
    <row r="2956" spans="1:11" x14ac:dyDescent="0.4">
      <c r="A2956" s="17" t="str">
        <f>IF(E2956&lt;&gt;"",VLOOKUP(E2956,科目一覧!$A$4:$G$76,7,FALSE),"")</f>
        <v/>
      </c>
      <c r="B2956" s="18">
        <f>★仕訳帳!A2920</f>
        <v>2917</v>
      </c>
      <c r="C2956" s="64" t="str">
        <f>IF(★仕訳帳!B2920&lt;&gt;"",★仕訳帳!B2920,"")</f>
        <v/>
      </c>
      <c r="D2956" s="65" t="str">
        <f>IF(★仕訳帳!C2920&lt;&gt;"",★仕訳帳!C2920,"")</f>
        <v/>
      </c>
      <c r="E2956" s="66" t="str">
        <f>IF(★仕訳帳!D2920&lt;&gt;"",★仕訳帳!D2920,"")</f>
        <v/>
      </c>
      <c r="F2956" s="30" t="str">
        <f t="shared" si="96"/>
        <v/>
      </c>
      <c r="G2956" s="68">
        <f>★仕訳帳!E2920</f>
        <v>0</v>
      </c>
      <c r="H2956" s="68">
        <f>★仕訳帳!F2920</f>
        <v>0</v>
      </c>
      <c r="I2956" s="67">
        <f>IF($E2956&lt;&gt;"",IF(OR(AND($E2956&gt;=200,$E2956&lt;300),AND($E2956&gt;=400,$E2956&lt;600)),-SUBTOTAL(9,K$4:K2956),SUBTOTAL(9,K$4:K2956)),0)</f>
        <v>0</v>
      </c>
      <c r="J2956" s="32"/>
      <c r="K2956" s="33">
        <f t="shared" si="95"/>
        <v>0</v>
      </c>
    </row>
    <row r="2957" spans="1:11" x14ac:dyDescent="0.4">
      <c r="A2957" s="17" t="str">
        <f>IF(E2957&lt;&gt;"",VLOOKUP(E2957,科目一覧!$A$4:$G$76,7,FALSE),"")</f>
        <v/>
      </c>
      <c r="B2957" s="18">
        <f>★仕訳帳!A2921</f>
        <v>2918</v>
      </c>
      <c r="C2957" s="64" t="str">
        <f>IF(★仕訳帳!B2921&lt;&gt;"",★仕訳帳!B2921,"")</f>
        <v/>
      </c>
      <c r="D2957" s="65" t="str">
        <f>IF(★仕訳帳!C2921&lt;&gt;"",★仕訳帳!C2921,"")</f>
        <v/>
      </c>
      <c r="E2957" s="66" t="str">
        <f>IF(★仕訳帳!D2921&lt;&gt;"",★仕訳帳!D2921,"")</f>
        <v/>
      </c>
      <c r="F2957" s="30" t="str">
        <f t="shared" si="96"/>
        <v/>
      </c>
      <c r="G2957" s="68">
        <f>★仕訳帳!E2921</f>
        <v>0</v>
      </c>
      <c r="H2957" s="68">
        <f>★仕訳帳!F2921</f>
        <v>0</v>
      </c>
      <c r="I2957" s="67">
        <f>IF($E2957&lt;&gt;"",IF(OR(AND($E2957&gt;=200,$E2957&lt;300),AND($E2957&gt;=400,$E2957&lt;600)),-SUBTOTAL(9,K$4:K2957),SUBTOTAL(9,K$4:K2957)),0)</f>
        <v>0</v>
      </c>
      <c r="J2957" s="32"/>
      <c r="K2957" s="33">
        <f t="shared" si="95"/>
        <v>0</v>
      </c>
    </row>
    <row r="2958" spans="1:11" x14ac:dyDescent="0.4">
      <c r="A2958" s="17" t="str">
        <f>IF(E2958&lt;&gt;"",VLOOKUP(E2958,科目一覧!$A$4:$G$76,7,FALSE),"")</f>
        <v/>
      </c>
      <c r="B2958" s="18">
        <f>★仕訳帳!A2922</f>
        <v>2919</v>
      </c>
      <c r="C2958" s="64" t="str">
        <f>IF(★仕訳帳!B2922&lt;&gt;"",★仕訳帳!B2922,"")</f>
        <v/>
      </c>
      <c r="D2958" s="65" t="str">
        <f>IF(★仕訳帳!C2922&lt;&gt;"",★仕訳帳!C2922,"")</f>
        <v/>
      </c>
      <c r="E2958" s="66" t="str">
        <f>IF(★仕訳帳!D2922&lt;&gt;"",★仕訳帳!D2922,"")</f>
        <v/>
      </c>
      <c r="F2958" s="30" t="str">
        <f t="shared" si="96"/>
        <v/>
      </c>
      <c r="G2958" s="68">
        <f>★仕訳帳!E2922</f>
        <v>0</v>
      </c>
      <c r="H2958" s="68">
        <f>★仕訳帳!F2922</f>
        <v>0</v>
      </c>
      <c r="I2958" s="67">
        <f>IF($E2958&lt;&gt;"",IF(OR(AND($E2958&gt;=200,$E2958&lt;300),AND($E2958&gt;=400,$E2958&lt;600)),-SUBTOTAL(9,K$4:K2958),SUBTOTAL(9,K$4:K2958)),0)</f>
        <v>0</v>
      </c>
      <c r="J2958" s="32"/>
      <c r="K2958" s="33">
        <f t="shared" si="95"/>
        <v>0</v>
      </c>
    </row>
    <row r="2959" spans="1:11" x14ac:dyDescent="0.4">
      <c r="A2959" s="17" t="str">
        <f>IF(E2959&lt;&gt;"",VLOOKUP(E2959,科目一覧!$A$4:$G$76,7,FALSE),"")</f>
        <v/>
      </c>
      <c r="B2959" s="18">
        <f>★仕訳帳!A2923</f>
        <v>2920</v>
      </c>
      <c r="C2959" s="64" t="str">
        <f>IF(★仕訳帳!B2923&lt;&gt;"",★仕訳帳!B2923,"")</f>
        <v/>
      </c>
      <c r="D2959" s="65" t="str">
        <f>IF(★仕訳帳!C2923&lt;&gt;"",★仕訳帳!C2923,"")</f>
        <v/>
      </c>
      <c r="E2959" s="66" t="str">
        <f>IF(★仕訳帳!D2923&lt;&gt;"",★仕訳帳!D2923,"")</f>
        <v/>
      </c>
      <c r="F2959" s="30" t="str">
        <f t="shared" si="96"/>
        <v/>
      </c>
      <c r="G2959" s="68">
        <f>★仕訳帳!E2923</f>
        <v>0</v>
      </c>
      <c r="H2959" s="68">
        <f>★仕訳帳!F2923</f>
        <v>0</v>
      </c>
      <c r="I2959" s="67">
        <f>IF($E2959&lt;&gt;"",IF(OR(AND($E2959&gt;=200,$E2959&lt;300),AND($E2959&gt;=400,$E2959&lt;600)),-SUBTOTAL(9,K$4:K2959),SUBTOTAL(9,K$4:K2959)),0)</f>
        <v>0</v>
      </c>
      <c r="J2959" s="32"/>
      <c r="K2959" s="33">
        <f t="shared" si="95"/>
        <v>0</v>
      </c>
    </row>
    <row r="2960" spans="1:11" x14ac:dyDescent="0.4">
      <c r="A2960" s="17" t="str">
        <f>IF(E2960&lt;&gt;"",VLOOKUP(E2960,科目一覧!$A$4:$G$76,7,FALSE),"")</f>
        <v/>
      </c>
      <c r="B2960" s="18">
        <f>★仕訳帳!A2924</f>
        <v>2921</v>
      </c>
      <c r="C2960" s="64" t="str">
        <f>IF(★仕訳帳!B2924&lt;&gt;"",★仕訳帳!B2924,"")</f>
        <v/>
      </c>
      <c r="D2960" s="65" t="str">
        <f>IF(★仕訳帳!C2924&lt;&gt;"",★仕訳帳!C2924,"")</f>
        <v/>
      </c>
      <c r="E2960" s="66" t="str">
        <f>IF(★仕訳帳!D2924&lt;&gt;"",★仕訳帳!D2924,"")</f>
        <v/>
      </c>
      <c r="F2960" s="30" t="str">
        <f t="shared" si="96"/>
        <v/>
      </c>
      <c r="G2960" s="68">
        <f>★仕訳帳!E2924</f>
        <v>0</v>
      </c>
      <c r="H2960" s="68">
        <f>★仕訳帳!F2924</f>
        <v>0</v>
      </c>
      <c r="I2960" s="67">
        <f>IF($E2960&lt;&gt;"",IF(OR(AND($E2960&gt;=200,$E2960&lt;300),AND($E2960&gt;=400,$E2960&lt;600)),-SUBTOTAL(9,K$4:K2960),SUBTOTAL(9,K$4:K2960)),0)</f>
        <v>0</v>
      </c>
      <c r="J2960" s="32"/>
      <c r="K2960" s="33">
        <f t="shared" si="95"/>
        <v>0</v>
      </c>
    </row>
    <row r="2961" spans="1:11" x14ac:dyDescent="0.4">
      <c r="A2961" s="17" t="str">
        <f>IF(E2961&lt;&gt;"",VLOOKUP(E2961,科目一覧!$A$4:$G$76,7,FALSE),"")</f>
        <v/>
      </c>
      <c r="B2961" s="18">
        <f>★仕訳帳!A2925</f>
        <v>2922</v>
      </c>
      <c r="C2961" s="64" t="str">
        <f>IF(★仕訳帳!B2925&lt;&gt;"",★仕訳帳!B2925,"")</f>
        <v/>
      </c>
      <c r="D2961" s="65" t="str">
        <f>IF(★仕訳帳!C2925&lt;&gt;"",★仕訳帳!C2925,"")</f>
        <v/>
      </c>
      <c r="E2961" s="66" t="str">
        <f>IF(★仕訳帳!D2925&lt;&gt;"",★仕訳帳!D2925,"")</f>
        <v/>
      </c>
      <c r="F2961" s="30" t="str">
        <f t="shared" si="96"/>
        <v/>
      </c>
      <c r="G2961" s="68">
        <f>★仕訳帳!E2925</f>
        <v>0</v>
      </c>
      <c r="H2961" s="68">
        <f>★仕訳帳!F2925</f>
        <v>0</v>
      </c>
      <c r="I2961" s="67">
        <f>IF($E2961&lt;&gt;"",IF(OR(AND($E2961&gt;=200,$E2961&lt;300),AND($E2961&gt;=400,$E2961&lt;600)),-SUBTOTAL(9,K$4:K2961),SUBTOTAL(9,K$4:K2961)),0)</f>
        <v>0</v>
      </c>
      <c r="J2961" s="32"/>
      <c r="K2961" s="33">
        <f t="shared" si="95"/>
        <v>0</v>
      </c>
    </row>
    <row r="2962" spans="1:11" x14ac:dyDescent="0.4">
      <c r="A2962" s="17" t="str">
        <f>IF(E2962&lt;&gt;"",VLOOKUP(E2962,科目一覧!$A$4:$G$76,7,FALSE),"")</f>
        <v/>
      </c>
      <c r="B2962" s="18">
        <f>★仕訳帳!A2926</f>
        <v>2923</v>
      </c>
      <c r="C2962" s="64" t="str">
        <f>IF(★仕訳帳!B2926&lt;&gt;"",★仕訳帳!B2926,"")</f>
        <v/>
      </c>
      <c r="D2962" s="65" t="str">
        <f>IF(★仕訳帳!C2926&lt;&gt;"",★仕訳帳!C2926,"")</f>
        <v/>
      </c>
      <c r="E2962" s="66" t="str">
        <f>IF(★仕訳帳!D2926&lt;&gt;"",★仕訳帳!D2926,"")</f>
        <v/>
      </c>
      <c r="F2962" s="30" t="str">
        <f t="shared" si="96"/>
        <v/>
      </c>
      <c r="G2962" s="68">
        <f>★仕訳帳!E2926</f>
        <v>0</v>
      </c>
      <c r="H2962" s="68">
        <f>★仕訳帳!F2926</f>
        <v>0</v>
      </c>
      <c r="I2962" s="67">
        <f>IF($E2962&lt;&gt;"",IF(OR(AND($E2962&gt;=200,$E2962&lt;300),AND($E2962&gt;=400,$E2962&lt;600)),-SUBTOTAL(9,K$4:K2962),SUBTOTAL(9,K$4:K2962)),0)</f>
        <v>0</v>
      </c>
      <c r="J2962" s="32"/>
      <c r="K2962" s="33">
        <f t="shared" si="95"/>
        <v>0</v>
      </c>
    </row>
    <row r="2963" spans="1:11" x14ac:dyDescent="0.4">
      <c r="A2963" s="17" t="str">
        <f>IF(E2963&lt;&gt;"",VLOOKUP(E2963,科目一覧!$A$4:$G$76,7,FALSE),"")</f>
        <v/>
      </c>
      <c r="B2963" s="18">
        <f>★仕訳帳!A2927</f>
        <v>2924</v>
      </c>
      <c r="C2963" s="64" t="str">
        <f>IF(★仕訳帳!B2927&lt;&gt;"",★仕訳帳!B2927,"")</f>
        <v/>
      </c>
      <c r="D2963" s="65" t="str">
        <f>IF(★仕訳帳!C2927&lt;&gt;"",★仕訳帳!C2927,"")</f>
        <v/>
      </c>
      <c r="E2963" s="66" t="str">
        <f>IF(★仕訳帳!D2927&lt;&gt;"",★仕訳帳!D2927,"")</f>
        <v/>
      </c>
      <c r="F2963" s="30" t="str">
        <f t="shared" si="96"/>
        <v/>
      </c>
      <c r="G2963" s="68">
        <f>★仕訳帳!E2927</f>
        <v>0</v>
      </c>
      <c r="H2963" s="68">
        <f>★仕訳帳!F2927</f>
        <v>0</v>
      </c>
      <c r="I2963" s="67">
        <f>IF($E2963&lt;&gt;"",IF(OR(AND($E2963&gt;=200,$E2963&lt;300),AND($E2963&gt;=400,$E2963&lt;600)),-SUBTOTAL(9,K$4:K2963),SUBTOTAL(9,K$4:K2963)),0)</f>
        <v>0</v>
      </c>
      <c r="J2963" s="32"/>
      <c r="K2963" s="33">
        <f t="shared" si="95"/>
        <v>0</v>
      </c>
    </row>
    <row r="2964" spans="1:11" x14ac:dyDescent="0.4">
      <c r="A2964" s="17" t="str">
        <f>IF(E2964&lt;&gt;"",VLOOKUP(E2964,科目一覧!$A$4:$G$76,7,FALSE),"")</f>
        <v/>
      </c>
      <c r="B2964" s="18">
        <f>★仕訳帳!A2928</f>
        <v>2925</v>
      </c>
      <c r="C2964" s="64" t="str">
        <f>IF(★仕訳帳!B2928&lt;&gt;"",★仕訳帳!B2928,"")</f>
        <v/>
      </c>
      <c r="D2964" s="65" t="str">
        <f>IF(★仕訳帳!C2928&lt;&gt;"",★仕訳帳!C2928,"")</f>
        <v/>
      </c>
      <c r="E2964" s="66" t="str">
        <f>IF(★仕訳帳!D2928&lt;&gt;"",★仕訳帳!D2928,"")</f>
        <v/>
      </c>
      <c r="F2964" s="30" t="str">
        <f t="shared" si="96"/>
        <v/>
      </c>
      <c r="G2964" s="68">
        <f>★仕訳帳!E2928</f>
        <v>0</v>
      </c>
      <c r="H2964" s="68">
        <f>★仕訳帳!F2928</f>
        <v>0</v>
      </c>
      <c r="I2964" s="67">
        <f>IF($E2964&lt;&gt;"",IF(OR(AND($E2964&gt;=200,$E2964&lt;300),AND($E2964&gt;=400,$E2964&lt;600)),-SUBTOTAL(9,K$4:K2964),SUBTOTAL(9,K$4:K2964)),0)</f>
        <v>0</v>
      </c>
      <c r="J2964" s="32"/>
      <c r="K2964" s="33">
        <f t="shared" si="95"/>
        <v>0</v>
      </c>
    </row>
    <row r="2965" spans="1:11" x14ac:dyDescent="0.4">
      <c r="A2965" s="17" t="str">
        <f>IF(E2965&lt;&gt;"",VLOOKUP(E2965,科目一覧!$A$4:$G$76,7,FALSE),"")</f>
        <v/>
      </c>
      <c r="B2965" s="18">
        <f>★仕訳帳!A2929</f>
        <v>2926</v>
      </c>
      <c r="C2965" s="64" t="str">
        <f>IF(★仕訳帳!B2929&lt;&gt;"",★仕訳帳!B2929,"")</f>
        <v/>
      </c>
      <c r="D2965" s="65" t="str">
        <f>IF(★仕訳帳!C2929&lt;&gt;"",★仕訳帳!C2929,"")</f>
        <v/>
      </c>
      <c r="E2965" s="66" t="str">
        <f>IF(★仕訳帳!D2929&lt;&gt;"",★仕訳帳!D2929,"")</f>
        <v/>
      </c>
      <c r="F2965" s="30" t="str">
        <f t="shared" si="96"/>
        <v/>
      </c>
      <c r="G2965" s="68">
        <f>★仕訳帳!E2929</f>
        <v>0</v>
      </c>
      <c r="H2965" s="68">
        <f>★仕訳帳!F2929</f>
        <v>0</v>
      </c>
      <c r="I2965" s="67">
        <f>IF($E2965&lt;&gt;"",IF(OR(AND($E2965&gt;=200,$E2965&lt;300),AND($E2965&gt;=400,$E2965&lt;600)),-SUBTOTAL(9,K$4:K2965),SUBTOTAL(9,K$4:K2965)),0)</f>
        <v>0</v>
      </c>
      <c r="J2965" s="32"/>
      <c r="K2965" s="33">
        <f t="shared" si="95"/>
        <v>0</v>
      </c>
    </row>
    <row r="2966" spans="1:11" x14ac:dyDescent="0.4">
      <c r="A2966" s="17" t="str">
        <f>IF(E2966&lt;&gt;"",VLOOKUP(E2966,科目一覧!$A$4:$G$76,7,FALSE),"")</f>
        <v/>
      </c>
      <c r="B2966" s="18">
        <f>★仕訳帳!A2930</f>
        <v>2927</v>
      </c>
      <c r="C2966" s="64" t="str">
        <f>IF(★仕訳帳!B2930&lt;&gt;"",★仕訳帳!B2930,"")</f>
        <v/>
      </c>
      <c r="D2966" s="65" t="str">
        <f>IF(★仕訳帳!C2930&lt;&gt;"",★仕訳帳!C2930,"")</f>
        <v/>
      </c>
      <c r="E2966" s="66" t="str">
        <f>IF(★仕訳帳!D2930&lt;&gt;"",★仕訳帳!D2930,"")</f>
        <v/>
      </c>
      <c r="F2966" s="30" t="str">
        <f t="shared" si="96"/>
        <v/>
      </c>
      <c r="G2966" s="68">
        <f>★仕訳帳!E2930</f>
        <v>0</v>
      </c>
      <c r="H2966" s="68">
        <f>★仕訳帳!F2930</f>
        <v>0</v>
      </c>
      <c r="I2966" s="67">
        <f>IF($E2966&lt;&gt;"",IF(OR(AND($E2966&gt;=200,$E2966&lt;300),AND($E2966&gt;=400,$E2966&lt;600)),-SUBTOTAL(9,K$4:K2966),SUBTOTAL(9,K$4:K2966)),0)</f>
        <v>0</v>
      </c>
      <c r="J2966" s="32"/>
      <c r="K2966" s="33">
        <f t="shared" si="95"/>
        <v>0</v>
      </c>
    </row>
    <row r="2967" spans="1:11" x14ac:dyDescent="0.4">
      <c r="A2967" s="17" t="str">
        <f>IF(E2967&lt;&gt;"",VLOOKUP(E2967,科目一覧!$A$4:$G$76,7,FALSE),"")</f>
        <v/>
      </c>
      <c r="B2967" s="18">
        <f>★仕訳帳!A2931</f>
        <v>2928</v>
      </c>
      <c r="C2967" s="64" t="str">
        <f>IF(★仕訳帳!B2931&lt;&gt;"",★仕訳帳!B2931,"")</f>
        <v/>
      </c>
      <c r="D2967" s="65" t="str">
        <f>IF(★仕訳帳!C2931&lt;&gt;"",★仕訳帳!C2931,"")</f>
        <v/>
      </c>
      <c r="E2967" s="66" t="str">
        <f>IF(★仕訳帳!D2931&lt;&gt;"",★仕訳帳!D2931,"")</f>
        <v/>
      </c>
      <c r="F2967" s="30" t="str">
        <f t="shared" si="96"/>
        <v/>
      </c>
      <c r="G2967" s="68">
        <f>★仕訳帳!E2931</f>
        <v>0</v>
      </c>
      <c r="H2967" s="68">
        <f>★仕訳帳!F2931</f>
        <v>0</v>
      </c>
      <c r="I2967" s="67">
        <f>IF($E2967&lt;&gt;"",IF(OR(AND($E2967&gt;=200,$E2967&lt;300),AND($E2967&gt;=400,$E2967&lt;600)),-SUBTOTAL(9,K$4:K2967),SUBTOTAL(9,K$4:K2967)),0)</f>
        <v>0</v>
      </c>
      <c r="J2967" s="32"/>
      <c r="K2967" s="33">
        <f t="shared" si="95"/>
        <v>0</v>
      </c>
    </row>
    <row r="2968" spans="1:11" x14ac:dyDescent="0.4">
      <c r="A2968" s="17" t="str">
        <f>IF(E2968&lt;&gt;"",VLOOKUP(E2968,科目一覧!$A$4:$G$76,7,FALSE),"")</f>
        <v/>
      </c>
      <c r="B2968" s="18">
        <f>★仕訳帳!A2932</f>
        <v>2929</v>
      </c>
      <c r="C2968" s="64" t="str">
        <f>IF(★仕訳帳!B2932&lt;&gt;"",★仕訳帳!B2932,"")</f>
        <v/>
      </c>
      <c r="D2968" s="65" t="str">
        <f>IF(★仕訳帳!C2932&lt;&gt;"",★仕訳帳!C2932,"")</f>
        <v/>
      </c>
      <c r="E2968" s="66" t="str">
        <f>IF(★仕訳帳!D2932&lt;&gt;"",★仕訳帳!D2932,"")</f>
        <v/>
      </c>
      <c r="F2968" s="30" t="str">
        <f t="shared" si="96"/>
        <v/>
      </c>
      <c r="G2968" s="68">
        <f>★仕訳帳!E2932</f>
        <v>0</v>
      </c>
      <c r="H2968" s="68">
        <f>★仕訳帳!F2932</f>
        <v>0</v>
      </c>
      <c r="I2968" s="67">
        <f>IF($E2968&lt;&gt;"",IF(OR(AND($E2968&gt;=200,$E2968&lt;300),AND($E2968&gt;=400,$E2968&lt;600)),-SUBTOTAL(9,K$4:K2968),SUBTOTAL(9,K$4:K2968)),0)</f>
        <v>0</v>
      </c>
      <c r="J2968" s="32"/>
      <c r="K2968" s="33">
        <f t="shared" si="95"/>
        <v>0</v>
      </c>
    </row>
    <row r="2969" spans="1:11" x14ac:dyDescent="0.4">
      <c r="A2969" s="17" t="str">
        <f>IF(E2969&lt;&gt;"",VLOOKUP(E2969,科目一覧!$A$4:$G$76,7,FALSE),"")</f>
        <v/>
      </c>
      <c r="B2969" s="18">
        <f>★仕訳帳!A2933</f>
        <v>2930</v>
      </c>
      <c r="C2969" s="64" t="str">
        <f>IF(★仕訳帳!B2933&lt;&gt;"",★仕訳帳!B2933,"")</f>
        <v/>
      </c>
      <c r="D2969" s="65" t="str">
        <f>IF(★仕訳帳!C2933&lt;&gt;"",★仕訳帳!C2933,"")</f>
        <v/>
      </c>
      <c r="E2969" s="66" t="str">
        <f>IF(★仕訳帳!D2933&lt;&gt;"",★仕訳帳!D2933,"")</f>
        <v/>
      </c>
      <c r="F2969" s="30" t="str">
        <f t="shared" si="96"/>
        <v/>
      </c>
      <c r="G2969" s="68">
        <f>★仕訳帳!E2933</f>
        <v>0</v>
      </c>
      <c r="H2969" s="68">
        <f>★仕訳帳!F2933</f>
        <v>0</v>
      </c>
      <c r="I2969" s="67">
        <f>IF($E2969&lt;&gt;"",IF(OR(AND($E2969&gt;=200,$E2969&lt;300),AND($E2969&gt;=400,$E2969&lt;600)),-SUBTOTAL(9,K$4:K2969),SUBTOTAL(9,K$4:K2969)),0)</f>
        <v>0</v>
      </c>
      <c r="J2969" s="32"/>
      <c r="K2969" s="33">
        <f t="shared" si="95"/>
        <v>0</v>
      </c>
    </row>
    <row r="2970" spans="1:11" x14ac:dyDescent="0.4">
      <c r="A2970" s="17" t="str">
        <f>IF(E2970&lt;&gt;"",VLOOKUP(E2970,科目一覧!$A$4:$G$76,7,FALSE),"")</f>
        <v/>
      </c>
      <c r="B2970" s="18">
        <f>★仕訳帳!A2934</f>
        <v>2931</v>
      </c>
      <c r="C2970" s="64" t="str">
        <f>IF(★仕訳帳!B2934&lt;&gt;"",★仕訳帳!B2934,"")</f>
        <v/>
      </c>
      <c r="D2970" s="65" t="str">
        <f>IF(★仕訳帳!C2934&lt;&gt;"",★仕訳帳!C2934,"")</f>
        <v/>
      </c>
      <c r="E2970" s="66" t="str">
        <f>IF(★仕訳帳!D2934&lt;&gt;"",★仕訳帳!D2934,"")</f>
        <v/>
      </c>
      <c r="F2970" s="30" t="str">
        <f t="shared" si="96"/>
        <v/>
      </c>
      <c r="G2970" s="68">
        <f>★仕訳帳!E2934</f>
        <v>0</v>
      </c>
      <c r="H2970" s="68">
        <f>★仕訳帳!F2934</f>
        <v>0</v>
      </c>
      <c r="I2970" s="67">
        <f>IF($E2970&lt;&gt;"",IF(OR(AND($E2970&gt;=200,$E2970&lt;300),AND($E2970&gt;=400,$E2970&lt;600)),-SUBTOTAL(9,K$4:K2970),SUBTOTAL(9,K$4:K2970)),0)</f>
        <v>0</v>
      </c>
      <c r="J2970" s="32"/>
      <c r="K2970" s="33">
        <f t="shared" si="95"/>
        <v>0</v>
      </c>
    </row>
    <row r="2971" spans="1:11" x14ac:dyDescent="0.4">
      <c r="A2971" s="17" t="str">
        <f>IF(E2971&lt;&gt;"",VLOOKUP(E2971,科目一覧!$A$4:$G$76,7,FALSE),"")</f>
        <v/>
      </c>
      <c r="B2971" s="18">
        <f>★仕訳帳!A2935</f>
        <v>2932</v>
      </c>
      <c r="C2971" s="64" t="str">
        <f>IF(★仕訳帳!B2935&lt;&gt;"",★仕訳帳!B2935,"")</f>
        <v/>
      </c>
      <c r="D2971" s="65" t="str">
        <f>IF(★仕訳帳!C2935&lt;&gt;"",★仕訳帳!C2935,"")</f>
        <v/>
      </c>
      <c r="E2971" s="66" t="str">
        <f>IF(★仕訳帳!D2935&lt;&gt;"",★仕訳帳!D2935,"")</f>
        <v/>
      </c>
      <c r="F2971" s="30" t="str">
        <f t="shared" si="96"/>
        <v/>
      </c>
      <c r="G2971" s="68">
        <f>★仕訳帳!E2935</f>
        <v>0</v>
      </c>
      <c r="H2971" s="68">
        <f>★仕訳帳!F2935</f>
        <v>0</v>
      </c>
      <c r="I2971" s="67">
        <f>IF($E2971&lt;&gt;"",IF(OR(AND($E2971&gt;=200,$E2971&lt;300),AND($E2971&gt;=400,$E2971&lt;600)),-SUBTOTAL(9,K$4:K2971),SUBTOTAL(9,K$4:K2971)),0)</f>
        <v>0</v>
      </c>
      <c r="J2971" s="32"/>
      <c r="K2971" s="33">
        <f t="shared" si="95"/>
        <v>0</v>
      </c>
    </row>
    <row r="2972" spans="1:11" x14ac:dyDescent="0.4">
      <c r="A2972" s="17" t="str">
        <f>IF(E2972&lt;&gt;"",VLOOKUP(E2972,科目一覧!$A$4:$G$76,7,FALSE),"")</f>
        <v/>
      </c>
      <c r="B2972" s="18">
        <f>★仕訳帳!A2936</f>
        <v>2933</v>
      </c>
      <c r="C2972" s="64" t="str">
        <f>IF(★仕訳帳!B2936&lt;&gt;"",★仕訳帳!B2936,"")</f>
        <v/>
      </c>
      <c r="D2972" s="65" t="str">
        <f>IF(★仕訳帳!C2936&lt;&gt;"",★仕訳帳!C2936,"")</f>
        <v/>
      </c>
      <c r="E2972" s="66" t="str">
        <f>IF(★仕訳帳!D2936&lt;&gt;"",★仕訳帳!D2936,"")</f>
        <v/>
      </c>
      <c r="F2972" s="30" t="str">
        <f t="shared" si="96"/>
        <v/>
      </c>
      <c r="G2972" s="68">
        <f>★仕訳帳!E2936</f>
        <v>0</v>
      </c>
      <c r="H2972" s="68">
        <f>★仕訳帳!F2936</f>
        <v>0</v>
      </c>
      <c r="I2972" s="67">
        <f>IF($E2972&lt;&gt;"",IF(OR(AND($E2972&gt;=200,$E2972&lt;300),AND($E2972&gt;=400,$E2972&lt;600)),-SUBTOTAL(9,K$4:K2972),SUBTOTAL(9,K$4:K2972)),0)</f>
        <v>0</v>
      </c>
      <c r="J2972" s="32"/>
      <c r="K2972" s="33">
        <f t="shared" si="95"/>
        <v>0</v>
      </c>
    </row>
    <row r="2973" spans="1:11" x14ac:dyDescent="0.4">
      <c r="A2973" s="17" t="str">
        <f>IF(E2973&lt;&gt;"",VLOOKUP(E2973,科目一覧!$A$4:$G$76,7,FALSE),"")</f>
        <v/>
      </c>
      <c r="B2973" s="18">
        <f>★仕訳帳!A2937</f>
        <v>2934</v>
      </c>
      <c r="C2973" s="64" t="str">
        <f>IF(★仕訳帳!B2937&lt;&gt;"",★仕訳帳!B2937,"")</f>
        <v/>
      </c>
      <c r="D2973" s="65" t="str">
        <f>IF(★仕訳帳!C2937&lt;&gt;"",★仕訳帳!C2937,"")</f>
        <v/>
      </c>
      <c r="E2973" s="66" t="str">
        <f>IF(★仕訳帳!D2937&lt;&gt;"",★仕訳帳!D2937,"")</f>
        <v/>
      </c>
      <c r="F2973" s="30" t="str">
        <f t="shared" si="96"/>
        <v/>
      </c>
      <c r="G2973" s="68">
        <f>★仕訳帳!E2937</f>
        <v>0</v>
      </c>
      <c r="H2973" s="68">
        <f>★仕訳帳!F2937</f>
        <v>0</v>
      </c>
      <c r="I2973" s="67">
        <f>IF($E2973&lt;&gt;"",IF(OR(AND($E2973&gt;=200,$E2973&lt;300),AND($E2973&gt;=400,$E2973&lt;600)),-SUBTOTAL(9,K$4:K2973),SUBTOTAL(9,K$4:K2973)),0)</f>
        <v>0</v>
      </c>
      <c r="J2973" s="32"/>
      <c r="K2973" s="33">
        <f t="shared" si="95"/>
        <v>0</v>
      </c>
    </row>
    <row r="2974" spans="1:11" x14ac:dyDescent="0.4">
      <c r="A2974" s="17" t="str">
        <f>IF(E2974&lt;&gt;"",VLOOKUP(E2974,科目一覧!$A$4:$G$76,7,FALSE),"")</f>
        <v/>
      </c>
      <c r="B2974" s="18">
        <f>★仕訳帳!A2938</f>
        <v>2935</v>
      </c>
      <c r="C2974" s="64" t="str">
        <f>IF(★仕訳帳!B2938&lt;&gt;"",★仕訳帳!B2938,"")</f>
        <v/>
      </c>
      <c r="D2974" s="65" t="str">
        <f>IF(★仕訳帳!C2938&lt;&gt;"",★仕訳帳!C2938,"")</f>
        <v/>
      </c>
      <c r="E2974" s="66" t="str">
        <f>IF(★仕訳帳!D2938&lt;&gt;"",★仕訳帳!D2938,"")</f>
        <v/>
      </c>
      <c r="F2974" s="30" t="str">
        <f t="shared" si="96"/>
        <v/>
      </c>
      <c r="G2974" s="68">
        <f>★仕訳帳!E2938</f>
        <v>0</v>
      </c>
      <c r="H2974" s="68">
        <f>★仕訳帳!F2938</f>
        <v>0</v>
      </c>
      <c r="I2974" s="67">
        <f>IF($E2974&lt;&gt;"",IF(OR(AND($E2974&gt;=200,$E2974&lt;300),AND($E2974&gt;=400,$E2974&lt;600)),-SUBTOTAL(9,K$4:K2974),SUBTOTAL(9,K$4:K2974)),0)</f>
        <v>0</v>
      </c>
      <c r="J2974" s="32"/>
      <c r="K2974" s="33">
        <f t="shared" si="95"/>
        <v>0</v>
      </c>
    </row>
    <row r="2975" spans="1:11" x14ac:dyDescent="0.4">
      <c r="A2975" s="17" t="str">
        <f>IF(E2975&lt;&gt;"",VLOOKUP(E2975,科目一覧!$A$4:$G$76,7,FALSE),"")</f>
        <v/>
      </c>
      <c r="B2975" s="18">
        <f>★仕訳帳!A2939</f>
        <v>2936</v>
      </c>
      <c r="C2975" s="64" t="str">
        <f>IF(★仕訳帳!B2939&lt;&gt;"",★仕訳帳!B2939,"")</f>
        <v/>
      </c>
      <c r="D2975" s="65" t="str">
        <f>IF(★仕訳帳!C2939&lt;&gt;"",★仕訳帳!C2939,"")</f>
        <v/>
      </c>
      <c r="E2975" s="66" t="str">
        <f>IF(★仕訳帳!D2939&lt;&gt;"",★仕訳帳!D2939,"")</f>
        <v/>
      </c>
      <c r="F2975" s="30" t="str">
        <f t="shared" si="96"/>
        <v/>
      </c>
      <c r="G2975" s="68">
        <f>★仕訳帳!E2939</f>
        <v>0</v>
      </c>
      <c r="H2975" s="68">
        <f>★仕訳帳!F2939</f>
        <v>0</v>
      </c>
      <c r="I2975" s="67">
        <f>IF($E2975&lt;&gt;"",IF(OR(AND($E2975&gt;=200,$E2975&lt;300),AND($E2975&gt;=400,$E2975&lt;600)),-SUBTOTAL(9,K$4:K2975),SUBTOTAL(9,K$4:K2975)),0)</f>
        <v>0</v>
      </c>
      <c r="J2975" s="32"/>
      <c r="K2975" s="33">
        <f t="shared" si="95"/>
        <v>0</v>
      </c>
    </row>
    <row r="2976" spans="1:11" x14ac:dyDescent="0.4">
      <c r="A2976" s="17" t="str">
        <f>IF(E2976&lt;&gt;"",VLOOKUP(E2976,科目一覧!$A$4:$G$76,7,FALSE),"")</f>
        <v/>
      </c>
      <c r="B2976" s="18">
        <f>★仕訳帳!A2940</f>
        <v>2937</v>
      </c>
      <c r="C2976" s="64" t="str">
        <f>IF(★仕訳帳!B2940&lt;&gt;"",★仕訳帳!B2940,"")</f>
        <v/>
      </c>
      <c r="D2976" s="65" t="str">
        <f>IF(★仕訳帳!C2940&lt;&gt;"",★仕訳帳!C2940,"")</f>
        <v/>
      </c>
      <c r="E2976" s="66" t="str">
        <f>IF(★仕訳帳!D2940&lt;&gt;"",★仕訳帳!D2940,"")</f>
        <v/>
      </c>
      <c r="F2976" s="30" t="str">
        <f t="shared" si="96"/>
        <v/>
      </c>
      <c r="G2976" s="68">
        <f>★仕訳帳!E2940</f>
        <v>0</v>
      </c>
      <c r="H2976" s="68">
        <f>★仕訳帳!F2940</f>
        <v>0</v>
      </c>
      <c r="I2976" s="67">
        <f>IF($E2976&lt;&gt;"",IF(OR(AND($E2976&gt;=200,$E2976&lt;300),AND($E2976&gt;=400,$E2976&lt;600)),-SUBTOTAL(9,K$4:K2976),SUBTOTAL(9,K$4:K2976)),0)</f>
        <v>0</v>
      </c>
      <c r="J2976" s="32"/>
      <c r="K2976" s="33">
        <f t="shared" si="95"/>
        <v>0</v>
      </c>
    </row>
    <row r="2977" spans="1:11" x14ac:dyDescent="0.4">
      <c r="A2977" s="17" t="str">
        <f>IF(E2977&lt;&gt;"",VLOOKUP(E2977,科目一覧!$A$4:$G$76,7,FALSE),"")</f>
        <v/>
      </c>
      <c r="B2977" s="18">
        <f>★仕訳帳!A2941</f>
        <v>2938</v>
      </c>
      <c r="C2977" s="64" t="str">
        <f>IF(★仕訳帳!B2941&lt;&gt;"",★仕訳帳!B2941,"")</f>
        <v/>
      </c>
      <c r="D2977" s="65" t="str">
        <f>IF(★仕訳帳!C2941&lt;&gt;"",★仕訳帳!C2941,"")</f>
        <v/>
      </c>
      <c r="E2977" s="66" t="str">
        <f>IF(★仕訳帳!D2941&lt;&gt;"",★仕訳帳!D2941,"")</f>
        <v/>
      </c>
      <c r="F2977" s="30" t="str">
        <f t="shared" si="96"/>
        <v/>
      </c>
      <c r="G2977" s="68">
        <f>★仕訳帳!E2941</f>
        <v>0</v>
      </c>
      <c r="H2977" s="68">
        <f>★仕訳帳!F2941</f>
        <v>0</v>
      </c>
      <c r="I2977" s="67">
        <f>IF($E2977&lt;&gt;"",IF(OR(AND($E2977&gt;=200,$E2977&lt;300),AND($E2977&gt;=400,$E2977&lt;600)),-SUBTOTAL(9,K$4:K2977),SUBTOTAL(9,K$4:K2977)),0)</f>
        <v>0</v>
      </c>
      <c r="J2977" s="32"/>
      <c r="K2977" s="33">
        <f t="shared" si="95"/>
        <v>0</v>
      </c>
    </row>
    <row r="2978" spans="1:11" x14ac:dyDescent="0.4">
      <c r="A2978" s="17" t="str">
        <f>IF(E2978&lt;&gt;"",VLOOKUP(E2978,科目一覧!$A$4:$G$76,7,FALSE),"")</f>
        <v/>
      </c>
      <c r="B2978" s="18">
        <f>★仕訳帳!A2942</f>
        <v>2939</v>
      </c>
      <c r="C2978" s="64" t="str">
        <f>IF(★仕訳帳!B2942&lt;&gt;"",★仕訳帳!B2942,"")</f>
        <v/>
      </c>
      <c r="D2978" s="65" t="str">
        <f>IF(★仕訳帳!C2942&lt;&gt;"",★仕訳帳!C2942,"")</f>
        <v/>
      </c>
      <c r="E2978" s="66" t="str">
        <f>IF(★仕訳帳!D2942&lt;&gt;"",★仕訳帳!D2942,"")</f>
        <v/>
      </c>
      <c r="F2978" s="30" t="str">
        <f t="shared" si="96"/>
        <v/>
      </c>
      <c r="G2978" s="68">
        <f>★仕訳帳!E2942</f>
        <v>0</v>
      </c>
      <c r="H2978" s="68">
        <f>★仕訳帳!F2942</f>
        <v>0</v>
      </c>
      <c r="I2978" s="67">
        <f>IF($E2978&lt;&gt;"",IF(OR(AND($E2978&gt;=200,$E2978&lt;300),AND($E2978&gt;=400,$E2978&lt;600)),-SUBTOTAL(9,K$4:K2978),SUBTOTAL(9,K$4:K2978)),0)</f>
        <v>0</v>
      </c>
      <c r="J2978" s="32"/>
      <c r="K2978" s="33">
        <f t="shared" si="95"/>
        <v>0</v>
      </c>
    </row>
    <row r="2979" spans="1:11" x14ac:dyDescent="0.4">
      <c r="A2979" s="17" t="str">
        <f>IF(E2979&lt;&gt;"",VLOOKUP(E2979,科目一覧!$A$4:$G$76,7,FALSE),"")</f>
        <v/>
      </c>
      <c r="B2979" s="18">
        <f>★仕訳帳!A2943</f>
        <v>2940</v>
      </c>
      <c r="C2979" s="64" t="str">
        <f>IF(★仕訳帳!B2943&lt;&gt;"",★仕訳帳!B2943,"")</f>
        <v/>
      </c>
      <c r="D2979" s="65" t="str">
        <f>IF(★仕訳帳!C2943&lt;&gt;"",★仕訳帳!C2943,"")</f>
        <v/>
      </c>
      <c r="E2979" s="66" t="str">
        <f>IF(★仕訳帳!D2943&lt;&gt;"",★仕訳帳!D2943,"")</f>
        <v/>
      </c>
      <c r="F2979" s="30" t="str">
        <f t="shared" si="96"/>
        <v/>
      </c>
      <c r="G2979" s="68">
        <f>★仕訳帳!E2943</f>
        <v>0</v>
      </c>
      <c r="H2979" s="68">
        <f>★仕訳帳!F2943</f>
        <v>0</v>
      </c>
      <c r="I2979" s="67">
        <f>IF($E2979&lt;&gt;"",IF(OR(AND($E2979&gt;=200,$E2979&lt;300),AND($E2979&gt;=400,$E2979&lt;600)),-SUBTOTAL(9,K$4:K2979),SUBTOTAL(9,K$4:K2979)),0)</f>
        <v>0</v>
      </c>
      <c r="J2979" s="32"/>
      <c r="K2979" s="33">
        <f t="shared" si="95"/>
        <v>0</v>
      </c>
    </row>
    <row r="2980" spans="1:11" x14ac:dyDescent="0.4">
      <c r="A2980" s="17" t="str">
        <f>IF(E2980&lt;&gt;"",VLOOKUP(E2980,科目一覧!$A$4:$G$76,7,FALSE),"")</f>
        <v/>
      </c>
      <c r="B2980" s="18">
        <f>★仕訳帳!A2944</f>
        <v>2941</v>
      </c>
      <c r="C2980" s="64" t="str">
        <f>IF(★仕訳帳!B2944&lt;&gt;"",★仕訳帳!B2944,"")</f>
        <v/>
      </c>
      <c r="D2980" s="65" t="str">
        <f>IF(★仕訳帳!C2944&lt;&gt;"",★仕訳帳!C2944,"")</f>
        <v/>
      </c>
      <c r="E2980" s="66" t="str">
        <f>IF(★仕訳帳!D2944&lt;&gt;"",★仕訳帳!D2944,"")</f>
        <v/>
      </c>
      <c r="F2980" s="30" t="str">
        <f t="shared" si="96"/>
        <v/>
      </c>
      <c r="G2980" s="68">
        <f>★仕訳帳!E2944</f>
        <v>0</v>
      </c>
      <c r="H2980" s="68">
        <f>★仕訳帳!F2944</f>
        <v>0</v>
      </c>
      <c r="I2980" s="67">
        <f>IF($E2980&lt;&gt;"",IF(OR(AND($E2980&gt;=200,$E2980&lt;300),AND($E2980&gt;=400,$E2980&lt;600)),-SUBTOTAL(9,K$4:K2980),SUBTOTAL(9,K$4:K2980)),0)</f>
        <v>0</v>
      </c>
      <c r="J2980" s="32"/>
      <c r="K2980" s="33">
        <f t="shared" si="95"/>
        <v>0</v>
      </c>
    </row>
    <row r="2981" spans="1:11" x14ac:dyDescent="0.4">
      <c r="A2981" s="17" t="str">
        <f>IF(E2981&lt;&gt;"",VLOOKUP(E2981,科目一覧!$A$4:$G$76,7,FALSE),"")</f>
        <v/>
      </c>
      <c r="B2981" s="18">
        <f>★仕訳帳!A2945</f>
        <v>2942</v>
      </c>
      <c r="C2981" s="64" t="str">
        <f>IF(★仕訳帳!B2945&lt;&gt;"",★仕訳帳!B2945,"")</f>
        <v/>
      </c>
      <c r="D2981" s="65" t="str">
        <f>IF(★仕訳帳!C2945&lt;&gt;"",★仕訳帳!C2945,"")</f>
        <v/>
      </c>
      <c r="E2981" s="66" t="str">
        <f>IF(★仕訳帳!D2945&lt;&gt;"",★仕訳帳!D2945,"")</f>
        <v/>
      </c>
      <c r="F2981" s="30" t="str">
        <f t="shared" si="96"/>
        <v/>
      </c>
      <c r="G2981" s="68">
        <f>★仕訳帳!E2945</f>
        <v>0</v>
      </c>
      <c r="H2981" s="68">
        <f>★仕訳帳!F2945</f>
        <v>0</v>
      </c>
      <c r="I2981" s="67">
        <f>IF($E2981&lt;&gt;"",IF(OR(AND($E2981&gt;=200,$E2981&lt;300),AND($E2981&gt;=400,$E2981&lt;600)),-SUBTOTAL(9,K$4:K2981),SUBTOTAL(9,K$4:K2981)),0)</f>
        <v>0</v>
      </c>
      <c r="J2981" s="32"/>
      <c r="K2981" s="33">
        <f t="shared" si="95"/>
        <v>0</v>
      </c>
    </row>
    <row r="2982" spans="1:11" x14ac:dyDescent="0.4">
      <c r="A2982" s="17" t="str">
        <f>IF(E2982&lt;&gt;"",VLOOKUP(E2982,科目一覧!$A$4:$G$76,7,FALSE),"")</f>
        <v/>
      </c>
      <c r="B2982" s="18">
        <f>★仕訳帳!A2946</f>
        <v>2943</v>
      </c>
      <c r="C2982" s="64" t="str">
        <f>IF(★仕訳帳!B2946&lt;&gt;"",★仕訳帳!B2946,"")</f>
        <v/>
      </c>
      <c r="D2982" s="65" t="str">
        <f>IF(★仕訳帳!C2946&lt;&gt;"",★仕訳帳!C2946,"")</f>
        <v/>
      </c>
      <c r="E2982" s="66" t="str">
        <f>IF(★仕訳帳!D2946&lt;&gt;"",★仕訳帳!D2946,"")</f>
        <v/>
      </c>
      <c r="F2982" s="30" t="str">
        <f t="shared" si="96"/>
        <v/>
      </c>
      <c r="G2982" s="68">
        <f>★仕訳帳!E2946</f>
        <v>0</v>
      </c>
      <c r="H2982" s="68">
        <f>★仕訳帳!F2946</f>
        <v>0</v>
      </c>
      <c r="I2982" s="67">
        <f>IF($E2982&lt;&gt;"",IF(OR(AND($E2982&gt;=200,$E2982&lt;300),AND($E2982&gt;=400,$E2982&lt;600)),-SUBTOTAL(9,K$4:K2982),SUBTOTAL(9,K$4:K2982)),0)</f>
        <v>0</v>
      </c>
      <c r="J2982" s="32"/>
      <c r="K2982" s="33">
        <f t="shared" si="95"/>
        <v>0</v>
      </c>
    </row>
    <row r="2983" spans="1:11" x14ac:dyDescent="0.4">
      <c r="A2983" s="17" t="str">
        <f>IF(E2983&lt;&gt;"",VLOOKUP(E2983,科目一覧!$A$4:$G$76,7,FALSE),"")</f>
        <v/>
      </c>
      <c r="B2983" s="18">
        <f>★仕訳帳!A2947</f>
        <v>2944</v>
      </c>
      <c r="C2983" s="64" t="str">
        <f>IF(★仕訳帳!B2947&lt;&gt;"",★仕訳帳!B2947,"")</f>
        <v/>
      </c>
      <c r="D2983" s="65" t="str">
        <f>IF(★仕訳帳!C2947&lt;&gt;"",★仕訳帳!C2947,"")</f>
        <v/>
      </c>
      <c r="E2983" s="66" t="str">
        <f>IF(★仕訳帳!D2947&lt;&gt;"",★仕訳帳!D2947,"")</f>
        <v/>
      </c>
      <c r="F2983" s="30" t="str">
        <f t="shared" si="96"/>
        <v/>
      </c>
      <c r="G2983" s="68">
        <f>★仕訳帳!E2947</f>
        <v>0</v>
      </c>
      <c r="H2983" s="68">
        <f>★仕訳帳!F2947</f>
        <v>0</v>
      </c>
      <c r="I2983" s="67">
        <f>IF($E2983&lt;&gt;"",IF(OR(AND($E2983&gt;=200,$E2983&lt;300),AND($E2983&gt;=400,$E2983&lt;600)),-SUBTOTAL(9,K$4:K2983),SUBTOTAL(9,K$4:K2983)),0)</f>
        <v>0</v>
      </c>
      <c r="J2983" s="32"/>
      <c r="K2983" s="33">
        <f t="shared" si="95"/>
        <v>0</v>
      </c>
    </row>
    <row r="2984" spans="1:11" x14ac:dyDescent="0.4">
      <c r="A2984" s="17" t="str">
        <f>IF(E2984&lt;&gt;"",VLOOKUP(E2984,科目一覧!$A$4:$G$76,7,FALSE),"")</f>
        <v/>
      </c>
      <c r="B2984" s="18">
        <f>★仕訳帳!A2948</f>
        <v>2945</v>
      </c>
      <c r="C2984" s="64" t="str">
        <f>IF(★仕訳帳!B2948&lt;&gt;"",★仕訳帳!B2948,"")</f>
        <v/>
      </c>
      <c r="D2984" s="65" t="str">
        <f>IF(★仕訳帳!C2948&lt;&gt;"",★仕訳帳!C2948,"")</f>
        <v/>
      </c>
      <c r="E2984" s="66" t="str">
        <f>IF(★仕訳帳!D2948&lt;&gt;"",★仕訳帳!D2948,"")</f>
        <v/>
      </c>
      <c r="F2984" s="30" t="str">
        <f t="shared" si="96"/>
        <v/>
      </c>
      <c r="G2984" s="68">
        <f>★仕訳帳!E2948</f>
        <v>0</v>
      </c>
      <c r="H2984" s="68">
        <f>★仕訳帳!F2948</f>
        <v>0</v>
      </c>
      <c r="I2984" s="67">
        <f>IF($E2984&lt;&gt;"",IF(OR(AND($E2984&gt;=200,$E2984&lt;300),AND($E2984&gt;=400,$E2984&lt;600)),-SUBTOTAL(9,K$4:K2984),SUBTOTAL(9,K$4:K2984)),0)</f>
        <v>0</v>
      </c>
      <c r="J2984" s="32"/>
      <c r="K2984" s="33">
        <f t="shared" si="95"/>
        <v>0</v>
      </c>
    </row>
    <row r="2985" spans="1:11" x14ac:dyDescent="0.4">
      <c r="A2985" s="17" t="str">
        <f>IF(E2985&lt;&gt;"",VLOOKUP(E2985,科目一覧!$A$4:$G$76,7,FALSE),"")</f>
        <v/>
      </c>
      <c r="B2985" s="18">
        <f>★仕訳帳!A2949</f>
        <v>2946</v>
      </c>
      <c r="C2985" s="64" t="str">
        <f>IF(★仕訳帳!B2949&lt;&gt;"",★仕訳帳!B2949,"")</f>
        <v/>
      </c>
      <c r="D2985" s="65" t="str">
        <f>IF(★仕訳帳!C2949&lt;&gt;"",★仕訳帳!C2949,"")</f>
        <v/>
      </c>
      <c r="E2985" s="66" t="str">
        <f>IF(★仕訳帳!D2949&lt;&gt;"",★仕訳帳!D2949,"")</f>
        <v/>
      </c>
      <c r="F2985" s="30" t="str">
        <f t="shared" si="96"/>
        <v/>
      </c>
      <c r="G2985" s="68">
        <f>★仕訳帳!E2949</f>
        <v>0</v>
      </c>
      <c r="H2985" s="68">
        <f>★仕訳帳!F2949</f>
        <v>0</v>
      </c>
      <c r="I2985" s="67">
        <f>IF($E2985&lt;&gt;"",IF(OR(AND($E2985&gt;=200,$E2985&lt;300),AND($E2985&gt;=400,$E2985&lt;600)),-SUBTOTAL(9,K$4:K2985),SUBTOTAL(9,K$4:K2985)),0)</f>
        <v>0</v>
      </c>
      <c r="J2985" s="32"/>
      <c r="K2985" s="33">
        <f t="shared" si="95"/>
        <v>0</v>
      </c>
    </row>
    <row r="2986" spans="1:11" x14ac:dyDescent="0.4">
      <c r="A2986" s="17" t="str">
        <f>IF(E2986&lt;&gt;"",VLOOKUP(E2986,科目一覧!$A$4:$G$76,7,FALSE),"")</f>
        <v/>
      </c>
      <c r="B2986" s="18">
        <f>★仕訳帳!A2950</f>
        <v>2947</v>
      </c>
      <c r="C2986" s="64" t="str">
        <f>IF(★仕訳帳!B2950&lt;&gt;"",★仕訳帳!B2950,"")</f>
        <v/>
      </c>
      <c r="D2986" s="65" t="str">
        <f>IF(★仕訳帳!C2950&lt;&gt;"",★仕訳帳!C2950,"")</f>
        <v/>
      </c>
      <c r="E2986" s="66" t="str">
        <f>IF(★仕訳帳!D2950&lt;&gt;"",★仕訳帳!D2950,"")</f>
        <v/>
      </c>
      <c r="F2986" s="30" t="str">
        <f t="shared" si="96"/>
        <v/>
      </c>
      <c r="G2986" s="68">
        <f>★仕訳帳!E2950</f>
        <v>0</v>
      </c>
      <c r="H2986" s="68">
        <f>★仕訳帳!F2950</f>
        <v>0</v>
      </c>
      <c r="I2986" s="67">
        <f>IF($E2986&lt;&gt;"",IF(OR(AND($E2986&gt;=200,$E2986&lt;300),AND($E2986&gt;=400,$E2986&lt;600)),-SUBTOTAL(9,K$4:K2986),SUBTOTAL(9,K$4:K2986)),0)</f>
        <v>0</v>
      </c>
      <c r="J2986" s="32"/>
      <c r="K2986" s="33">
        <f t="shared" si="95"/>
        <v>0</v>
      </c>
    </row>
    <row r="2987" spans="1:11" x14ac:dyDescent="0.4">
      <c r="A2987" s="17" t="str">
        <f>IF(E2987&lt;&gt;"",VLOOKUP(E2987,科目一覧!$A$4:$G$76,7,FALSE),"")</f>
        <v/>
      </c>
      <c r="B2987" s="18">
        <f>★仕訳帳!A2951</f>
        <v>2948</v>
      </c>
      <c r="C2987" s="64" t="str">
        <f>IF(★仕訳帳!B2951&lt;&gt;"",★仕訳帳!B2951,"")</f>
        <v/>
      </c>
      <c r="D2987" s="65" t="str">
        <f>IF(★仕訳帳!C2951&lt;&gt;"",★仕訳帳!C2951,"")</f>
        <v/>
      </c>
      <c r="E2987" s="66" t="str">
        <f>IF(★仕訳帳!D2951&lt;&gt;"",★仕訳帳!D2951,"")</f>
        <v/>
      </c>
      <c r="F2987" s="30" t="str">
        <f t="shared" si="96"/>
        <v/>
      </c>
      <c r="G2987" s="68">
        <f>★仕訳帳!E2951</f>
        <v>0</v>
      </c>
      <c r="H2987" s="68">
        <f>★仕訳帳!F2951</f>
        <v>0</v>
      </c>
      <c r="I2987" s="67">
        <f>IF($E2987&lt;&gt;"",IF(OR(AND($E2987&gt;=200,$E2987&lt;300),AND($E2987&gt;=400,$E2987&lt;600)),-SUBTOTAL(9,K$4:K2987),SUBTOTAL(9,K$4:K2987)),0)</f>
        <v>0</v>
      </c>
      <c r="J2987" s="32"/>
      <c r="K2987" s="33">
        <f t="shared" si="95"/>
        <v>0</v>
      </c>
    </row>
    <row r="2988" spans="1:11" x14ac:dyDescent="0.4">
      <c r="A2988" s="17" t="str">
        <f>IF(E2988&lt;&gt;"",VLOOKUP(E2988,科目一覧!$A$4:$G$76,7,FALSE),"")</f>
        <v/>
      </c>
      <c r="B2988" s="18">
        <f>★仕訳帳!A2952</f>
        <v>2949</v>
      </c>
      <c r="C2988" s="64" t="str">
        <f>IF(★仕訳帳!B2952&lt;&gt;"",★仕訳帳!B2952,"")</f>
        <v/>
      </c>
      <c r="D2988" s="65" t="str">
        <f>IF(★仕訳帳!C2952&lt;&gt;"",★仕訳帳!C2952,"")</f>
        <v/>
      </c>
      <c r="E2988" s="66" t="str">
        <f>IF(★仕訳帳!D2952&lt;&gt;"",★仕訳帳!D2952,"")</f>
        <v/>
      </c>
      <c r="F2988" s="30" t="str">
        <f t="shared" si="96"/>
        <v/>
      </c>
      <c r="G2988" s="68">
        <f>★仕訳帳!E2952</f>
        <v>0</v>
      </c>
      <c r="H2988" s="68">
        <f>★仕訳帳!F2952</f>
        <v>0</v>
      </c>
      <c r="I2988" s="67">
        <f>IF($E2988&lt;&gt;"",IF(OR(AND($E2988&gt;=200,$E2988&lt;300),AND($E2988&gt;=400,$E2988&lt;600)),-SUBTOTAL(9,K$4:K2988),SUBTOTAL(9,K$4:K2988)),0)</f>
        <v>0</v>
      </c>
      <c r="J2988" s="32"/>
      <c r="K2988" s="33">
        <f t="shared" si="95"/>
        <v>0</v>
      </c>
    </row>
    <row r="2989" spans="1:11" x14ac:dyDescent="0.4">
      <c r="A2989" s="17" t="str">
        <f>IF(E2989&lt;&gt;"",VLOOKUP(E2989,科目一覧!$A$4:$G$76,7,FALSE),"")</f>
        <v/>
      </c>
      <c r="B2989" s="18">
        <f>★仕訳帳!A2953</f>
        <v>2950</v>
      </c>
      <c r="C2989" s="64" t="str">
        <f>IF(★仕訳帳!B2953&lt;&gt;"",★仕訳帳!B2953,"")</f>
        <v/>
      </c>
      <c r="D2989" s="65" t="str">
        <f>IF(★仕訳帳!C2953&lt;&gt;"",★仕訳帳!C2953,"")</f>
        <v/>
      </c>
      <c r="E2989" s="66" t="str">
        <f>IF(★仕訳帳!D2953&lt;&gt;"",★仕訳帳!D2953,"")</f>
        <v/>
      </c>
      <c r="F2989" s="30" t="str">
        <f t="shared" si="96"/>
        <v/>
      </c>
      <c r="G2989" s="68">
        <f>★仕訳帳!E2953</f>
        <v>0</v>
      </c>
      <c r="H2989" s="68">
        <f>★仕訳帳!F2953</f>
        <v>0</v>
      </c>
      <c r="I2989" s="67">
        <f>IF($E2989&lt;&gt;"",IF(OR(AND($E2989&gt;=200,$E2989&lt;300),AND($E2989&gt;=400,$E2989&lt;600)),-SUBTOTAL(9,K$4:K2989),SUBTOTAL(9,K$4:K2989)),0)</f>
        <v>0</v>
      </c>
      <c r="J2989" s="32"/>
      <c r="K2989" s="33">
        <f t="shared" si="95"/>
        <v>0</v>
      </c>
    </row>
    <row r="2990" spans="1:11" x14ac:dyDescent="0.4">
      <c r="A2990" s="17" t="str">
        <f>IF(E2990&lt;&gt;"",VLOOKUP(E2990,科目一覧!$A$4:$G$76,7,FALSE),"")</f>
        <v/>
      </c>
      <c r="B2990" s="18">
        <f>★仕訳帳!A2954</f>
        <v>2951</v>
      </c>
      <c r="C2990" s="64" t="str">
        <f>IF(★仕訳帳!B2954&lt;&gt;"",★仕訳帳!B2954,"")</f>
        <v/>
      </c>
      <c r="D2990" s="65" t="str">
        <f>IF(★仕訳帳!C2954&lt;&gt;"",★仕訳帳!C2954,"")</f>
        <v/>
      </c>
      <c r="E2990" s="66" t="str">
        <f>IF(★仕訳帳!D2954&lt;&gt;"",★仕訳帳!D2954,"")</f>
        <v/>
      </c>
      <c r="F2990" s="30" t="str">
        <f t="shared" si="96"/>
        <v/>
      </c>
      <c r="G2990" s="68">
        <f>★仕訳帳!E2954</f>
        <v>0</v>
      </c>
      <c r="H2990" s="68">
        <f>★仕訳帳!F2954</f>
        <v>0</v>
      </c>
      <c r="I2990" s="67">
        <f>IF($E2990&lt;&gt;"",IF(OR(AND($E2990&gt;=200,$E2990&lt;300),AND($E2990&gt;=400,$E2990&lt;600)),-SUBTOTAL(9,K$4:K2990),SUBTOTAL(9,K$4:K2990)),0)</f>
        <v>0</v>
      </c>
      <c r="J2990" s="32"/>
      <c r="K2990" s="33">
        <f t="shared" si="95"/>
        <v>0</v>
      </c>
    </row>
    <row r="2991" spans="1:11" x14ac:dyDescent="0.4">
      <c r="A2991" s="17" t="str">
        <f>IF(E2991&lt;&gt;"",VLOOKUP(E2991,科目一覧!$A$4:$G$76,7,FALSE),"")</f>
        <v/>
      </c>
      <c r="B2991" s="18">
        <f>★仕訳帳!A2955</f>
        <v>2952</v>
      </c>
      <c r="C2991" s="64" t="str">
        <f>IF(★仕訳帳!B2955&lt;&gt;"",★仕訳帳!B2955,"")</f>
        <v/>
      </c>
      <c r="D2991" s="65" t="str">
        <f>IF(★仕訳帳!C2955&lt;&gt;"",★仕訳帳!C2955,"")</f>
        <v/>
      </c>
      <c r="E2991" s="66" t="str">
        <f>IF(★仕訳帳!D2955&lt;&gt;"",★仕訳帳!D2955,"")</f>
        <v/>
      </c>
      <c r="F2991" s="30" t="str">
        <f t="shared" si="96"/>
        <v/>
      </c>
      <c r="G2991" s="68">
        <f>★仕訳帳!E2955</f>
        <v>0</v>
      </c>
      <c r="H2991" s="68">
        <f>★仕訳帳!F2955</f>
        <v>0</v>
      </c>
      <c r="I2991" s="67">
        <f>IF($E2991&lt;&gt;"",IF(OR(AND($E2991&gt;=200,$E2991&lt;300),AND($E2991&gt;=400,$E2991&lt;600)),-SUBTOTAL(9,K$4:K2991),SUBTOTAL(9,K$4:K2991)),0)</f>
        <v>0</v>
      </c>
      <c r="J2991" s="32"/>
      <c r="K2991" s="33">
        <f t="shared" ref="K2991:K3054" si="97">IF(OR(E2991=301,E2991=401),0,G2991-H2991)</f>
        <v>0</v>
      </c>
    </row>
    <row r="2992" spans="1:11" x14ac:dyDescent="0.4">
      <c r="A2992" s="17" t="str">
        <f>IF(E2992&lt;&gt;"",VLOOKUP(E2992,科目一覧!$A$4:$G$76,7,FALSE),"")</f>
        <v/>
      </c>
      <c r="B2992" s="18">
        <f>★仕訳帳!A2956</f>
        <v>2953</v>
      </c>
      <c r="C2992" s="64" t="str">
        <f>IF(★仕訳帳!B2956&lt;&gt;"",★仕訳帳!B2956,"")</f>
        <v/>
      </c>
      <c r="D2992" s="65" t="str">
        <f>IF(★仕訳帳!C2956&lt;&gt;"",★仕訳帳!C2956,"")</f>
        <v/>
      </c>
      <c r="E2992" s="66" t="str">
        <f>IF(★仕訳帳!D2956&lt;&gt;"",★仕訳帳!D2956,"")</f>
        <v/>
      </c>
      <c r="F2992" s="30" t="str">
        <f t="shared" si="96"/>
        <v/>
      </c>
      <c r="G2992" s="68">
        <f>★仕訳帳!E2956</f>
        <v>0</v>
      </c>
      <c r="H2992" s="68">
        <f>★仕訳帳!F2956</f>
        <v>0</v>
      </c>
      <c r="I2992" s="67">
        <f>IF($E2992&lt;&gt;"",IF(OR(AND($E2992&gt;=200,$E2992&lt;300),AND($E2992&gt;=400,$E2992&lt;600)),-SUBTOTAL(9,K$4:K2992),SUBTOTAL(9,K$4:K2992)),0)</f>
        <v>0</v>
      </c>
      <c r="J2992" s="32"/>
      <c r="K2992" s="33">
        <f t="shared" si="97"/>
        <v>0</v>
      </c>
    </row>
    <row r="2993" spans="1:11" x14ac:dyDescent="0.4">
      <c r="A2993" s="17" t="str">
        <f>IF(E2993&lt;&gt;"",VLOOKUP(E2993,科目一覧!$A$4:$G$76,7,FALSE),"")</f>
        <v/>
      </c>
      <c r="B2993" s="18">
        <f>★仕訳帳!A2957</f>
        <v>2954</v>
      </c>
      <c r="C2993" s="64" t="str">
        <f>IF(★仕訳帳!B2957&lt;&gt;"",★仕訳帳!B2957,"")</f>
        <v/>
      </c>
      <c r="D2993" s="65" t="str">
        <f>IF(★仕訳帳!C2957&lt;&gt;"",★仕訳帳!C2957,"")</f>
        <v/>
      </c>
      <c r="E2993" s="66" t="str">
        <f>IF(★仕訳帳!D2957&lt;&gt;"",★仕訳帳!D2957,"")</f>
        <v/>
      </c>
      <c r="F2993" s="30" t="str">
        <f t="shared" si="96"/>
        <v/>
      </c>
      <c r="G2993" s="68">
        <f>★仕訳帳!E2957</f>
        <v>0</v>
      </c>
      <c r="H2993" s="68">
        <f>★仕訳帳!F2957</f>
        <v>0</v>
      </c>
      <c r="I2993" s="67">
        <f>IF($E2993&lt;&gt;"",IF(OR(AND($E2993&gt;=200,$E2993&lt;300),AND($E2993&gt;=400,$E2993&lt;600)),-SUBTOTAL(9,K$4:K2993),SUBTOTAL(9,K$4:K2993)),0)</f>
        <v>0</v>
      </c>
      <c r="J2993" s="32"/>
      <c r="K2993" s="33">
        <f t="shared" si="97"/>
        <v>0</v>
      </c>
    </row>
    <row r="2994" spans="1:11" x14ac:dyDescent="0.4">
      <c r="A2994" s="17" t="str">
        <f>IF(E2994&lt;&gt;"",VLOOKUP(E2994,科目一覧!$A$4:$G$76,7,FALSE),"")</f>
        <v/>
      </c>
      <c r="B2994" s="18">
        <f>★仕訳帳!A2958</f>
        <v>2955</v>
      </c>
      <c r="C2994" s="64" t="str">
        <f>IF(★仕訳帳!B2958&lt;&gt;"",★仕訳帳!B2958,"")</f>
        <v/>
      </c>
      <c r="D2994" s="65" t="str">
        <f>IF(★仕訳帳!C2958&lt;&gt;"",★仕訳帳!C2958,"")</f>
        <v/>
      </c>
      <c r="E2994" s="66" t="str">
        <f>IF(★仕訳帳!D2958&lt;&gt;"",★仕訳帳!D2958,"")</f>
        <v/>
      </c>
      <c r="F2994" s="30" t="str">
        <f t="shared" si="96"/>
        <v/>
      </c>
      <c r="G2994" s="68">
        <f>★仕訳帳!E2958</f>
        <v>0</v>
      </c>
      <c r="H2994" s="68">
        <f>★仕訳帳!F2958</f>
        <v>0</v>
      </c>
      <c r="I2994" s="67">
        <f>IF($E2994&lt;&gt;"",IF(OR(AND($E2994&gt;=200,$E2994&lt;300),AND($E2994&gt;=400,$E2994&lt;600)),-SUBTOTAL(9,K$4:K2994),SUBTOTAL(9,K$4:K2994)),0)</f>
        <v>0</v>
      </c>
      <c r="J2994" s="32"/>
      <c r="K2994" s="33">
        <f t="shared" si="97"/>
        <v>0</v>
      </c>
    </row>
    <row r="2995" spans="1:11" x14ac:dyDescent="0.4">
      <c r="A2995" s="17" t="str">
        <f>IF(E2995&lt;&gt;"",VLOOKUP(E2995,科目一覧!$A$4:$G$76,7,FALSE),"")</f>
        <v/>
      </c>
      <c r="B2995" s="18">
        <f>★仕訳帳!A2959</f>
        <v>2956</v>
      </c>
      <c r="C2995" s="64" t="str">
        <f>IF(★仕訳帳!B2959&lt;&gt;"",★仕訳帳!B2959,"")</f>
        <v/>
      </c>
      <c r="D2995" s="65" t="str">
        <f>IF(★仕訳帳!C2959&lt;&gt;"",★仕訳帳!C2959,"")</f>
        <v/>
      </c>
      <c r="E2995" s="66" t="str">
        <f>IF(★仕訳帳!D2959&lt;&gt;"",★仕訳帳!D2959,"")</f>
        <v/>
      </c>
      <c r="F2995" s="30" t="str">
        <f t="shared" si="96"/>
        <v/>
      </c>
      <c r="G2995" s="68">
        <f>★仕訳帳!E2959</f>
        <v>0</v>
      </c>
      <c r="H2995" s="68">
        <f>★仕訳帳!F2959</f>
        <v>0</v>
      </c>
      <c r="I2995" s="67">
        <f>IF($E2995&lt;&gt;"",IF(OR(AND($E2995&gt;=200,$E2995&lt;300),AND($E2995&gt;=400,$E2995&lt;600)),-SUBTOTAL(9,K$4:K2995),SUBTOTAL(9,K$4:K2995)),0)</f>
        <v>0</v>
      </c>
      <c r="J2995" s="32"/>
      <c r="K2995" s="33">
        <f t="shared" si="97"/>
        <v>0</v>
      </c>
    </row>
    <row r="2996" spans="1:11" x14ac:dyDescent="0.4">
      <c r="A2996" s="17" t="str">
        <f>IF(E2996&lt;&gt;"",VLOOKUP(E2996,科目一覧!$A$4:$G$76,7,FALSE),"")</f>
        <v/>
      </c>
      <c r="B2996" s="18">
        <f>★仕訳帳!A2960</f>
        <v>2957</v>
      </c>
      <c r="C2996" s="64" t="str">
        <f>IF(★仕訳帳!B2960&lt;&gt;"",★仕訳帳!B2960,"")</f>
        <v/>
      </c>
      <c r="D2996" s="65" t="str">
        <f>IF(★仕訳帳!C2960&lt;&gt;"",★仕訳帳!C2960,"")</f>
        <v/>
      </c>
      <c r="E2996" s="66" t="str">
        <f>IF(★仕訳帳!D2960&lt;&gt;"",★仕訳帳!D2960,"")</f>
        <v/>
      </c>
      <c r="F2996" s="30" t="str">
        <f t="shared" si="96"/>
        <v/>
      </c>
      <c r="G2996" s="68">
        <f>★仕訳帳!E2960</f>
        <v>0</v>
      </c>
      <c r="H2996" s="68">
        <f>★仕訳帳!F2960</f>
        <v>0</v>
      </c>
      <c r="I2996" s="67">
        <f>IF($E2996&lt;&gt;"",IF(OR(AND($E2996&gt;=200,$E2996&lt;300),AND($E2996&gt;=400,$E2996&lt;600)),-SUBTOTAL(9,K$4:K2996),SUBTOTAL(9,K$4:K2996)),0)</f>
        <v>0</v>
      </c>
      <c r="J2996" s="32"/>
      <c r="K2996" s="33">
        <f t="shared" si="97"/>
        <v>0</v>
      </c>
    </row>
    <row r="2997" spans="1:11" x14ac:dyDescent="0.4">
      <c r="A2997" s="17" t="str">
        <f>IF(E2997&lt;&gt;"",VLOOKUP(E2997,科目一覧!$A$4:$G$76,7,FALSE),"")</f>
        <v/>
      </c>
      <c r="B2997" s="18">
        <f>★仕訳帳!A2961</f>
        <v>2958</v>
      </c>
      <c r="C2997" s="64" t="str">
        <f>IF(★仕訳帳!B2961&lt;&gt;"",★仕訳帳!B2961,"")</f>
        <v/>
      </c>
      <c r="D2997" s="65" t="str">
        <f>IF(★仕訳帳!C2961&lt;&gt;"",★仕訳帳!C2961,"")</f>
        <v/>
      </c>
      <c r="E2997" s="66" t="str">
        <f>IF(★仕訳帳!D2961&lt;&gt;"",★仕訳帳!D2961,"")</f>
        <v/>
      </c>
      <c r="F2997" s="30" t="str">
        <f t="shared" si="96"/>
        <v/>
      </c>
      <c r="G2997" s="68">
        <f>★仕訳帳!E2961</f>
        <v>0</v>
      </c>
      <c r="H2997" s="68">
        <f>★仕訳帳!F2961</f>
        <v>0</v>
      </c>
      <c r="I2997" s="67">
        <f>IF($E2997&lt;&gt;"",IF(OR(AND($E2997&gt;=200,$E2997&lt;300),AND($E2997&gt;=400,$E2997&lt;600)),-SUBTOTAL(9,K$4:K2997),SUBTOTAL(9,K$4:K2997)),0)</f>
        <v>0</v>
      </c>
      <c r="J2997" s="32"/>
      <c r="K2997" s="33">
        <f t="shared" si="97"/>
        <v>0</v>
      </c>
    </row>
    <row r="2998" spans="1:11" x14ac:dyDescent="0.4">
      <c r="A2998" s="17" t="str">
        <f>IF(E2998&lt;&gt;"",VLOOKUP(E2998,科目一覧!$A$4:$G$76,7,FALSE),"")</f>
        <v/>
      </c>
      <c r="B2998" s="18">
        <f>★仕訳帳!A2962</f>
        <v>2959</v>
      </c>
      <c r="C2998" s="64" t="str">
        <f>IF(★仕訳帳!B2962&lt;&gt;"",★仕訳帳!B2962,"")</f>
        <v/>
      </c>
      <c r="D2998" s="65" t="str">
        <f>IF(★仕訳帳!C2962&lt;&gt;"",★仕訳帳!C2962,"")</f>
        <v/>
      </c>
      <c r="E2998" s="66" t="str">
        <f>IF(★仕訳帳!D2962&lt;&gt;"",★仕訳帳!D2962,"")</f>
        <v/>
      </c>
      <c r="F2998" s="30" t="str">
        <f t="shared" si="96"/>
        <v/>
      </c>
      <c r="G2998" s="68">
        <f>★仕訳帳!E2962</f>
        <v>0</v>
      </c>
      <c r="H2998" s="68">
        <f>★仕訳帳!F2962</f>
        <v>0</v>
      </c>
      <c r="I2998" s="67">
        <f>IF($E2998&lt;&gt;"",IF(OR(AND($E2998&gt;=200,$E2998&lt;300),AND($E2998&gt;=400,$E2998&lt;600)),-SUBTOTAL(9,K$4:K2998),SUBTOTAL(9,K$4:K2998)),0)</f>
        <v>0</v>
      </c>
      <c r="J2998" s="32"/>
      <c r="K2998" s="33">
        <f t="shared" si="97"/>
        <v>0</v>
      </c>
    </row>
    <row r="2999" spans="1:11" x14ac:dyDescent="0.4">
      <c r="A2999" s="17" t="str">
        <f>IF(E2999&lt;&gt;"",VLOOKUP(E2999,科目一覧!$A$4:$G$76,7,FALSE),"")</f>
        <v/>
      </c>
      <c r="B2999" s="18">
        <f>★仕訳帳!A2963</f>
        <v>2960</v>
      </c>
      <c r="C2999" s="64" t="str">
        <f>IF(★仕訳帳!B2963&lt;&gt;"",★仕訳帳!B2963,"")</f>
        <v/>
      </c>
      <c r="D2999" s="65" t="str">
        <f>IF(★仕訳帳!C2963&lt;&gt;"",★仕訳帳!C2963,"")</f>
        <v/>
      </c>
      <c r="E2999" s="66" t="str">
        <f>IF(★仕訳帳!D2963&lt;&gt;"",★仕訳帳!D2963,"")</f>
        <v/>
      </c>
      <c r="F2999" s="30" t="str">
        <f t="shared" si="96"/>
        <v/>
      </c>
      <c r="G2999" s="68">
        <f>★仕訳帳!E2963</f>
        <v>0</v>
      </c>
      <c r="H2999" s="68">
        <f>★仕訳帳!F2963</f>
        <v>0</v>
      </c>
      <c r="I2999" s="67">
        <f>IF($E2999&lt;&gt;"",IF(OR(AND($E2999&gt;=200,$E2999&lt;300),AND($E2999&gt;=400,$E2999&lt;600)),-SUBTOTAL(9,K$4:K2999),SUBTOTAL(9,K$4:K2999)),0)</f>
        <v>0</v>
      </c>
      <c r="J2999" s="32"/>
      <c r="K2999" s="33">
        <f t="shared" si="97"/>
        <v>0</v>
      </c>
    </row>
    <row r="3000" spans="1:11" x14ac:dyDescent="0.4">
      <c r="A3000" s="17" t="str">
        <f>IF(E3000&lt;&gt;"",VLOOKUP(E3000,科目一覧!$A$4:$G$76,7,FALSE),"")</f>
        <v/>
      </c>
      <c r="B3000" s="18">
        <f>★仕訳帳!A2964</f>
        <v>2961</v>
      </c>
      <c r="C3000" s="64" t="str">
        <f>IF(★仕訳帳!B2964&lt;&gt;"",★仕訳帳!B2964,"")</f>
        <v/>
      </c>
      <c r="D3000" s="65" t="str">
        <f>IF(★仕訳帳!C2964&lt;&gt;"",★仕訳帳!C2964,"")</f>
        <v/>
      </c>
      <c r="E3000" s="66" t="str">
        <f>IF(★仕訳帳!D2964&lt;&gt;"",★仕訳帳!D2964,"")</f>
        <v/>
      </c>
      <c r="F3000" s="30" t="str">
        <f t="shared" si="96"/>
        <v/>
      </c>
      <c r="G3000" s="68">
        <f>★仕訳帳!E2964</f>
        <v>0</v>
      </c>
      <c r="H3000" s="68">
        <f>★仕訳帳!F2964</f>
        <v>0</v>
      </c>
      <c r="I3000" s="67">
        <f>IF($E3000&lt;&gt;"",IF(OR(AND($E3000&gt;=200,$E3000&lt;300),AND($E3000&gt;=400,$E3000&lt;600)),-SUBTOTAL(9,K$4:K3000),SUBTOTAL(9,K$4:K3000)),0)</f>
        <v>0</v>
      </c>
      <c r="J3000" s="32"/>
      <c r="K3000" s="33">
        <f t="shared" si="97"/>
        <v>0</v>
      </c>
    </row>
    <row r="3001" spans="1:11" x14ac:dyDescent="0.4">
      <c r="A3001" s="17" t="str">
        <f>IF(E3001&lt;&gt;"",VLOOKUP(E3001,科目一覧!$A$4:$G$76,7,FALSE),"")</f>
        <v/>
      </c>
      <c r="B3001" s="18">
        <f>★仕訳帳!A2965</f>
        <v>2962</v>
      </c>
      <c r="C3001" s="64" t="str">
        <f>IF(★仕訳帳!B2965&lt;&gt;"",★仕訳帳!B2965,"")</f>
        <v/>
      </c>
      <c r="D3001" s="65" t="str">
        <f>IF(★仕訳帳!C2965&lt;&gt;"",★仕訳帳!C2965,"")</f>
        <v/>
      </c>
      <c r="E3001" s="66" t="str">
        <f>IF(★仕訳帳!D2965&lt;&gt;"",★仕訳帳!D2965,"")</f>
        <v/>
      </c>
      <c r="F3001" s="30" t="str">
        <f t="shared" si="96"/>
        <v/>
      </c>
      <c r="G3001" s="68">
        <f>★仕訳帳!E2965</f>
        <v>0</v>
      </c>
      <c r="H3001" s="68">
        <f>★仕訳帳!F2965</f>
        <v>0</v>
      </c>
      <c r="I3001" s="67">
        <f>IF($E3001&lt;&gt;"",IF(OR(AND($E3001&gt;=200,$E3001&lt;300),AND($E3001&gt;=400,$E3001&lt;600)),-SUBTOTAL(9,K$4:K3001),SUBTOTAL(9,K$4:K3001)),0)</f>
        <v>0</v>
      </c>
      <c r="J3001" s="32"/>
      <c r="K3001" s="33">
        <f t="shared" si="97"/>
        <v>0</v>
      </c>
    </row>
    <row r="3002" spans="1:11" x14ac:dyDescent="0.4">
      <c r="A3002" s="17" t="str">
        <f>IF(E3002&lt;&gt;"",VLOOKUP(E3002,科目一覧!$A$4:$G$76,7,FALSE),"")</f>
        <v/>
      </c>
      <c r="B3002" s="18">
        <f>★仕訳帳!A2966</f>
        <v>2963</v>
      </c>
      <c r="C3002" s="64" t="str">
        <f>IF(★仕訳帳!B2966&lt;&gt;"",★仕訳帳!B2966,"")</f>
        <v/>
      </c>
      <c r="D3002" s="65" t="str">
        <f>IF(★仕訳帳!C2966&lt;&gt;"",★仕訳帳!C2966,"")</f>
        <v/>
      </c>
      <c r="E3002" s="66" t="str">
        <f>IF(★仕訳帳!D2966&lt;&gt;"",★仕訳帳!D2966,"")</f>
        <v/>
      </c>
      <c r="F3002" s="30" t="str">
        <f t="shared" si="96"/>
        <v/>
      </c>
      <c r="G3002" s="68">
        <f>★仕訳帳!E2966</f>
        <v>0</v>
      </c>
      <c r="H3002" s="68">
        <f>★仕訳帳!F2966</f>
        <v>0</v>
      </c>
      <c r="I3002" s="67">
        <f>IF($E3002&lt;&gt;"",IF(OR(AND($E3002&gt;=200,$E3002&lt;300),AND($E3002&gt;=400,$E3002&lt;600)),-SUBTOTAL(9,K$4:K3002),SUBTOTAL(9,K$4:K3002)),0)</f>
        <v>0</v>
      </c>
      <c r="J3002" s="32"/>
      <c r="K3002" s="33">
        <f t="shared" si="97"/>
        <v>0</v>
      </c>
    </row>
    <row r="3003" spans="1:11" x14ac:dyDescent="0.4">
      <c r="A3003" s="17" t="str">
        <f>IF(E3003&lt;&gt;"",VLOOKUP(E3003,科目一覧!$A$4:$G$76,7,FALSE),"")</f>
        <v/>
      </c>
      <c r="B3003" s="18">
        <f>★仕訳帳!A2967</f>
        <v>2964</v>
      </c>
      <c r="C3003" s="64" t="str">
        <f>IF(★仕訳帳!B2967&lt;&gt;"",★仕訳帳!B2967,"")</f>
        <v/>
      </c>
      <c r="D3003" s="65" t="str">
        <f>IF(★仕訳帳!C2967&lt;&gt;"",★仕訳帳!C2967,"")</f>
        <v/>
      </c>
      <c r="E3003" s="66" t="str">
        <f>IF(★仕訳帳!D2967&lt;&gt;"",★仕訳帳!D2967,"")</f>
        <v/>
      </c>
      <c r="F3003" s="30" t="str">
        <f t="shared" si="96"/>
        <v/>
      </c>
      <c r="G3003" s="68">
        <f>★仕訳帳!E2967</f>
        <v>0</v>
      </c>
      <c r="H3003" s="68">
        <f>★仕訳帳!F2967</f>
        <v>0</v>
      </c>
      <c r="I3003" s="67">
        <f>IF($E3003&lt;&gt;"",IF(OR(AND($E3003&gt;=200,$E3003&lt;300),AND($E3003&gt;=400,$E3003&lt;600)),-SUBTOTAL(9,K$4:K3003),SUBTOTAL(9,K$4:K3003)),0)</f>
        <v>0</v>
      </c>
      <c r="J3003" s="32"/>
      <c r="K3003" s="33">
        <f t="shared" si="97"/>
        <v>0</v>
      </c>
    </row>
    <row r="3004" spans="1:11" x14ac:dyDescent="0.4">
      <c r="A3004" s="17" t="str">
        <f>IF(E3004&lt;&gt;"",VLOOKUP(E3004,科目一覧!$A$4:$G$76,7,FALSE),"")</f>
        <v/>
      </c>
      <c r="B3004" s="18">
        <f>★仕訳帳!A2968</f>
        <v>2965</v>
      </c>
      <c r="C3004" s="64" t="str">
        <f>IF(★仕訳帳!B2968&lt;&gt;"",★仕訳帳!B2968,"")</f>
        <v/>
      </c>
      <c r="D3004" s="65" t="str">
        <f>IF(★仕訳帳!C2968&lt;&gt;"",★仕訳帳!C2968,"")</f>
        <v/>
      </c>
      <c r="E3004" s="66" t="str">
        <f>IF(★仕訳帳!D2968&lt;&gt;"",★仕訳帳!D2968,"")</f>
        <v/>
      </c>
      <c r="F3004" s="30" t="str">
        <f t="shared" si="96"/>
        <v/>
      </c>
      <c r="G3004" s="68">
        <f>★仕訳帳!E2968</f>
        <v>0</v>
      </c>
      <c r="H3004" s="68">
        <f>★仕訳帳!F2968</f>
        <v>0</v>
      </c>
      <c r="I3004" s="67">
        <f>IF($E3004&lt;&gt;"",IF(OR(AND($E3004&gt;=200,$E3004&lt;300),AND($E3004&gt;=400,$E3004&lt;600)),-SUBTOTAL(9,K$4:K3004),SUBTOTAL(9,K$4:K3004)),0)</f>
        <v>0</v>
      </c>
      <c r="J3004" s="32"/>
      <c r="K3004" s="33">
        <f t="shared" si="97"/>
        <v>0</v>
      </c>
    </row>
    <row r="3005" spans="1:11" x14ac:dyDescent="0.4">
      <c r="A3005" s="17" t="str">
        <f>IF(E3005&lt;&gt;"",VLOOKUP(E3005,科目一覧!$A$4:$G$76,7,FALSE),"")</f>
        <v/>
      </c>
      <c r="B3005" s="18">
        <f>★仕訳帳!A2969</f>
        <v>2966</v>
      </c>
      <c r="C3005" s="64" t="str">
        <f>IF(★仕訳帳!B2969&lt;&gt;"",★仕訳帳!B2969,"")</f>
        <v/>
      </c>
      <c r="D3005" s="65" t="str">
        <f>IF(★仕訳帳!C2969&lt;&gt;"",★仕訳帳!C2969,"")</f>
        <v/>
      </c>
      <c r="E3005" s="66" t="str">
        <f>IF(★仕訳帳!D2969&lt;&gt;"",★仕訳帳!D2969,"")</f>
        <v/>
      </c>
      <c r="F3005" s="30" t="str">
        <f t="shared" si="96"/>
        <v/>
      </c>
      <c r="G3005" s="68">
        <f>★仕訳帳!E2969</f>
        <v>0</v>
      </c>
      <c r="H3005" s="68">
        <f>★仕訳帳!F2969</f>
        <v>0</v>
      </c>
      <c r="I3005" s="67">
        <f>IF($E3005&lt;&gt;"",IF(OR(AND($E3005&gt;=200,$E3005&lt;300),AND($E3005&gt;=400,$E3005&lt;600)),-SUBTOTAL(9,K$4:K3005),SUBTOTAL(9,K$4:K3005)),0)</f>
        <v>0</v>
      </c>
      <c r="J3005" s="32"/>
      <c r="K3005" s="33">
        <f t="shared" si="97"/>
        <v>0</v>
      </c>
    </row>
    <row r="3006" spans="1:11" x14ac:dyDescent="0.4">
      <c r="A3006" s="17" t="str">
        <f>IF(E3006&lt;&gt;"",VLOOKUP(E3006,科目一覧!$A$4:$G$76,7,FALSE),"")</f>
        <v/>
      </c>
      <c r="B3006" s="18">
        <f>★仕訳帳!A2970</f>
        <v>2967</v>
      </c>
      <c r="C3006" s="64" t="str">
        <f>IF(★仕訳帳!B2970&lt;&gt;"",★仕訳帳!B2970,"")</f>
        <v/>
      </c>
      <c r="D3006" s="65" t="str">
        <f>IF(★仕訳帳!C2970&lt;&gt;"",★仕訳帳!C2970,"")</f>
        <v/>
      </c>
      <c r="E3006" s="66" t="str">
        <f>IF(★仕訳帳!D2970&lt;&gt;"",★仕訳帳!D2970,"")</f>
        <v/>
      </c>
      <c r="F3006" s="30" t="str">
        <f t="shared" si="96"/>
        <v/>
      </c>
      <c r="G3006" s="68">
        <f>★仕訳帳!E2970</f>
        <v>0</v>
      </c>
      <c r="H3006" s="68">
        <f>★仕訳帳!F2970</f>
        <v>0</v>
      </c>
      <c r="I3006" s="67">
        <f>IF($E3006&lt;&gt;"",IF(OR(AND($E3006&gt;=200,$E3006&lt;300),AND($E3006&gt;=400,$E3006&lt;600)),-SUBTOTAL(9,K$4:K3006),SUBTOTAL(9,K$4:K3006)),0)</f>
        <v>0</v>
      </c>
      <c r="J3006" s="32"/>
      <c r="K3006" s="33">
        <f t="shared" si="97"/>
        <v>0</v>
      </c>
    </row>
    <row r="3007" spans="1:11" x14ac:dyDescent="0.4">
      <c r="A3007" s="17" t="str">
        <f>IF(E3007&lt;&gt;"",VLOOKUP(E3007,科目一覧!$A$4:$G$76,7,FALSE),"")</f>
        <v/>
      </c>
      <c r="B3007" s="18">
        <f>★仕訳帳!A2971</f>
        <v>2968</v>
      </c>
      <c r="C3007" s="64" t="str">
        <f>IF(★仕訳帳!B2971&lt;&gt;"",★仕訳帳!B2971,"")</f>
        <v/>
      </c>
      <c r="D3007" s="65" t="str">
        <f>IF(★仕訳帳!C2971&lt;&gt;"",★仕訳帳!C2971,"")</f>
        <v/>
      </c>
      <c r="E3007" s="66" t="str">
        <f>IF(★仕訳帳!D2971&lt;&gt;"",★仕訳帳!D2971,"")</f>
        <v/>
      </c>
      <c r="F3007" s="30" t="str">
        <f t="shared" si="96"/>
        <v/>
      </c>
      <c r="G3007" s="68">
        <f>★仕訳帳!E2971</f>
        <v>0</v>
      </c>
      <c r="H3007" s="68">
        <f>★仕訳帳!F2971</f>
        <v>0</v>
      </c>
      <c r="I3007" s="67">
        <f>IF($E3007&lt;&gt;"",IF(OR(AND($E3007&gt;=200,$E3007&lt;300),AND($E3007&gt;=400,$E3007&lt;600)),-SUBTOTAL(9,K$4:K3007),SUBTOTAL(9,K$4:K3007)),0)</f>
        <v>0</v>
      </c>
      <c r="J3007" s="32"/>
      <c r="K3007" s="33">
        <f t="shared" si="97"/>
        <v>0</v>
      </c>
    </row>
    <row r="3008" spans="1:11" x14ac:dyDescent="0.4">
      <c r="A3008" s="17" t="str">
        <f>IF(E3008&lt;&gt;"",VLOOKUP(E3008,科目一覧!$A$4:$G$76,7,FALSE),"")</f>
        <v/>
      </c>
      <c r="B3008" s="18">
        <f>★仕訳帳!A2972</f>
        <v>2969</v>
      </c>
      <c r="C3008" s="64" t="str">
        <f>IF(★仕訳帳!B2972&lt;&gt;"",★仕訳帳!B2972,"")</f>
        <v/>
      </c>
      <c r="D3008" s="65" t="str">
        <f>IF(★仕訳帳!C2972&lt;&gt;"",★仕訳帳!C2972,"")</f>
        <v/>
      </c>
      <c r="E3008" s="66" t="str">
        <f>IF(★仕訳帳!D2972&lt;&gt;"",★仕訳帳!D2972,"")</f>
        <v/>
      </c>
      <c r="F3008" s="30" t="str">
        <f t="shared" si="96"/>
        <v/>
      </c>
      <c r="G3008" s="68">
        <f>★仕訳帳!E2972</f>
        <v>0</v>
      </c>
      <c r="H3008" s="68">
        <f>★仕訳帳!F2972</f>
        <v>0</v>
      </c>
      <c r="I3008" s="67">
        <f>IF($E3008&lt;&gt;"",IF(OR(AND($E3008&gt;=200,$E3008&lt;300),AND($E3008&gt;=400,$E3008&lt;600)),-SUBTOTAL(9,K$4:K3008),SUBTOTAL(9,K$4:K3008)),0)</f>
        <v>0</v>
      </c>
      <c r="J3008" s="32"/>
      <c r="K3008" s="33">
        <f t="shared" si="97"/>
        <v>0</v>
      </c>
    </row>
    <row r="3009" spans="1:11" x14ac:dyDescent="0.4">
      <c r="A3009" s="17" t="str">
        <f>IF(E3009&lt;&gt;"",VLOOKUP(E3009,科目一覧!$A$4:$G$76,7,FALSE),"")</f>
        <v/>
      </c>
      <c r="B3009" s="18">
        <f>★仕訳帳!A2973</f>
        <v>2970</v>
      </c>
      <c r="C3009" s="64" t="str">
        <f>IF(★仕訳帳!B2973&lt;&gt;"",★仕訳帳!B2973,"")</f>
        <v/>
      </c>
      <c r="D3009" s="65" t="str">
        <f>IF(★仕訳帳!C2973&lt;&gt;"",★仕訳帳!C2973,"")</f>
        <v/>
      </c>
      <c r="E3009" s="66" t="str">
        <f>IF(★仕訳帳!D2973&lt;&gt;"",★仕訳帳!D2973,"")</f>
        <v/>
      </c>
      <c r="F3009" s="30" t="str">
        <f t="shared" si="96"/>
        <v/>
      </c>
      <c r="G3009" s="68">
        <f>★仕訳帳!E2973</f>
        <v>0</v>
      </c>
      <c r="H3009" s="68">
        <f>★仕訳帳!F2973</f>
        <v>0</v>
      </c>
      <c r="I3009" s="67">
        <f>IF($E3009&lt;&gt;"",IF(OR(AND($E3009&gt;=200,$E3009&lt;300),AND($E3009&gt;=400,$E3009&lt;600)),-SUBTOTAL(9,K$4:K3009),SUBTOTAL(9,K$4:K3009)),0)</f>
        <v>0</v>
      </c>
      <c r="J3009" s="32"/>
      <c r="K3009" s="33">
        <f t="shared" si="97"/>
        <v>0</v>
      </c>
    </row>
    <row r="3010" spans="1:11" x14ac:dyDescent="0.4">
      <c r="A3010" s="17" t="str">
        <f>IF(E3010&lt;&gt;"",VLOOKUP(E3010,科目一覧!$A$4:$G$76,7,FALSE),"")</f>
        <v/>
      </c>
      <c r="B3010" s="18">
        <f>★仕訳帳!A2974</f>
        <v>2971</v>
      </c>
      <c r="C3010" s="64" t="str">
        <f>IF(★仕訳帳!B2974&lt;&gt;"",★仕訳帳!B2974,"")</f>
        <v/>
      </c>
      <c r="D3010" s="65" t="str">
        <f>IF(★仕訳帳!C2974&lt;&gt;"",★仕訳帳!C2974,"")</f>
        <v/>
      </c>
      <c r="E3010" s="66" t="str">
        <f>IF(★仕訳帳!D2974&lt;&gt;"",★仕訳帳!D2974,"")</f>
        <v/>
      </c>
      <c r="F3010" s="30" t="str">
        <f t="shared" si="96"/>
        <v/>
      </c>
      <c r="G3010" s="68">
        <f>★仕訳帳!E2974</f>
        <v>0</v>
      </c>
      <c r="H3010" s="68">
        <f>★仕訳帳!F2974</f>
        <v>0</v>
      </c>
      <c r="I3010" s="67">
        <f>IF($E3010&lt;&gt;"",IF(OR(AND($E3010&gt;=200,$E3010&lt;300),AND($E3010&gt;=400,$E3010&lt;600)),-SUBTOTAL(9,K$4:K3010),SUBTOTAL(9,K$4:K3010)),0)</f>
        <v>0</v>
      </c>
      <c r="J3010" s="32"/>
      <c r="K3010" s="33">
        <f t="shared" si="97"/>
        <v>0</v>
      </c>
    </row>
    <row r="3011" spans="1:11" x14ac:dyDescent="0.4">
      <c r="A3011" s="17" t="str">
        <f>IF(E3011&lt;&gt;"",VLOOKUP(E3011,科目一覧!$A$4:$G$76,7,FALSE),"")</f>
        <v/>
      </c>
      <c r="B3011" s="18">
        <f>★仕訳帳!A2975</f>
        <v>2972</v>
      </c>
      <c r="C3011" s="64" t="str">
        <f>IF(★仕訳帳!B2975&lt;&gt;"",★仕訳帳!B2975,"")</f>
        <v/>
      </c>
      <c r="D3011" s="65" t="str">
        <f>IF(★仕訳帳!C2975&lt;&gt;"",★仕訳帳!C2975,"")</f>
        <v/>
      </c>
      <c r="E3011" s="66" t="str">
        <f>IF(★仕訳帳!D2975&lt;&gt;"",★仕訳帳!D2975,"")</f>
        <v/>
      </c>
      <c r="F3011" s="30" t="str">
        <f t="shared" si="96"/>
        <v/>
      </c>
      <c r="G3011" s="68">
        <f>★仕訳帳!E2975</f>
        <v>0</v>
      </c>
      <c r="H3011" s="68">
        <f>★仕訳帳!F2975</f>
        <v>0</v>
      </c>
      <c r="I3011" s="67">
        <f>IF($E3011&lt;&gt;"",IF(OR(AND($E3011&gt;=200,$E3011&lt;300),AND($E3011&gt;=400,$E3011&lt;600)),-SUBTOTAL(9,K$4:K3011),SUBTOTAL(9,K$4:K3011)),0)</f>
        <v>0</v>
      </c>
      <c r="J3011" s="32"/>
      <c r="K3011" s="33">
        <f t="shared" si="97"/>
        <v>0</v>
      </c>
    </row>
    <row r="3012" spans="1:11" x14ac:dyDescent="0.4">
      <c r="A3012" s="17" t="str">
        <f>IF(E3012&lt;&gt;"",VLOOKUP(E3012,科目一覧!$A$4:$G$76,7,FALSE),"")</f>
        <v/>
      </c>
      <c r="B3012" s="18">
        <f>★仕訳帳!A2976</f>
        <v>2973</v>
      </c>
      <c r="C3012" s="64" t="str">
        <f>IF(★仕訳帳!B2976&lt;&gt;"",★仕訳帳!B2976,"")</f>
        <v/>
      </c>
      <c r="D3012" s="65" t="str">
        <f>IF(★仕訳帳!C2976&lt;&gt;"",★仕訳帳!C2976,"")</f>
        <v/>
      </c>
      <c r="E3012" s="66" t="str">
        <f>IF(★仕訳帳!D2976&lt;&gt;"",★仕訳帳!D2976,"")</f>
        <v/>
      </c>
      <c r="F3012" s="30" t="str">
        <f t="shared" si="96"/>
        <v/>
      </c>
      <c r="G3012" s="68">
        <f>★仕訳帳!E2976</f>
        <v>0</v>
      </c>
      <c r="H3012" s="68">
        <f>★仕訳帳!F2976</f>
        <v>0</v>
      </c>
      <c r="I3012" s="67">
        <f>IF($E3012&lt;&gt;"",IF(OR(AND($E3012&gt;=200,$E3012&lt;300),AND($E3012&gt;=400,$E3012&lt;600)),-SUBTOTAL(9,K$4:K3012),SUBTOTAL(9,K$4:K3012)),0)</f>
        <v>0</v>
      </c>
      <c r="J3012" s="32"/>
      <c r="K3012" s="33">
        <f t="shared" si="97"/>
        <v>0</v>
      </c>
    </row>
    <row r="3013" spans="1:11" x14ac:dyDescent="0.4">
      <c r="A3013" s="17" t="str">
        <f>IF(E3013&lt;&gt;"",VLOOKUP(E3013,科目一覧!$A$4:$G$76,7,FALSE),"")</f>
        <v/>
      </c>
      <c r="B3013" s="18">
        <f>★仕訳帳!A2977</f>
        <v>2974</v>
      </c>
      <c r="C3013" s="64" t="str">
        <f>IF(★仕訳帳!B2977&lt;&gt;"",★仕訳帳!B2977,"")</f>
        <v/>
      </c>
      <c r="D3013" s="65" t="str">
        <f>IF(★仕訳帳!C2977&lt;&gt;"",★仕訳帳!C2977,"")</f>
        <v/>
      </c>
      <c r="E3013" s="66" t="str">
        <f>IF(★仕訳帳!D2977&lt;&gt;"",★仕訳帳!D2977,"")</f>
        <v/>
      </c>
      <c r="F3013" s="30" t="str">
        <f t="shared" ref="F3013:F3076" si="98">IF(C3013&lt;&gt;"",MONTH(C3013)&amp;"_"&amp;E3013,"")</f>
        <v/>
      </c>
      <c r="G3013" s="68">
        <f>★仕訳帳!E2977</f>
        <v>0</v>
      </c>
      <c r="H3013" s="68">
        <f>★仕訳帳!F2977</f>
        <v>0</v>
      </c>
      <c r="I3013" s="67">
        <f>IF($E3013&lt;&gt;"",IF(OR(AND($E3013&gt;=200,$E3013&lt;300),AND($E3013&gt;=400,$E3013&lt;600)),-SUBTOTAL(9,K$4:K3013),SUBTOTAL(9,K$4:K3013)),0)</f>
        <v>0</v>
      </c>
      <c r="J3013" s="32"/>
      <c r="K3013" s="33">
        <f t="shared" si="97"/>
        <v>0</v>
      </c>
    </row>
    <row r="3014" spans="1:11" x14ac:dyDescent="0.4">
      <c r="A3014" s="17" t="str">
        <f>IF(E3014&lt;&gt;"",VLOOKUP(E3014,科目一覧!$A$4:$G$76,7,FALSE),"")</f>
        <v/>
      </c>
      <c r="B3014" s="18">
        <f>★仕訳帳!A2978</f>
        <v>2975</v>
      </c>
      <c r="C3014" s="64" t="str">
        <f>IF(★仕訳帳!B2978&lt;&gt;"",★仕訳帳!B2978,"")</f>
        <v/>
      </c>
      <c r="D3014" s="65" t="str">
        <f>IF(★仕訳帳!C2978&lt;&gt;"",★仕訳帳!C2978,"")</f>
        <v/>
      </c>
      <c r="E3014" s="66" t="str">
        <f>IF(★仕訳帳!D2978&lt;&gt;"",★仕訳帳!D2978,"")</f>
        <v/>
      </c>
      <c r="F3014" s="30" t="str">
        <f t="shared" si="98"/>
        <v/>
      </c>
      <c r="G3014" s="68">
        <f>★仕訳帳!E2978</f>
        <v>0</v>
      </c>
      <c r="H3014" s="68">
        <f>★仕訳帳!F2978</f>
        <v>0</v>
      </c>
      <c r="I3014" s="67">
        <f>IF($E3014&lt;&gt;"",IF(OR(AND($E3014&gt;=200,$E3014&lt;300),AND($E3014&gt;=400,$E3014&lt;600)),-SUBTOTAL(9,K$4:K3014),SUBTOTAL(9,K$4:K3014)),0)</f>
        <v>0</v>
      </c>
      <c r="J3014" s="32"/>
      <c r="K3014" s="33">
        <f t="shared" si="97"/>
        <v>0</v>
      </c>
    </row>
    <row r="3015" spans="1:11" x14ac:dyDescent="0.4">
      <c r="A3015" s="17" t="str">
        <f>IF(E3015&lt;&gt;"",VLOOKUP(E3015,科目一覧!$A$4:$G$76,7,FALSE),"")</f>
        <v/>
      </c>
      <c r="B3015" s="18">
        <f>★仕訳帳!A2979</f>
        <v>2976</v>
      </c>
      <c r="C3015" s="64" t="str">
        <f>IF(★仕訳帳!B2979&lt;&gt;"",★仕訳帳!B2979,"")</f>
        <v/>
      </c>
      <c r="D3015" s="65" t="str">
        <f>IF(★仕訳帳!C2979&lt;&gt;"",★仕訳帳!C2979,"")</f>
        <v/>
      </c>
      <c r="E3015" s="66" t="str">
        <f>IF(★仕訳帳!D2979&lt;&gt;"",★仕訳帳!D2979,"")</f>
        <v/>
      </c>
      <c r="F3015" s="30" t="str">
        <f t="shared" si="98"/>
        <v/>
      </c>
      <c r="G3015" s="68">
        <f>★仕訳帳!E2979</f>
        <v>0</v>
      </c>
      <c r="H3015" s="68">
        <f>★仕訳帳!F2979</f>
        <v>0</v>
      </c>
      <c r="I3015" s="67">
        <f>IF($E3015&lt;&gt;"",IF(OR(AND($E3015&gt;=200,$E3015&lt;300),AND($E3015&gt;=400,$E3015&lt;600)),-SUBTOTAL(9,K$4:K3015),SUBTOTAL(9,K$4:K3015)),0)</f>
        <v>0</v>
      </c>
      <c r="J3015" s="32"/>
      <c r="K3015" s="33">
        <f t="shared" si="97"/>
        <v>0</v>
      </c>
    </row>
    <row r="3016" spans="1:11" x14ac:dyDescent="0.4">
      <c r="A3016" s="17" t="str">
        <f>IF(E3016&lt;&gt;"",VLOOKUP(E3016,科目一覧!$A$4:$G$76,7,FALSE),"")</f>
        <v/>
      </c>
      <c r="B3016" s="18">
        <f>★仕訳帳!A2980</f>
        <v>2977</v>
      </c>
      <c r="C3016" s="64" t="str">
        <f>IF(★仕訳帳!B2980&lt;&gt;"",★仕訳帳!B2980,"")</f>
        <v/>
      </c>
      <c r="D3016" s="65" t="str">
        <f>IF(★仕訳帳!C2980&lt;&gt;"",★仕訳帳!C2980,"")</f>
        <v/>
      </c>
      <c r="E3016" s="66" t="str">
        <f>IF(★仕訳帳!D2980&lt;&gt;"",★仕訳帳!D2980,"")</f>
        <v/>
      </c>
      <c r="F3016" s="30" t="str">
        <f t="shared" si="98"/>
        <v/>
      </c>
      <c r="G3016" s="68">
        <f>★仕訳帳!E2980</f>
        <v>0</v>
      </c>
      <c r="H3016" s="68">
        <f>★仕訳帳!F2980</f>
        <v>0</v>
      </c>
      <c r="I3016" s="67">
        <f>IF($E3016&lt;&gt;"",IF(OR(AND($E3016&gt;=200,$E3016&lt;300),AND($E3016&gt;=400,$E3016&lt;600)),-SUBTOTAL(9,K$4:K3016),SUBTOTAL(9,K$4:K3016)),0)</f>
        <v>0</v>
      </c>
      <c r="J3016" s="32"/>
      <c r="K3016" s="33">
        <f t="shared" si="97"/>
        <v>0</v>
      </c>
    </row>
    <row r="3017" spans="1:11" x14ac:dyDescent="0.4">
      <c r="A3017" s="17" t="str">
        <f>IF(E3017&lt;&gt;"",VLOOKUP(E3017,科目一覧!$A$4:$G$76,7,FALSE),"")</f>
        <v/>
      </c>
      <c r="B3017" s="18">
        <f>★仕訳帳!A2981</f>
        <v>2978</v>
      </c>
      <c r="C3017" s="64" t="str">
        <f>IF(★仕訳帳!B2981&lt;&gt;"",★仕訳帳!B2981,"")</f>
        <v/>
      </c>
      <c r="D3017" s="65" t="str">
        <f>IF(★仕訳帳!C2981&lt;&gt;"",★仕訳帳!C2981,"")</f>
        <v/>
      </c>
      <c r="E3017" s="66" t="str">
        <f>IF(★仕訳帳!D2981&lt;&gt;"",★仕訳帳!D2981,"")</f>
        <v/>
      </c>
      <c r="F3017" s="30" t="str">
        <f t="shared" si="98"/>
        <v/>
      </c>
      <c r="G3017" s="68">
        <f>★仕訳帳!E2981</f>
        <v>0</v>
      </c>
      <c r="H3017" s="68">
        <f>★仕訳帳!F2981</f>
        <v>0</v>
      </c>
      <c r="I3017" s="67">
        <f>IF($E3017&lt;&gt;"",IF(OR(AND($E3017&gt;=200,$E3017&lt;300),AND($E3017&gt;=400,$E3017&lt;600)),-SUBTOTAL(9,K$4:K3017),SUBTOTAL(9,K$4:K3017)),0)</f>
        <v>0</v>
      </c>
      <c r="J3017" s="32"/>
      <c r="K3017" s="33">
        <f t="shared" si="97"/>
        <v>0</v>
      </c>
    </row>
    <row r="3018" spans="1:11" x14ac:dyDescent="0.4">
      <c r="A3018" s="17" t="str">
        <f>IF(E3018&lt;&gt;"",VLOOKUP(E3018,科目一覧!$A$4:$G$76,7,FALSE),"")</f>
        <v/>
      </c>
      <c r="B3018" s="18">
        <f>★仕訳帳!A2982</f>
        <v>2979</v>
      </c>
      <c r="C3018" s="64" t="str">
        <f>IF(★仕訳帳!B2982&lt;&gt;"",★仕訳帳!B2982,"")</f>
        <v/>
      </c>
      <c r="D3018" s="65" t="str">
        <f>IF(★仕訳帳!C2982&lt;&gt;"",★仕訳帳!C2982,"")</f>
        <v/>
      </c>
      <c r="E3018" s="66" t="str">
        <f>IF(★仕訳帳!D2982&lt;&gt;"",★仕訳帳!D2982,"")</f>
        <v/>
      </c>
      <c r="F3018" s="30" t="str">
        <f t="shared" si="98"/>
        <v/>
      </c>
      <c r="G3018" s="68">
        <f>★仕訳帳!E2982</f>
        <v>0</v>
      </c>
      <c r="H3018" s="68">
        <f>★仕訳帳!F2982</f>
        <v>0</v>
      </c>
      <c r="I3018" s="67">
        <f>IF($E3018&lt;&gt;"",IF(OR(AND($E3018&gt;=200,$E3018&lt;300),AND($E3018&gt;=400,$E3018&lt;600)),-SUBTOTAL(9,K$4:K3018),SUBTOTAL(9,K$4:K3018)),0)</f>
        <v>0</v>
      </c>
      <c r="J3018" s="32"/>
      <c r="K3018" s="33">
        <f t="shared" si="97"/>
        <v>0</v>
      </c>
    </row>
    <row r="3019" spans="1:11" x14ac:dyDescent="0.4">
      <c r="A3019" s="17" t="str">
        <f>IF(E3019&lt;&gt;"",VLOOKUP(E3019,科目一覧!$A$4:$G$76,7,FALSE),"")</f>
        <v/>
      </c>
      <c r="B3019" s="18">
        <f>★仕訳帳!A2983</f>
        <v>2980</v>
      </c>
      <c r="C3019" s="64" t="str">
        <f>IF(★仕訳帳!B2983&lt;&gt;"",★仕訳帳!B2983,"")</f>
        <v/>
      </c>
      <c r="D3019" s="65" t="str">
        <f>IF(★仕訳帳!C2983&lt;&gt;"",★仕訳帳!C2983,"")</f>
        <v/>
      </c>
      <c r="E3019" s="66" t="str">
        <f>IF(★仕訳帳!D2983&lt;&gt;"",★仕訳帳!D2983,"")</f>
        <v/>
      </c>
      <c r="F3019" s="30" t="str">
        <f t="shared" si="98"/>
        <v/>
      </c>
      <c r="G3019" s="68">
        <f>★仕訳帳!E2983</f>
        <v>0</v>
      </c>
      <c r="H3019" s="68">
        <f>★仕訳帳!F2983</f>
        <v>0</v>
      </c>
      <c r="I3019" s="67">
        <f>IF($E3019&lt;&gt;"",IF(OR(AND($E3019&gt;=200,$E3019&lt;300),AND($E3019&gt;=400,$E3019&lt;600)),-SUBTOTAL(9,K$4:K3019),SUBTOTAL(9,K$4:K3019)),0)</f>
        <v>0</v>
      </c>
      <c r="J3019" s="32"/>
      <c r="K3019" s="33">
        <f t="shared" si="97"/>
        <v>0</v>
      </c>
    </row>
    <row r="3020" spans="1:11" x14ac:dyDescent="0.4">
      <c r="A3020" s="17" t="str">
        <f>IF(E3020&lt;&gt;"",VLOOKUP(E3020,科目一覧!$A$4:$G$76,7,FALSE),"")</f>
        <v/>
      </c>
      <c r="B3020" s="18">
        <f>★仕訳帳!A2984</f>
        <v>2981</v>
      </c>
      <c r="C3020" s="64" t="str">
        <f>IF(★仕訳帳!B2984&lt;&gt;"",★仕訳帳!B2984,"")</f>
        <v/>
      </c>
      <c r="D3020" s="65" t="str">
        <f>IF(★仕訳帳!C2984&lt;&gt;"",★仕訳帳!C2984,"")</f>
        <v/>
      </c>
      <c r="E3020" s="66" t="str">
        <f>IF(★仕訳帳!D2984&lt;&gt;"",★仕訳帳!D2984,"")</f>
        <v/>
      </c>
      <c r="F3020" s="30" t="str">
        <f t="shared" si="98"/>
        <v/>
      </c>
      <c r="G3020" s="68">
        <f>★仕訳帳!E2984</f>
        <v>0</v>
      </c>
      <c r="H3020" s="68">
        <f>★仕訳帳!F2984</f>
        <v>0</v>
      </c>
      <c r="I3020" s="67">
        <f>IF($E3020&lt;&gt;"",IF(OR(AND($E3020&gt;=200,$E3020&lt;300),AND($E3020&gt;=400,$E3020&lt;600)),-SUBTOTAL(9,K$4:K3020),SUBTOTAL(9,K$4:K3020)),0)</f>
        <v>0</v>
      </c>
      <c r="J3020" s="32"/>
      <c r="K3020" s="33">
        <f t="shared" si="97"/>
        <v>0</v>
      </c>
    </row>
    <row r="3021" spans="1:11" x14ac:dyDescent="0.4">
      <c r="A3021" s="17" t="str">
        <f>IF(E3021&lt;&gt;"",VLOOKUP(E3021,科目一覧!$A$4:$G$76,7,FALSE),"")</f>
        <v/>
      </c>
      <c r="B3021" s="18">
        <f>★仕訳帳!A2985</f>
        <v>2982</v>
      </c>
      <c r="C3021" s="64" t="str">
        <f>IF(★仕訳帳!B2985&lt;&gt;"",★仕訳帳!B2985,"")</f>
        <v/>
      </c>
      <c r="D3021" s="65" t="str">
        <f>IF(★仕訳帳!C2985&lt;&gt;"",★仕訳帳!C2985,"")</f>
        <v/>
      </c>
      <c r="E3021" s="66" t="str">
        <f>IF(★仕訳帳!D2985&lt;&gt;"",★仕訳帳!D2985,"")</f>
        <v/>
      </c>
      <c r="F3021" s="30" t="str">
        <f t="shared" si="98"/>
        <v/>
      </c>
      <c r="G3021" s="68">
        <f>★仕訳帳!E2985</f>
        <v>0</v>
      </c>
      <c r="H3021" s="68">
        <f>★仕訳帳!F2985</f>
        <v>0</v>
      </c>
      <c r="I3021" s="67">
        <f>IF($E3021&lt;&gt;"",IF(OR(AND($E3021&gt;=200,$E3021&lt;300),AND($E3021&gt;=400,$E3021&lt;600)),-SUBTOTAL(9,K$4:K3021),SUBTOTAL(9,K$4:K3021)),0)</f>
        <v>0</v>
      </c>
      <c r="J3021" s="32"/>
      <c r="K3021" s="33">
        <f t="shared" si="97"/>
        <v>0</v>
      </c>
    </row>
    <row r="3022" spans="1:11" x14ac:dyDescent="0.4">
      <c r="A3022" s="17" t="str">
        <f>IF(E3022&lt;&gt;"",VLOOKUP(E3022,科目一覧!$A$4:$G$76,7,FALSE),"")</f>
        <v/>
      </c>
      <c r="B3022" s="18">
        <f>★仕訳帳!A2986</f>
        <v>2983</v>
      </c>
      <c r="C3022" s="64" t="str">
        <f>IF(★仕訳帳!B2986&lt;&gt;"",★仕訳帳!B2986,"")</f>
        <v/>
      </c>
      <c r="D3022" s="65" t="str">
        <f>IF(★仕訳帳!C2986&lt;&gt;"",★仕訳帳!C2986,"")</f>
        <v/>
      </c>
      <c r="E3022" s="66" t="str">
        <f>IF(★仕訳帳!D2986&lt;&gt;"",★仕訳帳!D2986,"")</f>
        <v/>
      </c>
      <c r="F3022" s="30" t="str">
        <f t="shared" si="98"/>
        <v/>
      </c>
      <c r="G3022" s="68">
        <f>★仕訳帳!E2986</f>
        <v>0</v>
      </c>
      <c r="H3022" s="68">
        <f>★仕訳帳!F2986</f>
        <v>0</v>
      </c>
      <c r="I3022" s="67">
        <f>IF($E3022&lt;&gt;"",IF(OR(AND($E3022&gt;=200,$E3022&lt;300),AND($E3022&gt;=400,$E3022&lt;600)),-SUBTOTAL(9,K$4:K3022),SUBTOTAL(9,K$4:K3022)),0)</f>
        <v>0</v>
      </c>
      <c r="J3022" s="32"/>
      <c r="K3022" s="33">
        <f t="shared" si="97"/>
        <v>0</v>
      </c>
    </row>
    <row r="3023" spans="1:11" x14ac:dyDescent="0.4">
      <c r="A3023" s="17" t="str">
        <f>IF(E3023&lt;&gt;"",VLOOKUP(E3023,科目一覧!$A$4:$G$76,7,FALSE),"")</f>
        <v/>
      </c>
      <c r="B3023" s="18">
        <f>★仕訳帳!A2987</f>
        <v>2984</v>
      </c>
      <c r="C3023" s="64" t="str">
        <f>IF(★仕訳帳!B2987&lt;&gt;"",★仕訳帳!B2987,"")</f>
        <v/>
      </c>
      <c r="D3023" s="65" t="str">
        <f>IF(★仕訳帳!C2987&lt;&gt;"",★仕訳帳!C2987,"")</f>
        <v/>
      </c>
      <c r="E3023" s="66" t="str">
        <f>IF(★仕訳帳!D2987&lt;&gt;"",★仕訳帳!D2987,"")</f>
        <v/>
      </c>
      <c r="F3023" s="30" t="str">
        <f t="shared" si="98"/>
        <v/>
      </c>
      <c r="G3023" s="68">
        <f>★仕訳帳!E2987</f>
        <v>0</v>
      </c>
      <c r="H3023" s="68">
        <f>★仕訳帳!F2987</f>
        <v>0</v>
      </c>
      <c r="I3023" s="67">
        <f>IF($E3023&lt;&gt;"",IF(OR(AND($E3023&gt;=200,$E3023&lt;300),AND($E3023&gt;=400,$E3023&lt;600)),-SUBTOTAL(9,K$4:K3023),SUBTOTAL(9,K$4:K3023)),0)</f>
        <v>0</v>
      </c>
      <c r="J3023" s="32"/>
      <c r="K3023" s="33">
        <f t="shared" si="97"/>
        <v>0</v>
      </c>
    </row>
    <row r="3024" spans="1:11" x14ac:dyDescent="0.4">
      <c r="A3024" s="17" t="str">
        <f>IF(E3024&lt;&gt;"",VLOOKUP(E3024,科目一覧!$A$4:$G$76,7,FALSE),"")</f>
        <v/>
      </c>
      <c r="B3024" s="18">
        <f>★仕訳帳!A2988</f>
        <v>2985</v>
      </c>
      <c r="C3024" s="64" t="str">
        <f>IF(★仕訳帳!B2988&lt;&gt;"",★仕訳帳!B2988,"")</f>
        <v/>
      </c>
      <c r="D3024" s="65" t="str">
        <f>IF(★仕訳帳!C2988&lt;&gt;"",★仕訳帳!C2988,"")</f>
        <v/>
      </c>
      <c r="E3024" s="66" t="str">
        <f>IF(★仕訳帳!D2988&lt;&gt;"",★仕訳帳!D2988,"")</f>
        <v/>
      </c>
      <c r="F3024" s="30" t="str">
        <f t="shared" si="98"/>
        <v/>
      </c>
      <c r="G3024" s="68">
        <f>★仕訳帳!E2988</f>
        <v>0</v>
      </c>
      <c r="H3024" s="68">
        <f>★仕訳帳!F2988</f>
        <v>0</v>
      </c>
      <c r="I3024" s="67">
        <f>IF($E3024&lt;&gt;"",IF(OR(AND($E3024&gt;=200,$E3024&lt;300),AND($E3024&gt;=400,$E3024&lt;600)),-SUBTOTAL(9,K$4:K3024),SUBTOTAL(9,K$4:K3024)),0)</f>
        <v>0</v>
      </c>
      <c r="J3024" s="32"/>
      <c r="K3024" s="33">
        <f t="shared" si="97"/>
        <v>0</v>
      </c>
    </row>
    <row r="3025" spans="1:11" x14ac:dyDescent="0.4">
      <c r="A3025" s="17" t="str">
        <f>IF(E3025&lt;&gt;"",VLOOKUP(E3025,科目一覧!$A$4:$G$76,7,FALSE),"")</f>
        <v/>
      </c>
      <c r="B3025" s="18">
        <f>★仕訳帳!A2989</f>
        <v>2986</v>
      </c>
      <c r="C3025" s="64" t="str">
        <f>IF(★仕訳帳!B2989&lt;&gt;"",★仕訳帳!B2989,"")</f>
        <v/>
      </c>
      <c r="D3025" s="65" t="str">
        <f>IF(★仕訳帳!C2989&lt;&gt;"",★仕訳帳!C2989,"")</f>
        <v/>
      </c>
      <c r="E3025" s="66" t="str">
        <f>IF(★仕訳帳!D2989&lt;&gt;"",★仕訳帳!D2989,"")</f>
        <v/>
      </c>
      <c r="F3025" s="30" t="str">
        <f t="shared" si="98"/>
        <v/>
      </c>
      <c r="G3025" s="68">
        <f>★仕訳帳!E2989</f>
        <v>0</v>
      </c>
      <c r="H3025" s="68">
        <f>★仕訳帳!F2989</f>
        <v>0</v>
      </c>
      <c r="I3025" s="67">
        <f>IF($E3025&lt;&gt;"",IF(OR(AND($E3025&gt;=200,$E3025&lt;300),AND($E3025&gt;=400,$E3025&lt;600)),-SUBTOTAL(9,K$4:K3025),SUBTOTAL(9,K$4:K3025)),0)</f>
        <v>0</v>
      </c>
      <c r="J3025" s="32"/>
      <c r="K3025" s="33">
        <f t="shared" si="97"/>
        <v>0</v>
      </c>
    </row>
    <row r="3026" spans="1:11" x14ac:dyDescent="0.4">
      <c r="A3026" s="17" t="str">
        <f>IF(E3026&lt;&gt;"",VLOOKUP(E3026,科目一覧!$A$4:$G$76,7,FALSE),"")</f>
        <v/>
      </c>
      <c r="B3026" s="18">
        <f>★仕訳帳!A2990</f>
        <v>2987</v>
      </c>
      <c r="C3026" s="64" t="str">
        <f>IF(★仕訳帳!B2990&lt;&gt;"",★仕訳帳!B2990,"")</f>
        <v/>
      </c>
      <c r="D3026" s="65" t="str">
        <f>IF(★仕訳帳!C2990&lt;&gt;"",★仕訳帳!C2990,"")</f>
        <v/>
      </c>
      <c r="E3026" s="66" t="str">
        <f>IF(★仕訳帳!D2990&lt;&gt;"",★仕訳帳!D2990,"")</f>
        <v/>
      </c>
      <c r="F3026" s="30" t="str">
        <f t="shared" si="98"/>
        <v/>
      </c>
      <c r="G3026" s="68">
        <f>★仕訳帳!E2990</f>
        <v>0</v>
      </c>
      <c r="H3026" s="68">
        <f>★仕訳帳!F2990</f>
        <v>0</v>
      </c>
      <c r="I3026" s="67">
        <f>IF($E3026&lt;&gt;"",IF(OR(AND($E3026&gt;=200,$E3026&lt;300),AND($E3026&gt;=400,$E3026&lt;600)),-SUBTOTAL(9,K$4:K3026),SUBTOTAL(9,K$4:K3026)),0)</f>
        <v>0</v>
      </c>
      <c r="J3026" s="32"/>
      <c r="K3026" s="33">
        <f t="shared" si="97"/>
        <v>0</v>
      </c>
    </row>
    <row r="3027" spans="1:11" x14ac:dyDescent="0.4">
      <c r="A3027" s="17" t="str">
        <f>IF(E3027&lt;&gt;"",VLOOKUP(E3027,科目一覧!$A$4:$G$76,7,FALSE),"")</f>
        <v/>
      </c>
      <c r="B3027" s="18">
        <f>★仕訳帳!A2991</f>
        <v>2988</v>
      </c>
      <c r="C3027" s="64" t="str">
        <f>IF(★仕訳帳!B2991&lt;&gt;"",★仕訳帳!B2991,"")</f>
        <v/>
      </c>
      <c r="D3027" s="65" t="str">
        <f>IF(★仕訳帳!C2991&lt;&gt;"",★仕訳帳!C2991,"")</f>
        <v/>
      </c>
      <c r="E3027" s="66" t="str">
        <f>IF(★仕訳帳!D2991&lt;&gt;"",★仕訳帳!D2991,"")</f>
        <v/>
      </c>
      <c r="F3027" s="30" t="str">
        <f t="shared" si="98"/>
        <v/>
      </c>
      <c r="G3027" s="68">
        <f>★仕訳帳!E2991</f>
        <v>0</v>
      </c>
      <c r="H3027" s="68">
        <f>★仕訳帳!F2991</f>
        <v>0</v>
      </c>
      <c r="I3027" s="67">
        <f>IF($E3027&lt;&gt;"",IF(OR(AND($E3027&gt;=200,$E3027&lt;300),AND($E3027&gt;=400,$E3027&lt;600)),-SUBTOTAL(9,K$4:K3027),SUBTOTAL(9,K$4:K3027)),0)</f>
        <v>0</v>
      </c>
      <c r="J3027" s="32"/>
      <c r="K3027" s="33">
        <f t="shared" si="97"/>
        <v>0</v>
      </c>
    </row>
    <row r="3028" spans="1:11" x14ac:dyDescent="0.4">
      <c r="A3028" s="17" t="str">
        <f>IF(E3028&lt;&gt;"",VLOOKUP(E3028,科目一覧!$A$4:$G$76,7,FALSE),"")</f>
        <v/>
      </c>
      <c r="B3028" s="18">
        <f>★仕訳帳!A2992</f>
        <v>2989</v>
      </c>
      <c r="C3028" s="64" t="str">
        <f>IF(★仕訳帳!B2992&lt;&gt;"",★仕訳帳!B2992,"")</f>
        <v/>
      </c>
      <c r="D3028" s="65" t="str">
        <f>IF(★仕訳帳!C2992&lt;&gt;"",★仕訳帳!C2992,"")</f>
        <v/>
      </c>
      <c r="E3028" s="66" t="str">
        <f>IF(★仕訳帳!D2992&lt;&gt;"",★仕訳帳!D2992,"")</f>
        <v/>
      </c>
      <c r="F3028" s="30" t="str">
        <f t="shared" si="98"/>
        <v/>
      </c>
      <c r="G3028" s="68">
        <f>★仕訳帳!E2992</f>
        <v>0</v>
      </c>
      <c r="H3028" s="68">
        <f>★仕訳帳!F2992</f>
        <v>0</v>
      </c>
      <c r="I3028" s="67">
        <f>IF($E3028&lt;&gt;"",IF(OR(AND($E3028&gt;=200,$E3028&lt;300),AND($E3028&gt;=400,$E3028&lt;600)),-SUBTOTAL(9,K$4:K3028),SUBTOTAL(9,K$4:K3028)),0)</f>
        <v>0</v>
      </c>
      <c r="J3028" s="32"/>
      <c r="K3028" s="33">
        <f t="shared" si="97"/>
        <v>0</v>
      </c>
    </row>
    <row r="3029" spans="1:11" x14ac:dyDescent="0.4">
      <c r="A3029" s="17" t="str">
        <f>IF(E3029&lt;&gt;"",VLOOKUP(E3029,科目一覧!$A$4:$G$76,7,FALSE),"")</f>
        <v/>
      </c>
      <c r="B3029" s="18">
        <f>★仕訳帳!A2993</f>
        <v>2990</v>
      </c>
      <c r="C3029" s="64" t="str">
        <f>IF(★仕訳帳!B2993&lt;&gt;"",★仕訳帳!B2993,"")</f>
        <v/>
      </c>
      <c r="D3029" s="65" t="str">
        <f>IF(★仕訳帳!C2993&lt;&gt;"",★仕訳帳!C2993,"")</f>
        <v/>
      </c>
      <c r="E3029" s="66" t="str">
        <f>IF(★仕訳帳!D2993&lt;&gt;"",★仕訳帳!D2993,"")</f>
        <v/>
      </c>
      <c r="F3029" s="30" t="str">
        <f t="shared" si="98"/>
        <v/>
      </c>
      <c r="G3029" s="68">
        <f>★仕訳帳!E2993</f>
        <v>0</v>
      </c>
      <c r="H3029" s="68">
        <f>★仕訳帳!F2993</f>
        <v>0</v>
      </c>
      <c r="I3029" s="67">
        <f>IF($E3029&lt;&gt;"",IF(OR(AND($E3029&gt;=200,$E3029&lt;300),AND($E3029&gt;=400,$E3029&lt;600)),-SUBTOTAL(9,K$4:K3029),SUBTOTAL(9,K$4:K3029)),0)</f>
        <v>0</v>
      </c>
      <c r="J3029" s="32"/>
      <c r="K3029" s="33">
        <f t="shared" si="97"/>
        <v>0</v>
      </c>
    </row>
    <row r="3030" spans="1:11" x14ac:dyDescent="0.4">
      <c r="A3030" s="17" t="str">
        <f>IF(E3030&lt;&gt;"",VLOOKUP(E3030,科目一覧!$A$4:$G$76,7,FALSE),"")</f>
        <v/>
      </c>
      <c r="B3030" s="18">
        <f>★仕訳帳!A2994</f>
        <v>2991</v>
      </c>
      <c r="C3030" s="64" t="str">
        <f>IF(★仕訳帳!B2994&lt;&gt;"",★仕訳帳!B2994,"")</f>
        <v/>
      </c>
      <c r="D3030" s="65" t="str">
        <f>IF(★仕訳帳!C2994&lt;&gt;"",★仕訳帳!C2994,"")</f>
        <v/>
      </c>
      <c r="E3030" s="66" t="str">
        <f>IF(★仕訳帳!D2994&lt;&gt;"",★仕訳帳!D2994,"")</f>
        <v/>
      </c>
      <c r="F3030" s="30" t="str">
        <f t="shared" si="98"/>
        <v/>
      </c>
      <c r="G3030" s="68">
        <f>★仕訳帳!E2994</f>
        <v>0</v>
      </c>
      <c r="H3030" s="68">
        <f>★仕訳帳!F2994</f>
        <v>0</v>
      </c>
      <c r="I3030" s="67">
        <f>IF($E3030&lt;&gt;"",IF(OR(AND($E3030&gt;=200,$E3030&lt;300),AND($E3030&gt;=400,$E3030&lt;600)),-SUBTOTAL(9,K$4:K3030),SUBTOTAL(9,K$4:K3030)),0)</f>
        <v>0</v>
      </c>
      <c r="J3030" s="32"/>
      <c r="K3030" s="33">
        <f t="shared" si="97"/>
        <v>0</v>
      </c>
    </row>
    <row r="3031" spans="1:11" x14ac:dyDescent="0.4">
      <c r="A3031" s="17" t="str">
        <f>IF(E3031&lt;&gt;"",VLOOKUP(E3031,科目一覧!$A$4:$G$76,7,FALSE),"")</f>
        <v/>
      </c>
      <c r="B3031" s="18">
        <f>★仕訳帳!A2995</f>
        <v>2992</v>
      </c>
      <c r="C3031" s="64" t="str">
        <f>IF(★仕訳帳!B2995&lt;&gt;"",★仕訳帳!B2995,"")</f>
        <v/>
      </c>
      <c r="D3031" s="65" t="str">
        <f>IF(★仕訳帳!C2995&lt;&gt;"",★仕訳帳!C2995,"")</f>
        <v/>
      </c>
      <c r="E3031" s="66" t="str">
        <f>IF(★仕訳帳!D2995&lt;&gt;"",★仕訳帳!D2995,"")</f>
        <v/>
      </c>
      <c r="F3031" s="30" t="str">
        <f t="shared" si="98"/>
        <v/>
      </c>
      <c r="G3031" s="68">
        <f>★仕訳帳!E2995</f>
        <v>0</v>
      </c>
      <c r="H3031" s="68">
        <f>★仕訳帳!F2995</f>
        <v>0</v>
      </c>
      <c r="I3031" s="67">
        <f>IF($E3031&lt;&gt;"",IF(OR(AND($E3031&gt;=200,$E3031&lt;300),AND($E3031&gt;=400,$E3031&lt;600)),-SUBTOTAL(9,K$4:K3031),SUBTOTAL(9,K$4:K3031)),0)</f>
        <v>0</v>
      </c>
      <c r="J3031" s="32"/>
      <c r="K3031" s="33">
        <f t="shared" si="97"/>
        <v>0</v>
      </c>
    </row>
    <row r="3032" spans="1:11" x14ac:dyDescent="0.4">
      <c r="A3032" s="17" t="str">
        <f>IF(E3032&lt;&gt;"",VLOOKUP(E3032,科目一覧!$A$4:$G$76,7,FALSE),"")</f>
        <v/>
      </c>
      <c r="B3032" s="18">
        <f>★仕訳帳!A2996</f>
        <v>2993</v>
      </c>
      <c r="C3032" s="64" t="str">
        <f>IF(★仕訳帳!B2996&lt;&gt;"",★仕訳帳!B2996,"")</f>
        <v/>
      </c>
      <c r="D3032" s="65" t="str">
        <f>IF(★仕訳帳!C2996&lt;&gt;"",★仕訳帳!C2996,"")</f>
        <v/>
      </c>
      <c r="E3032" s="66" t="str">
        <f>IF(★仕訳帳!D2996&lt;&gt;"",★仕訳帳!D2996,"")</f>
        <v/>
      </c>
      <c r="F3032" s="30" t="str">
        <f t="shared" si="98"/>
        <v/>
      </c>
      <c r="G3032" s="68">
        <f>★仕訳帳!E2996</f>
        <v>0</v>
      </c>
      <c r="H3032" s="68">
        <f>★仕訳帳!F2996</f>
        <v>0</v>
      </c>
      <c r="I3032" s="67">
        <f>IF($E3032&lt;&gt;"",IF(OR(AND($E3032&gt;=200,$E3032&lt;300),AND($E3032&gt;=400,$E3032&lt;600)),-SUBTOTAL(9,K$4:K3032),SUBTOTAL(9,K$4:K3032)),0)</f>
        <v>0</v>
      </c>
      <c r="J3032" s="32"/>
      <c r="K3032" s="33">
        <f t="shared" si="97"/>
        <v>0</v>
      </c>
    </row>
    <row r="3033" spans="1:11" x14ac:dyDescent="0.4">
      <c r="A3033" s="17" t="str">
        <f>IF(E3033&lt;&gt;"",VLOOKUP(E3033,科目一覧!$A$4:$G$76,7,FALSE),"")</f>
        <v/>
      </c>
      <c r="B3033" s="18">
        <f>★仕訳帳!A2997</f>
        <v>2994</v>
      </c>
      <c r="C3033" s="64" t="str">
        <f>IF(★仕訳帳!B2997&lt;&gt;"",★仕訳帳!B2997,"")</f>
        <v/>
      </c>
      <c r="D3033" s="65" t="str">
        <f>IF(★仕訳帳!C2997&lt;&gt;"",★仕訳帳!C2997,"")</f>
        <v/>
      </c>
      <c r="E3033" s="66" t="str">
        <f>IF(★仕訳帳!D2997&lt;&gt;"",★仕訳帳!D2997,"")</f>
        <v/>
      </c>
      <c r="F3033" s="30" t="str">
        <f t="shared" si="98"/>
        <v/>
      </c>
      <c r="G3033" s="68">
        <f>★仕訳帳!E2997</f>
        <v>0</v>
      </c>
      <c r="H3033" s="68">
        <f>★仕訳帳!F2997</f>
        <v>0</v>
      </c>
      <c r="I3033" s="67">
        <f>IF($E3033&lt;&gt;"",IF(OR(AND($E3033&gt;=200,$E3033&lt;300),AND($E3033&gt;=400,$E3033&lt;600)),-SUBTOTAL(9,K$4:K3033),SUBTOTAL(9,K$4:K3033)),0)</f>
        <v>0</v>
      </c>
      <c r="J3033" s="32"/>
      <c r="K3033" s="33">
        <f t="shared" si="97"/>
        <v>0</v>
      </c>
    </row>
    <row r="3034" spans="1:11" x14ac:dyDescent="0.4">
      <c r="A3034" s="17" t="str">
        <f>IF(E3034&lt;&gt;"",VLOOKUP(E3034,科目一覧!$A$4:$G$76,7,FALSE),"")</f>
        <v/>
      </c>
      <c r="B3034" s="18">
        <f>★仕訳帳!A2998</f>
        <v>2995</v>
      </c>
      <c r="C3034" s="64" t="str">
        <f>IF(★仕訳帳!B2998&lt;&gt;"",★仕訳帳!B2998,"")</f>
        <v/>
      </c>
      <c r="D3034" s="65" t="str">
        <f>IF(★仕訳帳!C2998&lt;&gt;"",★仕訳帳!C2998,"")</f>
        <v/>
      </c>
      <c r="E3034" s="66" t="str">
        <f>IF(★仕訳帳!D2998&lt;&gt;"",★仕訳帳!D2998,"")</f>
        <v/>
      </c>
      <c r="F3034" s="30" t="str">
        <f t="shared" si="98"/>
        <v/>
      </c>
      <c r="G3034" s="68">
        <f>★仕訳帳!E2998</f>
        <v>0</v>
      </c>
      <c r="H3034" s="68">
        <f>★仕訳帳!F2998</f>
        <v>0</v>
      </c>
      <c r="I3034" s="67">
        <f>IF($E3034&lt;&gt;"",IF(OR(AND($E3034&gt;=200,$E3034&lt;300),AND($E3034&gt;=400,$E3034&lt;600)),-SUBTOTAL(9,K$4:K3034),SUBTOTAL(9,K$4:K3034)),0)</f>
        <v>0</v>
      </c>
      <c r="J3034" s="32"/>
      <c r="K3034" s="33">
        <f t="shared" si="97"/>
        <v>0</v>
      </c>
    </row>
    <row r="3035" spans="1:11" x14ac:dyDescent="0.4">
      <c r="A3035" s="17" t="str">
        <f>IF(E3035&lt;&gt;"",VLOOKUP(E3035,科目一覧!$A$4:$G$76,7,FALSE),"")</f>
        <v/>
      </c>
      <c r="B3035" s="18">
        <f>★仕訳帳!A2999</f>
        <v>2996</v>
      </c>
      <c r="C3035" s="64" t="str">
        <f>IF(★仕訳帳!B2999&lt;&gt;"",★仕訳帳!B2999,"")</f>
        <v/>
      </c>
      <c r="D3035" s="65" t="str">
        <f>IF(★仕訳帳!C2999&lt;&gt;"",★仕訳帳!C2999,"")</f>
        <v/>
      </c>
      <c r="E3035" s="66" t="str">
        <f>IF(★仕訳帳!D2999&lt;&gt;"",★仕訳帳!D2999,"")</f>
        <v/>
      </c>
      <c r="F3035" s="30" t="str">
        <f t="shared" si="98"/>
        <v/>
      </c>
      <c r="G3035" s="68">
        <f>★仕訳帳!E2999</f>
        <v>0</v>
      </c>
      <c r="H3035" s="68">
        <f>★仕訳帳!F2999</f>
        <v>0</v>
      </c>
      <c r="I3035" s="67">
        <f>IF($E3035&lt;&gt;"",IF(OR(AND($E3035&gt;=200,$E3035&lt;300),AND($E3035&gt;=400,$E3035&lt;600)),-SUBTOTAL(9,K$4:K3035),SUBTOTAL(9,K$4:K3035)),0)</f>
        <v>0</v>
      </c>
      <c r="J3035" s="32"/>
      <c r="K3035" s="33">
        <f t="shared" si="97"/>
        <v>0</v>
      </c>
    </row>
    <row r="3036" spans="1:11" x14ac:dyDescent="0.4">
      <c r="A3036" s="17" t="str">
        <f>IF(E3036&lt;&gt;"",VLOOKUP(E3036,科目一覧!$A$4:$G$76,7,FALSE),"")</f>
        <v/>
      </c>
      <c r="B3036" s="18">
        <f>★仕訳帳!A3000</f>
        <v>2997</v>
      </c>
      <c r="C3036" s="64" t="str">
        <f>IF(★仕訳帳!B3000&lt;&gt;"",★仕訳帳!B3000,"")</f>
        <v/>
      </c>
      <c r="D3036" s="65" t="str">
        <f>IF(★仕訳帳!C3000&lt;&gt;"",★仕訳帳!C3000,"")</f>
        <v/>
      </c>
      <c r="E3036" s="66" t="str">
        <f>IF(★仕訳帳!D3000&lt;&gt;"",★仕訳帳!D3000,"")</f>
        <v/>
      </c>
      <c r="F3036" s="30" t="str">
        <f t="shared" si="98"/>
        <v/>
      </c>
      <c r="G3036" s="68">
        <f>★仕訳帳!E3000</f>
        <v>0</v>
      </c>
      <c r="H3036" s="68">
        <f>★仕訳帳!F3000</f>
        <v>0</v>
      </c>
      <c r="I3036" s="67">
        <f>IF($E3036&lt;&gt;"",IF(OR(AND($E3036&gt;=200,$E3036&lt;300),AND($E3036&gt;=400,$E3036&lt;600)),-SUBTOTAL(9,K$4:K3036),SUBTOTAL(9,K$4:K3036)),0)</f>
        <v>0</v>
      </c>
      <c r="J3036" s="32"/>
      <c r="K3036" s="33">
        <f t="shared" si="97"/>
        <v>0</v>
      </c>
    </row>
    <row r="3037" spans="1:11" x14ac:dyDescent="0.4">
      <c r="A3037" s="17" t="str">
        <f>IF(E3037&lt;&gt;"",VLOOKUP(E3037,科目一覧!$A$4:$G$76,7,FALSE),"")</f>
        <v/>
      </c>
      <c r="B3037" s="18">
        <f>★仕訳帳!A3001</f>
        <v>2998</v>
      </c>
      <c r="C3037" s="64" t="str">
        <f>IF(★仕訳帳!B3001&lt;&gt;"",★仕訳帳!B3001,"")</f>
        <v/>
      </c>
      <c r="D3037" s="65" t="str">
        <f>IF(★仕訳帳!C3001&lt;&gt;"",★仕訳帳!C3001,"")</f>
        <v/>
      </c>
      <c r="E3037" s="66" t="str">
        <f>IF(★仕訳帳!D3001&lt;&gt;"",★仕訳帳!D3001,"")</f>
        <v/>
      </c>
      <c r="F3037" s="30" t="str">
        <f t="shared" si="98"/>
        <v/>
      </c>
      <c r="G3037" s="68">
        <f>★仕訳帳!E3001</f>
        <v>0</v>
      </c>
      <c r="H3037" s="68">
        <f>★仕訳帳!F3001</f>
        <v>0</v>
      </c>
      <c r="I3037" s="67">
        <f>IF($E3037&lt;&gt;"",IF(OR(AND($E3037&gt;=200,$E3037&lt;300),AND($E3037&gt;=400,$E3037&lt;600)),-SUBTOTAL(9,K$4:K3037),SUBTOTAL(9,K$4:K3037)),0)</f>
        <v>0</v>
      </c>
      <c r="J3037" s="32"/>
      <c r="K3037" s="33">
        <f t="shared" si="97"/>
        <v>0</v>
      </c>
    </row>
    <row r="3038" spans="1:11" x14ac:dyDescent="0.4">
      <c r="A3038" s="17" t="str">
        <f>IF(E3038&lt;&gt;"",VLOOKUP(E3038,科目一覧!$A$4:$G$76,7,FALSE),"")</f>
        <v/>
      </c>
      <c r="B3038" s="18">
        <f>★仕訳帳!A3002</f>
        <v>2999</v>
      </c>
      <c r="C3038" s="64" t="str">
        <f>IF(★仕訳帳!B3002&lt;&gt;"",★仕訳帳!B3002,"")</f>
        <v/>
      </c>
      <c r="D3038" s="65" t="str">
        <f>IF(★仕訳帳!C3002&lt;&gt;"",★仕訳帳!C3002,"")</f>
        <v/>
      </c>
      <c r="E3038" s="66" t="str">
        <f>IF(★仕訳帳!D3002&lt;&gt;"",★仕訳帳!D3002,"")</f>
        <v/>
      </c>
      <c r="F3038" s="30" t="str">
        <f t="shared" si="98"/>
        <v/>
      </c>
      <c r="G3038" s="68">
        <f>★仕訳帳!E3002</f>
        <v>0</v>
      </c>
      <c r="H3038" s="68">
        <f>★仕訳帳!F3002</f>
        <v>0</v>
      </c>
      <c r="I3038" s="67">
        <f>IF($E3038&lt;&gt;"",IF(OR(AND($E3038&gt;=200,$E3038&lt;300),AND($E3038&gt;=400,$E3038&lt;600)),-SUBTOTAL(9,K$4:K3038),SUBTOTAL(9,K$4:K3038)),0)</f>
        <v>0</v>
      </c>
      <c r="J3038" s="32"/>
      <c r="K3038" s="33">
        <f t="shared" si="97"/>
        <v>0</v>
      </c>
    </row>
    <row r="3039" spans="1:11" x14ac:dyDescent="0.4">
      <c r="A3039" s="17" t="str">
        <f>IF(E3039&lt;&gt;"",VLOOKUP(E3039,科目一覧!$A$4:$G$76,7,FALSE),"")</f>
        <v/>
      </c>
      <c r="B3039" s="18">
        <f>★仕訳帳!A3003</f>
        <v>3000</v>
      </c>
      <c r="C3039" s="64" t="str">
        <f>IF(★仕訳帳!B3003&lt;&gt;"",★仕訳帳!B3003,"")</f>
        <v/>
      </c>
      <c r="D3039" s="65" t="str">
        <f>IF(★仕訳帳!C3003&lt;&gt;"",★仕訳帳!C3003,"")</f>
        <v/>
      </c>
      <c r="E3039" s="66" t="str">
        <f>IF(★仕訳帳!D3003&lt;&gt;"",★仕訳帳!D3003,"")</f>
        <v/>
      </c>
      <c r="F3039" s="30" t="str">
        <f t="shared" si="98"/>
        <v/>
      </c>
      <c r="G3039" s="68">
        <f>★仕訳帳!E3003</f>
        <v>0</v>
      </c>
      <c r="H3039" s="68">
        <f>★仕訳帳!F3003</f>
        <v>0</v>
      </c>
      <c r="I3039" s="67">
        <f>IF($E3039&lt;&gt;"",IF(OR(AND($E3039&gt;=200,$E3039&lt;300),AND($E3039&gt;=400,$E3039&lt;600)),-SUBTOTAL(9,K$4:K3039),SUBTOTAL(9,K$4:K3039)),0)</f>
        <v>0</v>
      </c>
      <c r="J3039" s="32"/>
      <c r="K3039" s="33">
        <f t="shared" si="97"/>
        <v>0</v>
      </c>
    </row>
    <row r="3040" spans="1:11" x14ac:dyDescent="0.4">
      <c r="A3040" s="17" t="str">
        <f>IF(E3040&lt;&gt;"",VLOOKUP(E3040,科目一覧!$A$4:$G$76,7,FALSE),"")</f>
        <v/>
      </c>
      <c r="B3040" s="18">
        <f>★仕訳帳!A3004</f>
        <v>3001</v>
      </c>
      <c r="C3040" s="64" t="str">
        <f>IF(★仕訳帳!B3004&lt;&gt;"",★仕訳帳!B3004,"")</f>
        <v/>
      </c>
      <c r="D3040" s="65" t="str">
        <f>IF(★仕訳帳!C3004&lt;&gt;"",★仕訳帳!C3004,"")</f>
        <v/>
      </c>
      <c r="E3040" s="66" t="str">
        <f>IF(★仕訳帳!D3004&lt;&gt;"",★仕訳帳!D3004,"")</f>
        <v/>
      </c>
      <c r="F3040" s="30" t="str">
        <f t="shared" si="98"/>
        <v/>
      </c>
      <c r="G3040" s="68">
        <f>★仕訳帳!E3004</f>
        <v>0</v>
      </c>
      <c r="H3040" s="68">
        <f>★仕訳帳!F3004</f>
        <v>0</v>
      </c>
      <c r="I3040" s="67">
        <f>IF($E3040&lt;&gt;"",IF(OR(AND($E3040&gt;=200,$E3040&lt;300),AND($E3040&gt;=400,$E3040&lt;600)),-SUBTOTAL(9,K$4:K3040),SUBTOTAL(9,K$4:K3040)),0)</f>
        <v>0</v>
      </c>
      <c r="J3040" s="32"/>
      <c r="K3040" s="33">
        <f t="shared" si="97"/>
        <v>0</v>
      </c>
    </row>
    <row r="3041" spans="1:11" x14ac:dyDescent="0.4">
      <c r="A3041" s="17" t="str">
        <f>IF(E3041&lt;&gt;"",VLOOKUP(E3041,科目一覧!$A$4:$G$76,7,FALSE),"")</f>
        <v/>
      </c>
      <c r="B3041" s="18">
        <f>★仕訳帳!A3005</f>
        <v>3002</v>
      </c>
      <c r="C3041" s="64" t="str">
        <f>IF(★仕訳帳!B3005&lt;&gt;"",★仕訳帳!B3005,"")</f>
        <v/>
      </c>
      <c r="D3041" s="65" t="str">
        <f>IF(★仕訳帳!C3005&lt;&gt;"",★仕訳帳!C3005,"")</f>
        <v/>
      </c>
      <c r="E3041" s="66" t="str">
        <f>IF(★仕訳帳!D3005&lt;&gt;"",★仕訳帳!D3005,"")</f>
        <v/>
      </c>
      <c r="F3041" s="30" t="str">
        <f t="shared" si="98"/>
        <v/>
      </c>
      <c r="G3041" s="68">
        <f>★仕訳帳!E3005</f>
        <v>0</v>
      </c>
      <c r="H3041" s="68">
        <f>★仕訳帳!F3005</f>
        <v>0</v>
      </c>
      <c r="I3041" s="67">
        <f>IF($E3041&lt;&gt;"",IF(OR(AND($E3041&gt;=200,$E3041&lt;300),AND($E3041&gt;=400,$E3041&lt;600)),-SUBTOTAL(9,K$4:K3041),SUBTOTAL(9,K$4:K3041)),0)</f>
        <v>0</v>
      </c>
      <c r="J3041" s="32"/>
      <c r="K3041" s="33">
        <f t="shared" si="97"/>
        <v>0</v>
      </c>
    </row>
    <row r="3042" spans="1:11" x14ac:dyDescent="0.4">
      <c r="A3042" s="17" t="str">
        <f>IF(E3042&lt;&gt;"",VLOOKUP(E3042,科目一覧!$A$4:$G$76,7,FALSE),"")</f>
        <v/>
      </c>
      <c r="B3042" s="18">
        <f>★仕訳帳!A3006</f>
        <v>3003</v>
      </c>
      <c r="C3042" s="64" t="str">
        <f>IF(★仕訳帳!B3006&lt;&gt;"",★仕訳帳!B3006,"")</f>
        <v/>
      </c>
      <c r="D3042" s="65" t="str">
        <f>IF(★仕訳帳!C3006&lt;&gt;"",★仕訳帳!C3006,"")</f>
        <v/>
      </c>
      <c r="E3042" s="66" t="str">
        <f>IF(★仕訳帳!D3006&lt;&gt;"",★仕訳帳!D3006,"")</f>
        <v/>
      </c>
      <c r="F3042" s="30" t="str">
        <f t="shared" si="98"/>
        <v/>
      </c>
      <c r="G3042" s="68">
        <f>★仕訳帳!E3006</f>
        <v>0</v>
      </c>
      <c r="H3042" s="68">
        <f>★仕訳帳!F3006</f>
        <v>0</v>
      </c>
      <c r="I3042" s="67">
        <f>IF($E3042&lt;&gt;"",IF(OR(AND($E3042&gt;=200,$E3042&lt;300),AND($E3042&gt;=400,$E3042&lt;600)),-SUBTOTAL(9,K$4:K3042),SUBTOTAL(9,K$4:K3042)),0)</f>
        <v>0</v>
      </c>
      <c r="J3042" s="32"/>
      <c r="K3042" s="33">
        <f t="shared" si="97"/>
        <v>0</v>
      </c>
    </row>
    <row r="3043" spans="1:11" x14ac:dyDescent="0.4">
      <c r="A3043" s="17" t="str">
        <f>IF(E3043&lt;&gt;"",VLOOKUP(E3043,科目一覧!$A$4:$G$76,7,FALSE),"")</f>
        <v/>
      </c>
      <c r="B3043" s="18">
        <f>★仕訳帳!A3007</f>
        <v>3004</v>
      </c>
      <c r="C3043" s="64" t="str">
        <f>IF(★仕訳帳!B3007&lt;&gt;"",★仕訳帳!B3007,"")</f>
        <v/>
      </c>
      <c r="D3043" s="65" t="str">
        <f>IF(★仕訳帳!C3007&lt;&gt;"",★仕訳帳!C3007,"")</f>
        <v/>
      </c>
      <c r="E3043" s="66" t="str">
        <f>IF(★仕訳帳!D3007&lt;&gt;"",★仕訳帳!D3007,"")</f>
        <v/>
      </c>
      <c r="F3043" s="30" t="str">
        <f t="shared" si="98"/>
        <v/>
      </c>
      <c r="G3043" s="68">
        <f>★仕訳帳!E3007</f>
        <v>0</v>
      </c>
      <c r="H3043" s="68">
        <f>★仕訳帳!F3007</f>
        <v>0</v>
      </c>
      <c r="I3043" s="67">
        <f>IF($E3043&lt;&gt;"",IF(OR(AND($E3043&gt;=200,$E3043&lt;300),AND($E3043&gt;=400,$E3043&lt;600)),-SUBTOTAL(9,K$4:K3043),SUBTOTAL(9,K$4:K3043)),0)</f>
        <v>0</v>
      </c>
      <c r="J3043" s="32"/>
      <c r="K3043" s="33">
        <f t="shared" si="97"/>
        <v>0</v>
      </c>
    </row>
    <row r="3044" spans="1:11" x14ac:dyDescent="0.4">
      <c r="A3044" s="17" t="str">
        <f>IF(E3044&lt;&gt;"",VLOOKUP(E3044,科目一覧!$A$4:$G$76,7,FALSE),"")</f>
        <v/>
      </c>
      <c r="B3044" s="18">
        <f>★仕訳帳!A3008</f>
        <v>3005</v>
      </c>
      <c r="C3044" s="64" t="str">
        <f>IF(★仕訳帳!B3008&lt;&gt;"",★仕訳帳!B3008,"")</f>
        <v/>
      </c>
      <c r="D3044" s="65" t="str">
        <f>IF(★仕訳帳!C3008&lt;&gt;"",★仕訳帳!C3008,"")</f>
        <v/>
      </c>
      <c r="E3044" s="66" t="str">
        <f>IF(★仕訳帳!D3008&lt;&gt;"",★仕訳帳!D3008,"")</f>
        <v/>
      </c>
      <c r="F3044" s="30" t="str">
        <f t="shared" si="98"/>
        <v/>
      </c>
      <c r="G3044" s="68">
        <f>★仕訳帳!E3008</f>
        <v>0</v>
      </c>
      <c r="H3044" s="68">
        <f>★仕訳帳!F3008</f>
        <v>0</v>
      </c>
      <c r="I3044" s="67">
        <f>IF($E3044&lt;&gt;"",IF(OR(AND($E3044&gt;=200,$E3044&lt;300),AND($E3044&gt;=400,$E3044&lt;600)),-SUBTOTAL(9,K$4:K3044),SUBTOTAL(9,K$4:K3044)),0)</f>
        <v>0</v>
      </c>
      <c r="J3044" s="32"/>
      <c r="K3044" s="33">
        <f t="shared" si="97"/>
        <v>0</v>
      </c>
    </row>
    <row r="3045" spans="1:11" x14ac:dyDescent="0.4">
      <c r="A3045" s="17" t="str">
        <f>IF(E3045&lt;&gt;"",VLOOKUP(E3045,科目一覧!$A$4:$G$76,7,FALSE),"")</f>
        <v/>
      </c>
      <c r="B3045" s="18">
        <f>★仕訳帳!A3009</f>
        <v>3006</v>
      </c>
      <c r="C3045" s="64" t="str">
        <f>IF(★仕訳帳!B3009&lt;&gt;"",★仕訳帳!B3009,"")</f>
        <v/>
      </c>
      <c r="D3045" s="65" t="str">
        <f>IF(★仕訳帳!C3009&lt;&gt;"",★仕訳帳!C3009,"")</f>
        <v/>
      </c>
      <c r="E3045" s="66" t="str">
        <f>IF(★仕訳帳!D3009&lt;&gt;"",★仕訳帳!D3009,"")</f>
        <v/>
      </c>
      <c r="F3045" s="30" t="str">
        <f t="shared" si="98"/>
        <v/>
      </c>
      <c r="G3045" s="68">
        <f>★仕訳帳!E3009</f>
        <v>0</v>
      </c>
      <c r="H3045" s="68">
        <f>★仕訳帳!F3009</f>
        <v>0</v>
      </c>
      <c r="I3045" s="67">
        <f>IF($E3045&lt;&gt;"",IF(OR(AND($E3045&gt;=200,$E3045&lt;300),AND($E3045&gt;=400,$E3045&lt;600)),-SUBTOTAL(9,K$4:K3045),SUBTOTAL(9,K$4:K3045)),0)</f>
        <v>0</v>
      </c>
      <c r="J3045" s="32"/>
      <c r="K3045" s="33">
        <f t="shared" si="97"/>
        <v>0</v>
      </c>
    </row>
    <row r="3046" spans="1:11" x14ac:dyDescent="0.4">
      <c r="A3046" s="17" t="str">
        <f>IF(E3046&lt;&gt;"",VLOOKUP(E3046,科目一覧!$A$4:$G$76,7,FALSE),"")</f>
        <v/>
      </c>
      <c r="B3046" s="18">
        <f>★仕訳帳!A3010</f>
        <v>3007</v>
      </c>
      <c r="C3046" s="64" t="str">
        <f>IF(★仕訳帳!B3010&lt;&gt;"",★仕訳帳!B3010,"")</f>
        <v/>
      </c>
      <c r="D3046" s="65" t="str">
        <f>IF(★仕訳帳!C3010&lt;&gt;"",★仕訳帳!C3010,"")</f>
        <v/>
      </c>
      <c r="E3046" s="66" t="str">
        <f>IF(★仕訳帳!D3010&lt;&gt;"",★仕訳帳!D3010,"")</f>
        <v/>
      </c>
      <c r="F3046" s="30" t="str">
        <f t="shared" si="98"/>
        <v/>
      </c>
      <c r="G3046" s="68">
        <f>★仕訳帳!E3010</f>
        <v>0</v>
      </c>
      <c r="H3046" s="68">
        <f>★仕訳帳!F3010</f>
        <v>0</v>
      </c>
      <c r="I3046" s="67">
        <f>IF($E3046&lt;&gt;"",IF(OR(AND($E3046&gt;=200,$E3046&lt;300),AND($E3046&gt;=400,$E3046&lt;600)),-SUBTOTAL(9,K$4:K3046),SUBTOTAL(9,K$4:K3046)),0)</f>
        <v>0</v>
      </c>
      <c r="J3046" s="32"/>
      <c r="K3046" s="33">
        <f t="shared" si="97"/>
        <v>0</v>
      </c>
    </row>
    <row r="3047" spans="1:11" x14ac:dyDescent="0.4">
      <c r="A3047" s="17" t="str">
        <f>IF(E3047&lt;&gt;"",VLOOKUP(E3047,科目一覧!$A$4:$G$76,7,FALSE),"")</f>
        <v/>
      </c>
      <c r="B3047" s="18">
        <f>★仕訳帳!A3011</f>
        <v>3008</v>
      </c>
      <c r="C3047" s="64" t="str">
        <f>IF(★仕訳帳!B3011&lt;&gt;"",★仕訳帳!B3011,"")</f>
        <v/>
      </c>
      <c r="D3047" s="65" t="str">
        <f>IF(★仕訳帳!C3011&lt;&gt;"",★仕訳帳!C3011,"")</f>
        <v/>
      </c>
      <c r="E3047" s="66" t="str">
        <f>IF(★仕訳帳!D3011&lt;&gt;"",★仕訳帳!D3011,"")</f>
        <v/>
      </c>
      <c r="F3047" s="30" t="str">
        <f t="shared" si="98"/>
        <v/>
      </c>
      <c r="G3047" s="68">
        <f>★仕訳帳!E3011</f>
        <v>0</v>
      </c>
      <c r="H3047" s="68">
        <f>★仕訳帳!F3011</f>
        <v>0</v>
      </c>
      <c r="I3047" s="67">
        <f>IF($E3047&lt;&gt;"",IF(OR(AND($E3047&gt;=200,$E3047&lt;300),AND($E3047&gt;=400,$E3047&lt;600)),-SUBTOTAL(9,K$4:K3047),SUBTOTAL(9,K$4:K3047)),0)</f>
        <v>0</v>
      </c>
      <c r="J3047" s="32"/>
      <c r="K3047" s="33">
        <f t="shared" si="97"/>
        <v>0</v>
      </c>
    </row>
    <row r="3048" spans="1:11" x14ac:dyDescent="0.4">
      <c r="A3048" s="17" t="str">
        <f>IF(E3048&lt;&gt;"",VLOOKUP(E3048,科目一覧!$A$4:$G$76,7,FALSE),"")</f>
        <v/>
      </c>
      <c r="B3048" s="18">
        <f>★仕訳帳!A3012</f>
        <v>3009</v>
      </c>
      <c r="C3048" s="64" t="str">
        <f>IF(★仕訳帳!B3012&lt;&gt;"",★仕訳帳!B3012,"")</f>
        <v/>
      </c>
      <c r="D3048" s="65" t="str">
        <f>IF(★仕訳帳!C3012&lt;&gt;"",★仕訳帳!C3012,"")</f>
        <v/>
      </c>
      <c r="E3048" s="66" t="str">
        <f>IF(★仕訳帳!D3012&lt;&gt;"",★仕訳帳!D3012,"")</f>
        <v/>
      </c>
      <c r="F3048" s="30" t="str">
        <f t="shared" si="98"/>
        <v/>
      </c>
      <c r="G3048" s="68">
        <f>★仕訳帳!E3012</f>
        <v>0</v>
      </c>
      <c r="H3048" s="68">
        <f>★仕訳帳!F3012</f>
        <v>0</v>
      </c>
      <c r="I3048" s="67">
        <f>IF($E3048&lt;&gt;"",IF(OR(AND($E3048&gt;=200,$E3048&lt;300),AND($E3048&gt;=400,$E3048&lt;600)),-SUBTOTAL(9,K$4:K3048),SUBTOTAL(9,K$4:K3048)),0)</f>
        <v>0</v>
      </c>
      <c r="J3048" s="32"/>
      <c r="K3048" s="33">
        <f t="shared" si="97"/>
        <v>0</v>
      </c>
    </row>
    <row r="3049" spans="1:11" x14ac:dyDescent="0.4">
      <c r="A3049" s="17" t="str">
        <f>IF(E3049&lt;&gt;"",VLOOKUP(E3049,科目一覧!$A$4:$G$76,7,FALSE),"")</f>
        <v/>
      </c>
      <c r="B3049" s="18">
        <f>★仕訳帳!A3013</f>
        <v>3010</v>
      </c>
      <c r="C3049" s="64" t="str">
        <f>IF(★仕訳帳!B3013&lt;&gt;"",★仕訳帳!B3013,"")</f>
        <v/>
      </c>
      <c r="D3049" s="65" t="str">
        <f>IF(★仕訳帳!C3013&lt;&gt;"",★仕訳帳!C3013,"")</f>
        <v/>
      </c>
      <c r="E3049" s="66" t="str">
        <f>IF(★仕訳帳!D3013&lt;&gt;"",★仕訳帳!D3013,"")</f>
        <v/>
      </c>
      <c r="F3049" s="30" t="str">
        <f t="shared" si="98"/>
        <v/>
      </c>
      <c r="G3049" s="68">
        <f>★仕訳帳!E3013</f>
        <v>0</v>
      </c>
      <c r="H3049" s="68">
        <f>★仕訳帳!F3013</f>
        <v>0</v>
      </c>
      <c r="I3049" s="67">
        <f>IF($E3049&lt;&gt;"",IF(OR(AND($E3049&gt;=200,$E3049&lt;300),AND($E3049&gt;=400,$E3049&lt;600)),-SUBTOTAL(9,K$4:K3049),SUBTOTAL(9,K$4:K3049)),0)</f>
        <v>0</v>
      </c>
      <c r="J3049" s="32"/>
      <c r="K3049" s="33">
        <f t="shared" si="97"/>
        <v>0</v>
      </c>
    </row>
    <row r="3050" spans="1:11" x14ac:dyDescent="0.4">
      <c r="A3050" s="17" t="str">
        <f>IF(E3050&lt;&gt;"",VLOOKUP(E3050,科目一覧!$A$4:$G$76,7,FALSE),"")</f>
        <v/>
      </c>
      <c r="B3050" s="18">
        <f>★仕訳帳!A3014</f>
        <v>3011</v>
      </c>
      <c r="C3050" s="64" t="str">
        <f>IF(★仕訳帳!B3014&lt;&gt;"",★仕訳帳!B3014,"")</f>
        <v/>
      </c>
      <c r="D3050" s="65" t="str">
        <f>IF(★仕訳帳!C3014&lt;&gt;"",★仕訳帳!C3014,"")</f>
        <v/>
      </c>
      <c r="E3050" s="66" t="str">
        <f>IF(★仕訳帳!D3014&lt;&gt;"",★仕訳帳!D3014,"")</f>
        <v/>
      </c>
      <c r="F3050" s="30" t="str">
        <f t="shared" si="98"/>
        <v/>
      </c>
      <c r="G3050" s="68">
        <f>★仕訳帳!E3014</f>
        <v>0</v>
      </c>
      <c r="H3050" s="68">
        <f>★仕訳帳!F3014</f>
        <v>0</v>
      </c>
      <c r="I3050" s="67">
        <f>IF($E3050&lt;&gt;"",IF(OR(AND($E3050&gt;=200,$E3050&lt;300),AND($E3050&gt;=400,$E3050&lt;600)),-SUBTOTAL(9,K$4:K3050),SUBTOTAL(9,K$4:K3050)),0)</f>
        <v>0</v>
      </c>
      <c r="J3050" s="32"/>
      <c r="K3050" s="33">
        <f t="shared" si="97"/>
        <v>0</v>
      </c>
    </row>
    <row r="3051" spans="1:11" x14ac:dyDescent="0.4">
      <c r="A3051" s="17" t="str">
        <f>IF(E3051&lt;&gt;"",VLOOKUP(E3051,科目一覧!$A$4:$G$76,7,FALSE),"")</f>
        <v/>
      </c>
      <c r="B3051" s="18">
        <f>★仕訳帳!A3015</f>
        <v>3012</v>
      </c>
      <c r="C3051" s="64" t="str">
        <f>IF(★仕訳帳!B3015&lt;&gt;"",★仕訳帳!B3015,"")</f>
        <v/>
      </c>
      <c r="D3051" s="65" t="str">
        <f>IF(★仕訳帳!C3015&lt;&gt;"",★仕訳帳!C3015,"")</f>
        <v/>
      </c>
      <c r="E3051" s="66" t="str">
        <f>IF(★仕訳帳!D3015&lt;&gt;"",★仕訳帳!D3015,"")</f>
        <v/>
      </c>
      <c r="F3051" s="30" t="str">
        <f t="shared" si="98"/>
        <v/>
      </c>
      <c r="G3051" s="68">
        <f>★仕訳帳!E3015</f>
        <v>0</v>
      </c>
      <c r="H3051" s="68">
        <f>★仕訳帳!F3015</f>
        <v>0</v>
      </c>
      <c r="I3051" s="67">
        <f>IF($E3051&lt;&gt;"",IF(OR(AND($E3051&gt;=200,$E3051&lt;300),AND($E3051&gt;=400,$E3051&lt;600)),-SUBTOTAL(9,K$4:K3051),SUBTOTAL(9,K$4:K3051)),0)</f>
        <v>0</v>
      </c>
      <c r="J3051" s="32"/>
      <c r="K3051" s="33">
        <f t="shared" si="97"/>
        <v>0</v>
      </c>
    </row>
    <row r="3052" spans="1:11" x14ac:dyDescent="0.4">
      <c r="A3052" s="17" t="str">
        <f>IF(E3052&lt;&gt;"",VLOOKUP(E3052,科目一覧!$A$4:$G$76,7,FALSE),"")</f>
        <v/>
      </c>
      <c r="B3052" s="18">
        <f>★仕訳帳!A3016</f>
        <v>3013</v>
      </c>
      <c r="C3052" s="64" t="str">
        <f>IF(★仕訳帳!B3016&lt;&gt;"",★仕訳帳!B3016,"")</f>
        <v/>
      </c>
      <c r="D3052" s="65" t="str">
        <f>IF(★仕訳帳!C3016&lt;&gt;"",★仕訳帳!C3016,"")</f>
        <v/>
      </c>
      <c r="E3052" s="66" t="str">
        <f>IF(★仕訳帳!D3016&lt;&gt;"",★仕訳帳!D3016,"")</f>
        <v/>
      </c>
      <c r="F3052" s="30" t="str">
        <f t="shared" si="98"/>
        <v/>
      </c>
      <c r="G3052" s="68">
        <f>★仕訳帳!E3016</f>
        <v>0</v>
      </c>
      <c r="H3052" s="68">
        <f>★仕訳帳!F3016</f>
        <v>0</v>
      </c>
      <c r="I3052" s="67">
        <f>IF($E3052&lt;&gt;"",IF(OR(AND($E3052&gt;=200,$E3052&lt;300),AND($E3052&gt;=400,$E3052&lt;600)),-SUBTOTAL(9,K$4:K3052),SUBTOTAL(9,K$4:K3052)),0)</f>
        <v>0</v>
      </c>
      <c r="J3052" s="32"/>
      <c r="K3052" s="33">
        <f t="shared" si="97"/>
        <v>0</v>
      </c>
    </row>
    <row r="3053" spans="1:11" x14ac:dyDescent="0.4">
      <c r="A3053" s="17" t="str">
        <f>IF(E3053&lt;&gt;"",VLOOKUP(E3053,科目一覧!$A$4:$G$76,7,FALSE),"")</f>
        <v/>
      </c>
      <c r="B3053" s="18">
        <f>★仕訳帳!A3017</f>
        <v>3014</v>
      </c>
      <c r="C3053" s="64" t="str">
        <f>IF(★仕訳帳!B3017&lt;&gt;"",★仕訳帳!B3017,"")</f>
        <v/>
      </c>
      <c r="D3053" s="65" t="str">
        <f>IF(★仕訳帳!C3017&lt;&gt;"",★仕訳帳!C3017,"")</f>
        <v/>
      </c>
      <c r="E3053" s="66" t="str">
        <f>IF(★仕訳帳!D3017&lt;&gt;"",★仕訳帳!D3017,"")</f>
        <v/>
      </c>
      <c r="F3053" s="30" t="str">
        <f t="shared" si="98"/>
        <v/>
      </c>
      <c r="G3053" s="68">
        <f>★仕訳帳!E3017</f>
        <v>0</v>
      </c>
      <c r="H3053" s="68">
        <f>★仕訳帳!F3017</f>
        <v>0</v>
      </c>
      <c r="I3053" s="67">
        <f>IF($E3053&lt;&gt;"",IF(OR(AND($E3053&gt;=200,$E3053&lt;300),AND($E3053&gt;=400,$E3053&lt;600)),-SUBTOTAL(9,K$4:K3053),SUBTOTAL(9,K$4:K3053)),0)</f>
        <v>0</v>
      </c>
      <c r="J3053" s="32"/>
      <c r="K3053" s="33">
        <f t="shared" si="97"/>
        <v>0</v>
      </c>
    </row>
    <row r="3054" spans="1:11" x14ac:dyDescent="0.4">
      <c r="A3054" s="17" t="str">
        <f>IF(E3054&lt;&gt;"",VLOOKUP(E3054,科目一覧!$A$4:$G$76,7,FALSE),"")</f>
        <v/>
      </c>
      <c r="B3054" s="18">
        <f>★仕訳帳!A3018</f>
        <v>3015</v>
      </c>
      <c r="C3054" s="64" t="str">
        <f>IF(★仕訳帳!B3018&lt;&gt;"",★仕訳帳!B3018,"")</f>
        <v/>
      </c>
      <c r="D3054" s="65" t="str">
        <f>IF(★仕訳帳!C3018&lt;&gt;"",★仕訳帳!C3018,"")</f>
        <v/>
      </c>
      <c r="E3054" s="66" t="str">
        <f>IF(★仕訳帳!D3018&lt;&gt;"",★仕訳帳!D3018,"")</f>
        <v/>
      </c>
      <c r="F3054" s="30" t="str">
        <f t="shared" si="98"/>
        <v/>
      </c>
      <c r="G3054" s="68">
        <f>★仕訳帳!E3018</f>
        <v>0</v>
      </c>
      <c r="H3054" s="68">
        <f>★仕訳帳!F3018</f>
        <v>0</v>
      </c>
      <c r="I3054" s="67">
        <f>IF($E3054&lt;&gt;"",IF(OR(AND($E3054&gt;=200,$E3054&lt;300),AND($E3054&gt;=400,$E3054&lt;600)),-SUBTOTAL(9,K$4:K3054),SUBTOTAL(9,K$4:K3054)),0)</f>
        <v>0</v>
      </c>
      <c r="J3054" s="32"/>
      <c r="K3054" s="33">
        <f t="shared" si="97"/>
        <v>0</v>
      </c>
    </row>
    <row r="3055" spans="1:11" x14ac:dyDescent="0.4">
      <c r="A3055" s="17" t="str">
        <f>IF(E3055&lt;&gt;"",VLOOKUP(E3055,科目一覧!$A$4:$G$76,7,FALSE),"")</f>
        <v/>
      </c>
      <c r="B3055" s="18">
        <f>★仕訳帳!A3019</f>
        <v>3016</v>
      </c>
      <c r="C3055" s="64" t="str">
        <f>IF(★仕訳帳!B3019&lt;&gt;"",★仕訳帳!B3019,"")</f>
        <v/>
      </c>
      <c r="D3055" s="65" t="str">
        <f>IF(★仕訳帳!C3019&lt;&gt;"",★仕訳帳!C3019,"")</f>
        <v/>
      </c>
      <c r="E3055" s="66" t="str">
        <f>IF(★仕訳帳!D3019&lt;&gt;"",★仕訳帳!D3019,"")</f>
        <v/>
      </c>
      <c r="F3055" s="30" t="str">
        <f t="shared" si="98"/>
        <v/>
      </c>
      <c r="G3055" s="68">
        <f>★仕訳帳!E3019</f>
        <v>0</v>
      </c>
      <c r="H3055" s="68">
        <f>★仕訳帳!F3019</f>
        <v>0</v>
      </c>
      <c r="I3055" s="67">
        <f>IF($E3055&lt;&gt;"",IF(OR(AND($E3055&gt;=200,$E3055&lt;300),AND($E3055&gt;=400,$E3055&lt;600)),-SUBTOTAL(9,K$4:K3055),SUBTOTAL(9,K$4:K3055)),0)</f>
        <v>0</v>
      </c>
      <c r="J3055" s="32"/>
      <c r="K3055" s="33">
        <f t="shared" ref="K3055:K3118" si="99">IF(OR(E3055=301,E3055=401),0,G3055-H3055)</f>
        <v>0</v>
      </c>
    </row>
    <row r="3056" spans="1:11" x14ac:dyDescent="0.4">
      <c r="A3056" s="17" t="str">
        <f>IF(E3056&lt;&gt;"",VLOOKUP(E3056,科目一覧!$A$4:$G$76,7,FALSE),"")</f>
        <v/>
      </c>
      <c r="B3056" s="18">
        <f>★仕訳帳!A3020</f>
        <v>3017</v>
      </c>
      <c r="C3056" s="64" t="str">
        <f>IF(★仕訳帳!B3020&lt;&gt;"",★仕訳帳!B3020,"")</f>
        <v/>
      </c>
      <c r="D3056" s="65" t="str">
        <f>IF(★仕訳帳!C3020&lt;&gt;"",★仕訳帳!C3020,"")</f>
        <v/>
      </c>
      <c r="E3056" s="66" t="str">
        <f>IF(★仕訳帳!D3020&lt;&gt;"",★仕訳帳!D3020,"")</f>
        <v/>
      </c>
      <c r="F3056" s="30" t="str">
        <f t="shared" si="98"/>
        <v/>
      </c>
      <c r="G3056" s="68">
        <f>★仕訳帳!E3020</f>
        <v>0</v>
      </c>
      <c r="H3056" s="68">
        <f>★仕訳帳!F3020</f>
        <v>0</v>
      </c>
      <c r="I3056" s="67">
        <f>IF($E3056&lt;&gt;"",IF(OR(AND($E3056&gt;=200,$E3056&lt;300),AND($E3056&gt;=400,$E3056&lt;600)),-SUBTOTAL(9,K$4:K3056),SUBTOTAL(9,K$4:K3056)),0)</f>
        <v>0</v>
      </c>
      <c r="J3056" s="32"/>
      <c r="K3056" s="33">
        <f t="shared" si="99"/>
        <v>0</v>
      </c>
    </row>
    <row r="3057" spans="1:11" x14ac:dyDescent="0.4">
      <c r="A3057" s="17" t="str">
        <f>IF(E3057&lt;&gt;"",VLOOKUP(E3057,科目一覧!$A$4:$G$76,7,FALSE),"")</f>
        <v/>
      </c>
      <c r="B3057" s="18">
        <f>★仕訳帳!A3021</f>
        <v>3018</v>
      </c>
      <c r="C3057" s="64" t="str">
        <f>IF(★仕訳帳!B3021&lt;&gt;"",★仕訳帳!B3021,"")</f>
        <v/>
      </c>
      <c r="D3057" s="65" t="str">
        <f>IF(★仕訳帳!C3021&lt;&gt;"",★仕訳帳!C3021,"")</f>
        <v/>
      </c>
      <c r="E3057" s="66" t="str">
        <f>IF(★仕訳帳!D3021&lt;&gt;"",★仕訳帳!D3021,"")</f>
        <v/>
      </c>
      <c r="F3057" s="30" t="str">
        <f t="shared" si="98"/>
        <v/>
      </c>
      <c r="G3057" s="68">
        <f>★仕訳帳!E3021</f>
        <v>0</v>
      </c>
      <c r="H3057" s="68">
        <f>★仕訳帳!F3021</f>
        <v>0</v>
      </c>
      <c r="I3057" s="67">
        <f>IF($E3057&lt;&gt;"",IF(OR(AND($E3057&gt;=200,$E3057&lt;300),AND($E3057&gt;=400,$E3057&lt;600)),-SUBTOTAL(9,K$4:K3057),SUBTOTAL(9,K$4:K3057)),0)</f>
        <v>0</v>
      </c>
      <c r="J3057" s="32"/>
      <c r="K3057" s="33">
        <f t="shared" si="99"/>
        <v>0</v>
      </c>
    </row>
    <row r="3058" spans="1:11" x14ac:dyDescent="0.4">
      <c r="A3058" s="17" t="str">
        <f>IF(E3058&lt;&gt;"",VLOOKUP(E3058,科目一覧!$A$4:$G$76,7,FALSE),"")</f>
        <v/>
      </c>
      <c r="B3058" s="18">
        <f>★仕訳帳!A3022</f>
        <v>3019</v>
      </c>
      <c r="C3058" s="64" t="str">
        <f>IF(★仕訳帳!B3022&lt;&gt;"",★仕訳帳!B3022,"")</f>
        <v/>
      </c>
      <c r="D3058" s="65" t="str">
        <f>IF(★仕訳帳!C3022&lt;&gt;"",★仕訳帳!C3022,"")</f>
        <v/>
      </c>
      <c r="E3058" s="66" t="str">
        <f>IF(★仕訳帳!D3022&lt;&gt;"",★仕訳帳!D3022,"")</f>
        <v/>
      </c>
      <c r="F3058" s="30" t="str">
        <f t="shared" si="98"/>
        <v/>
      </c>
      <c r="G3058" s="68">
        <f>★仕訳帳!E3022</f>
        <v>0</v>
      </c>
      <c r="H3058" s="68">
        <f>★仕訳帳!F3022</f>
        <v>0</v>
      </c>
      <c r="I3058" s="67">
        <f>IF($E3058&lt;&gt;"",IF(OR(AND($E3058&gt;=200,$E3058&lt;300),AND($E3058&gt;=400,$E3058&lt;600)),-SUBTOTAL(9,K$4:K3058),SUBTOTAL(9,K$4:K3058)),0)</f>
        <v>0</v>
      </c>
      <c r="J3058" s="32"/>
      <c r="K3058" s="33">
        <f t="shared" si="99"/>
        <v>0</v>
      </c>
    </row>
    <row r="3059" spans="1:11" x14ac:dyDescent="0.4">
      <c r="A3059" s="17" t="str">
        <f>IF(E3059&lt;&gt;"",VLOOKUP(E3059,科目一覧!$A$4:$G$76,7,FALSE),"")</f>
        <v/>
      </c>
      <c r="B3059" s="18">
        <f>★仕訳帳!A3023</f>
        <v>3020</v>
      </c>
      <c r="C3059" s="64" t="str">
        <f>IF(★仕訳帳!B3023&lt;&gt;"",★仕訳帳!B3023,"")</f>
        <v/>
      </c>
      <c r="D3059" s="65" t="str">
        <f>IF(★仕訳帳!C3023&lt;&gt;"",★仕訳帳!C3023,"")</f>
        <v/>
      </c>
      <c r="E3059" s="66" t="str">
        <f>IF(★仕訳帳!D3023&lt;&gt;"",★仕訳帳!D3023,"")</f>
        <v/>
      </c>
      <c r="F3059" s="30" t="str">
        <f t="shared" si="98"/>
        <v/>
      </c>
      <c r="G3059" s="68">
        <f>★仕訳帳!E3023</f>
        <v>0</v>
      </c>
      <c r="H3059" s="68">
        <f>★仕訳帳!F3023</f>
        <v>0</v>
      </c>
      <c r="I3059" s="67">
        <f>IF($E3059&lt;&gt;"",IF(OR(AND($E3059&gt;=200,$E3059&lt;300),AND($E3059&gt;=400,$E3059&lt;600)),-SUBTOTAL(9,K$4:K3059),SUBTOTAL(9,K$4:K3059)),0)</f>
        <v>0</v>
      </c>
      <c r="J3059" s="32"/>
      <c r="K3059" s="33">
        <f t="shared" si="99"/>
        <v>0</v>
      </c>
    </row>
    <row r="3060" spans="1:11" x14ac:dyDescent="0.4">
      <c r="A3060" s="17" t="str">
        <f>IF(E3060&lt;&gt;"",VLOOKUP(E3060,科目一覧!$A$4:$G$76,7,FALSE),"")</f>
        <v/>
      </c>
      <c r="B3060" s="18">
        <f>★仕訳帳!A3024</f>
        <v>3021</v>
      </c>
      <c r="C3060" s="64" t="str">
        <f>IF(★仕訳帳!B3024&lt;&gt;"",★仕訳帳!B3024,"")</f>
        <v/>
      </c>
      <c r="D3060" s="65" t="str">
        <f>IF(★仕訳帳!C3024&lt;&gt;"",★仕訳帳!C3024,"")</f>
        <v/>
      </c>
      <c r="E3060" s="66" t="str">
        <f>IF(★仕訳帳!D3024&lt;&gt;"",★仕訳帳!D3024,"")</f>
        <v/>
      </c>
      <c r="F3060" s="30" t="str">
        <f t="shared" si="98"/>
        <v/>
      </c>
      <c r="G3060" s="68">
        <f>★仕訳帳!E3024</f>
        <v>0</v>
      </c>
      <c r="H3060" s="68">
        <f>★仕訳帳!F3024</f>
        <v>0</v>
      </c>
      <c r="I3060" s="67">
        <f>IF($E3060&lt;&gt;"",IF(OR(AND($E3060&gt;=200,$E3060&lt;300),AND($E3060&gt;=400,$E3060&lt;600)),-SUBTOTAL(9,K$4:K3060),SUBTOTAL(9,K$4:K3060)),0)</f>
        <v>0</v>
      </c>
      <c r="J3060" s="32"/>
      <c r="K3060" s="33">
        <f t="shared" si="99"/>
        <v>0</v>
      </c>
    </row>
    <row r="3061" spans="1:11" x14ac:dyDescent="0.4">
      <c r="A3061" s="17" t="str">
        <f>IF(E3061&lt;&gt;"",VLOOKUP(E3061,科目一覧!$A$4:$G$76,7,FALSE),"")</f>
        <v/>
      </c>
      <c r="B3061" s="18">
        <f>★仕訳帳!A3025</f>
        <v>3022</v>
      </c>
      <c r="C3061" s="64" t="str">
        <f>IF(★仕訳帳!B3025&lt;&gt;"",★仕訳帳!B3025,"")</f>
        <v/>
      </c>
      <c r="D3061" s="65" t="str">
        <f>IF(★仕訳帳!C3025&lt;&gt;"",★仕訳帳!C3025,"")</f>
        <v/>
      </c>
      <c r="E3061" s="66" t="str">
        <f>IF(★仕訳帳!D3025&lt;&gt;"",★仕訳帳!D3025,"")</f>
        <v/>
      </c>
      <c r="F3061" s="30" t="str">
        <f t="shared" si="98"/>
        <v/>
      </c>
      <c r="G3061" s="68">
        <f>★仕訳帳!E3025</f>
        <v>0</v>
      </c>
      <c r="H3061" s="68">
        <f>★仕訳帳!F3025</f>
        <v>0</v>
      </c>
      <c r="I3061" s="67">
        <f>IF($E3061&lt;&gt;"",IF(OR(AND($E3061&gt;=200,$E3061&lt;300),AND($E3061&gt;=400,$E3061&lt;600)),-SUBTOTAL(9,K$4:K3061),SUBTOTAL(9,K$4:K3061)),0)</f>
        <v>0</v>
      </c>
      <c r="J3061" s="32"/>
      <c r="K3061" s="33">
        <f t="shared" si="99"/>
        <v>0</v>
      </c>
    </row>
    <row r="3062" spans="1:11" x14ac:dyDescent="0.4">
      <c r="A3062" s="17" t="str">
        <f>IF(E3062&lt;&gt;"",VLOOKUP(E3062,科目一覧!$A$4:$G$76,7,FALSE),"")</f>
        <v/>
      </c>
      <c r="B3062" s="18">
        <f>★仕訳帳!A3026</f>
        <v>3023</v>
      </c>
      <c r="C3062" s="64" t="str">
        <f>IF(★仕訳帳!B3026&lt;&gt;"",★仕訳帳!B3026,"")</f>
        <v/>
      </c>
      <c r="D3062" s="65" t="str">
        <f>IF(★仕訳帳!C3026&lt;&gt;"",★仕訳帳!C3026,"")</f>
        <v/>
      </c>
      <c r="E3062" s="66" t="str">
        <f>IF(★仕訳帳!D3026&lt;&gt;"",★仕訳帳!D3026,"")</f>
        <v/>
      </c>
      <c r="F3062" s="30" t="str">
        <f t="shared" si="98"/>
        <v/>
      </c>
      <c r="G3062" s="68">
        <f>★仕訳帳!E3026</f>
        <v>0</v>
      </c>
      <c r="H3062" s="68">
        <f>★仕訳帳!F3026</f>
        <v>0</v>
      </c>
      <c r="I3062" s="67">
        <f>IF($E3062&lt;&gt;"",IF(OR(AND($E3062&gt;=200,$E3062&lt;300),AND($E3062&gt;=400,$E3062&lt;600)),-SUBTOTAL(9,K$4:K3062),SUBTOTAL(9,K$4:K3062)),0)</f>
        <v>0</v>
      </c>
      <c r="J3062" s="32"/>
      <c r="K3062" s="33">
        <f t="shared" si="99"/>
        <v>0</v>
      </c>
    </row>
    <row r="3063" spans="1:11" x14ac:dyDescent="0.4">
      <c r="A3063" s="17" t="str">
        <f>IF(E3063&lt;&gt;"",VLOOKUP(E3063,科目一覧!$A$4:$G$76,7,FALSE),"")</f>
        <v/>
      </c>
      <c r="B3063" s="18">
        <f>★仕訳帳!A3027</f>
        <v>3024</v>
      </c>
      <c r="C3063" s="64" t="str">
        <f>IF(★仕訳帳!B3027&lt;&gt;"",★仕訳帳!B3027,"")</f>
        <v/>
      </c>
      <c r="D3063" s="65" t="str">
        <f>IF(★仕訳帳!C3027&lt;&gt;"",★仕訳帳!C3027,"")</f>
        <v/>
      </c>
      <c r="E3063" s="66" t="str">
        <f>IF(★仕訳帳!D3027&lt;&gt;"",★仕訳帳!D3027,"")</f>
        <v/>
      </c>
      <c r="F3063" s="30" t="str">
        <f t="shared" si="98"/>
        <v/>
      </c>
      <c r="G3063" s="68">
        <f>★仕訳帳!E3027</f>
        <v>0</v>
      </c>
      <c r="H3063" s="68">
        <f>★仕訳帳!F3027</f>
        <v>0</v>
      </c>
      <c r="I3063" s="67">
        <f>IF($E3063&lt;&gt;"",IF(OR(AND($E3063&gt;=200,$E3063&lt;300),AND($E3063&gt;=400,$E3063&lt;600)),-SUBTOTAL(9,K$4:K3063),SUBTOTAL(9,K$4:K3063)),0)</f>
        <v>0</v>
      </c>
      <c r="J3063" s="32"/>
      <c r="K3063" s="33">
        <f t="shared" si="99"/>
        <v>0</v>
      </c>
    </row>
    <row r="3064" spans="1:11" x14ac:dyDescent="0.4">
      <c r="A3064" s="17" t="str">
        <f>IF(E3064&lt;&gt;"",VLOOKUP(E3064,科目一覧!$A$4:$G$76,7,FALSE),"")</f>
        <v/>
      </c>
      <c r="B3064" s="18">
        <f>★仕訳帳!A3028</f>
        <v>3025</v>
      </c>
      <c r="C3064" s="64" t="str">
        <f>IF(★仕訳帳!B3028&lt;&gt;"",★仕訳帳!B3028,"")</f>
        <v/>
      </c>
      <c r="D3064" s="65" t="str">
        <f>IF(★仕訳帳!C3028&lt;&gt;"",★仕訳帳!C3028,"")</f>
        <v/>
      </c>
      <c r="E3064" s="66" t="str">
        <f>IF(★仕訳帳!D3028&lt;&gt;"",★仕訳帳!D3028,"")</f>
        <v/>
      </c>
      <c r="F3064" s="30" t="str">
        <f t="shared" si="98"/>
        <v/>
      </c>
      <c r="G3064" s="68">
        <f>★仕訳帳!E3028</f>
        <v>0</v>
      </c>
      <c r="H3064" s="68">
        <f>★仕訳帳!F3028</f>
        <v>0</v>
      </c>
      <c r="I3064" s="67">
        <f>IF($E3064&lt;&gt;"",IF(OR(AND($E3064&gt;=200,$E3064&lt;300),AND($E3064&gt;=400,$E3064&lt;600)),-SUBTOTAL(9,K$4:K3064),SUBTOTAL(9,K$4:K3064)),0)</f>
        <v>0</v>
      </c>
      <c r="J3064" s="32"/>
      <c r="K3064" s="33">
        <f t="shared" si="99"/>
        <v>0</v>
      </c>
    </row>
    <row r="3065" spans="1:11" x14ac:dyDescent="0.4">
      <c r="A3065" s="17" t="str">
        <f>IF(E3065&lt;&gt;"",VLOOKUP(E3065,科目一覧!$A$4:$G$76,7,FALSE),"")</f>
        <v/>
      </c>
      <c r="B3065" s="18">
        <f>★仕訳帳!A3029</f>
        <v>3026</v>
      </c>
      <c r="C3065" s="64" t="str">
        <f>IF(★仕訳帳!B3029&lt;&gt;"",★仕訳帳!B3029,"")</f>
        <v/>
      </c>
      <c r="D3065" s="65" t="str">
        <f>IF(★仕訳帳!C3029&lt;&gt;"",★仕訳帳!C3029,"")</f>
        <v/>
      </c>
      <c r="E3065" s="66" t="str">
        <f>IF(★仕訳帳!D3029&lt;&gt;"",★仕訳帳!D3029,"")</f>
        <v/>
      </c>
      <c r="F3065" s="30" t="str">
        <f t="shared" si="98"/>
        <v/>
      </c>
      <c r="G3065" s="68">
        <f>★仕訳帳!E3029</f>
        <v>0</v>
      </c>
      <c r="H3065" s="68">
        <f>★仕訳帳!F3029</f>
        <v>0</v>
      </c>
      <c r="I3065" s="67">
        <f>IF($E3065&lt;&gt;"",IF(OR(AND($E3065&gt;=200,$E3065&lt;300),AND($E3065&gt;=400,$E3065&lt;600)),-SUBTOTAL(9,K$4:K3065),SUBTOTAL(9,K$4:K3065)),0)</f>
        <v>0</v>
      </c>
      <c r="J3065" s="32"/>
      <c r="K3065" s="33">
        <f t="shared" si="99"/>
        <v>0</v>
      </c>
    </row>
    <row r="3066" spans="1:11" x14ac:dyDescent="0.4">
      <c r="A3066" s="17" t="str">
        <f>IF(E3066&lt;&gt;"",VLOOKUP(E3066,科目一覧!$A$4:$G$76,7,FALSE),"")</f>
        <v/>
      </c>
      <c r="B3066" s="18">
        <f>★仕訳帳!A3030</f>
        <v>3027</v>
      </c>
      <c r="C3066" s="64" t="str">
        <f>IF(★仕訳帳!B3030&lt;&gt;"",★仕訳帳!B3030,"")</f>
        <v/>
      </c>
      <c r="D3066" s="65" t="str">
        <f>IF(★仕訳帳!C3030&lt;&gt;"",★仕訳帳!C3030,"")</f>
        <v/>
      </c>
      <c r="E3066" s="66" t="str">
        <f>IF(★仕訳帳!D3030&lt;&gt;"",★仕訳帳!D3030,"")</f>
        <v/>
      </c>
      <c r="F3066" s="30" t="str">
        <f t="shared" si="98"/>
        <v/>
      </c>
      <c r="G3066" s="68">
        <f>★仕訳帳!E3030</f>
        <v>0</v>
      </c>
      <c r="H3066" s="68">
        <f>★仕訳帳!F3030</f>
        <v>0</v>
      </c>
      <c r="I3066" s="67">
        <f>IF($E3066&lt;&gt;"",IF(OR(AND($E3066&gt;=200,$E3066&lt;300),AND($E3066&gt;=400,$E3066&lt;600)),-SUBTOTAL(9,K$4:K3066),SUBTOTAL(9,K$4:K3066)),0)</f>
        <v>0</v>
      </c>
      <c r="J3066" s="32"/>
      <c r="K3066" s="33">
        <f t="shared" si="99"/>
        <v>0</v>
      </c>
    </row>
    <row r="3067" spans="1:11" x14ac:dyDescent="0.4">
      <c r="A3067" s="17" t="str">
        <f>IF(E3067&lt;&gt;"",VLOOKUP(E3067,科目一覧!$A$4:$G$76,7,FALSE),"")</f>
        <v/>
      </c>
      <c r="B3067" s="18">
        <f>★仕訳帳!A3031</f>
        <v>3028</v>
      </c>
      <c r="C3067" s="64" t="str">
        <f>IF(★仕訳帳!B3031&lt;&gt;"",★仕訳帳!B3031,"")</f>
        <v/>
      </c>
      <c r="D3067" s="65" t="str">
        <f>IF(★仕訳帳!C3031&lt;&gt;"",★仕訳帳!C3031,"")</f>
        <v/>
      </c>
      <c r="E3067" s="66" t="str">
        <f>IF(★仕訳帳!D3031&lt;&gt;"",★仕訳帳!D3031,"")</f>
        <v/>
      </c>
      <c r="F3067" s="30" t="str">
        <f t="shared" si="98"/>
        <v/>
      </c>
      <c r="G3067" s="68">
        <f>★仕訳帳!E3031</f>
        <v>0</v>
      </c>
      <c r="H3067" s="68">
        <f>★仕訳帳!F3031</f>
        <v>0</v>
      </c>
      <c r="I3067" s="67">
        <f>IF($E3067&lt;&gt;"",IF(OR(AND($E3067&gt;=200,$E3067&lt;300),AND($E3067&gt;=400,$E3067&lt;600)),-SUBTOTAL(9,K$4:K3067),SUBTOTAL(9,K$4:K3067)),0)</f>
        <v>0</v>
      </c>
      <c r="J3067" s="32"/>
      <c r="K3067" s="33">
        <f t="shared" si="99"/>
        <v>0</v>
      </c>
    </row>
    <row r="3068" spans="1:11" x14ac:dyDescent="0.4">
      <c r="A3068" s="17" t="str">
        <f>IF(E3068&lt;&gt;"",VLOOKUP(E3068,科目一覧!$A$4:$G$76,7,FALSE),"")</f>
        <v/>
      </c>
      <c r="B3068" s="18">
        <f>★仕訳帳!A3032</f>
        <v>3029</v>
      </c>
      <c r="C3068" s="64" t="str">
        <f>IF(★仕訳帳!B3032&lt;&gt;"",★仕訳帳!B3032,"")</f>
        <v/>
      </c>
      <c r="D3068" s="65" t="str">
        <f>IF(★仕訳帳!C3032&lt;&gt;"",★仕訳帳!C3032,"")</f>
        <v/>
      </c>
      <c r="E3068" s="66" t="str">
        <f>IF(★仕訳帳!D3032&lt;&gt;"",★仕訳帳!D3032,"")</f>
        <v/>
      </c>
      <c r="F3068" s="30" t="str">
        <f t="shared" si="98"/>
        <v/>
      </c>
      <c r="G3068" s="68">
        <f>★仕訳帳!E3032</f>
        <v>0</v>
      </c>
      <c r="H3068" s="68">
        <f>★仕訳帳!F3032</f>
        <v>0</v>
      </c>
      <c r="I3068" s="67">
        <f>IF($E3068&lt;&gt;"",IF(OR(AND($E3068&gt;=200,$E3068&lt;300),AND($E3068&gt;=400,$E3068&lt;600)),-SUBTOTAL(9,K$4:K3068),SUBTOTAL(9,K$4:K3068)),0)</f>
        <v>0</v>
      </c>
      <c r="J3068" s="32"/>
      <c r="K3068" s="33">
        <f t="shared" si="99"/>
        <v>0</v>
      </c>
    </row>
    <row r="3069" spans="1:11" x14ac:dyDescent="0.4">
      <c r="A3069" s="17" t="str">
        <f>IF(E3069&lt;&gt;"",VLOOKUP(E3069,科目一覧!$A$4:$G$76,7,FALSE),"")</f>
        <v/>
      </c>
      <c r="B3069" s="18">
        <f>★仕訳帳!A3033</f>
        <v>3030</v>
      </c>
      <c r="C3069" s="64" t="str">
        <f>IF(★仕訳帳!B3033&lt;&gt;"",★仕訳帳!B3033,"")</f>
        <v/>
      </c>
      <c r="D3069" s="65" t="str">
        <f>IF(★仕訳帳!C3033&lt;&gt;"",★仕訳帳!C3033,"")</f>
        <v/>
      </c>
      <c r="E3069" s="66" t="str">
        <f>IF(★仕訳帳!D3033&lt;&gt;"",★仕訳帳!D3033,"")</f>
        <v/>
      </c>
      <c r="F3069" s="30" t="str">
        <f t="shared" si="98"/>
        <v/>
      </c>
      <c r="G3069" s="68">
        <f>★仕訳帳!E3033</f>
        <v>0</v>
      </c>
      <c r="H3069" s="68">
        <f>★仕訳帳!F3033</f>
        <v>0</v>
      </c>
      <c r="I3069" s="67">
        <f>IF($E3069&lt;&gt;"",IF(OR(AND($E3069&gt;=200,$E3069&lt;300),AND($E3069&gt;=400,$E3069&lt;600)),-SUBTOTAL(9,K$4:K3069),SUBTOTAL(9,K$4:K3069)),0)</f>
        <v>0</v>
      </c>
      <c r="J3069" s="32"/>
      <c r="K3069" s="33">
        <f t="shared" si="99"/>
        <v>0</v>
      </c>
    </row>
    <row r="3070" spans="1:11" x14ac:dyDescent="0.4">
      <c r="A3070" s="17" t="str">
        <f>IF(E3070&lt;&gt;"",VLOOKUP(E3070,科目一覧!$A$4:$G$76,7,FALSE),"")</f>
        <v/>
      </c>
      <c r="B3070" s="18">
        <f>★仕訳帳!A3034</f>
        <v>3031</v>
      </c>
      <c r="C3070" s="64" t="str">
        <f>IF(★仕訳帳!B3034&lt;&gt;"",★仕訳帳!B3034,"")</f>
        <v/>
      </c>
      <c r="D3070" s="65" t="str">
        <f>IF(★仕訳帳!C3034&lt;&gt;"",★仕訳帳!C3034,"")</f>
        <v/>
      </c>
      <c r="E3070" s="66" t="str">
        <f>IF(★仕訳帳!D3034&lt;&gt;"",★仕訳帳!D3034,"")</f>
        <v/>
      </c>
      <c r="F3070" s="30" t="str">
        <f t="shared" si="98"/>
        <v/>
      </c>
      <c r="G3070" s="68">
        <f>★仕訳帳!E3034</f>
        <v>0</v>
      </c>
      <c r="H3070" s="68">
        <f>★仕訳帳!F3034</f>
        <v>0</v>
      </c>
      <c r="I3070" s="67">
        <f>IF($E3070&lt;&gt;"",IF(OR(AND($E3070&gt;=200,$E3070&lt;300),AND($E3070&gt;=400,$E3070&lt;600)),-SUBTOTAL(9,K$4:K3070),SUBTOTAL(9,K$4:K3070)),0)</f>
        <v>0</v>
      </c>
      <c r="J3070" s="32"/>
      <c r="K3070" s="33">
        <f t="shared" si="99"/>
        <v>0</v>
      </c>
    </row>
    <row r="3071" spans="1:11" x14ac:dyDescent="0.4">
      <c r="A3071" s="17" t="str">
        <f>IF(E3071&lt;&gt;"",VLOOKUP(E3071,科目一覧!$A$4:$G$76,7,FALSE),"")</f>
        <v/>
      </c>
      <c r="B3071" s="18">
        <f>★仕訳帳!A3035</f>
        <v>3032</v>
      </c>
      <c r="C3071" s="64" t="str">
        <f>IF(★仕訳帳!B3035&lt;&gt;"",★仕訳帳!B3035,"")</f>
        <v/>
      </c>
      <c r="D3071" s="65" t="str">
        <f>IF(★仕訳帳!C3035&lt;&gt;"",★仕訳帳!C3035,"")</f>
        <v/>
      </c>
      <c r="E3071" s="66" t="str">
        <f>IF(★仕訳帳!D3035&lt;&gt;"",★仕訳帳!D3035,"")</f>
        <v/>
      </c>
      <c r="F3071" s="30" t="str">
        <f t="shared" si="98"/>
        <v/>
      </c>
      <c r="G3071" s="68">
        <f>★仕訳帳!E3035</f>
        <v>0</v>
      </c>
      <c r="H3071" s="68">
        <f>★仕訳帳!F3035</f>
        <v>0</v>
      </c>
      <c r="I3071" s="67">
        <f>IF($E3071&lt;&gt;"",IF(OR(AND($E3071&gt;=200,$E3071&lt;300),AND($E3071&gt;=400,$E3071&lt;600)),-SUBTOTAL(9,K$4:K3071),SUBTOTAL(9,K$4:K3071)),0)</f>
        <v>0</v>
      </c>
      <c r="J3071" s="32"/>
      <c r="K3071" s="33">
        <f t="shared" si="99"/>
        <v>0</v>
      </c>
    </row>
    <row r="3072" spans="1:11" x14ac:dyDescent="0.4">
      <c r="A3072" s="17" t="str">
        <f>IF(E3072&lt;&gt;"",VLOOKUP(E3072,科目一覧!$A$4:$G$76,7,FALSE),"")</f>
        <v/>
      </c>
      <c r="B3072" s="18">
        <f>★仕訳帳!A3036</f>
        <v>3033</v>
      </c>
      <c r="C3072" s="64" t="str">
        <f>IF(★仕訳帳!B3036&lt;&gt;"",★仕訳帳!B3036,"")</f>
        <v/>
      </c>
      <c r="D3072" s="65" t="str">
        <f>IF(★仕訳帳!C3036&lt;&gt;"",★仕訳帳!C3036,"")</f>
        <v/>
      </c>
      <c r="E3072" s="66" t="str">
        <f>IF(★仕訳帳!D3036&lt;&gt;"",★仕訳帳!D3036,"")</f>
        <v/>
      </c>
      <c r="F3072" s="30" t="str">
        <f t="shared" si="98"/>
        <v/>
      </c>
      <c r="G3072" s="68">
        <f>★仕訳帳!E3036</f>
        <v>0</v>
      </c>
      <c r="H3072" s="68">
        <f>★仕訳帳!F3036</f>
        <v>0</v>
      </c>
      <c r="I3072" s="67">
        <f>IF($E3072&lt;&gt;"",IF(OR(AND($E3072&gt;=200,$E3072&lt;300),AND($E3072&gt;=400,$E3072&lt;600)),-SUBTOTAL(9,K$4:K3072),SUBTOTAL(9,K$4:K3072)),0)</f>
        <v>0</v>
      </c>
      <c r="J3072" s="32"/>
      <c r="K3072" s="33">
        <f t="shared" si="99"/>
        <v>0</v>
      </c>
    </row>
    <row r="3073" spans="1:11" x14ac:dyDescent="0.4">
      <c r="A3073" s="17" t="str">
        <f>IF(E3073&lt;&gt;"",VLOOKUP(E3073,科目一覧!$A$4:$G$76,7,FALSE),"")</f>
        <v/>
      </c>
      <c r="B3073" s="18">
        <f>★仕訳帳!A3037</f>
        <v>3034</v>
      </c>
      <c r="C3073" s="64" t="str">
        <f>IF(★仕訳帳!B3037&lt;&gt;"",★仕訳帳!B3037,"")</f>
        <v/>
      </c>
      <c r="D3073" s="65" t="str">
        <f>IF(★仕訳帳!C3037&lt;&gt;"",★仕訳帳!C3037,"")</f>
        <v/>
      </c>
      <c r="E3073" s="66" t="str">
        <f>IF(★仕訳帳!D3037&lt;&gt;"",★仕訳帳!D3037,"")</f>
        <v/>
      </c>
      <c r="F3073" s="30" t="str">
        <f t="shared" si="98"/>
        <v/>
      </c>
      <c r="G3073" s="68">
        <f>★仕訳帳!E3037</f>
        <v>0</v>
      </c>
      <c r="H3073" s="68">
        <f>★仕訳帳!F3037</f>
        <v>0</v>
      </c>
      <c r="I3073" s="67">
        <f>IF($E3073&lt;&gt;"",IF(OR(AND($E3073&gt;=200,$E3073&lt;300),AND($E3073&gt;=400,$E3073&lt;600)),-SUBTOTAL(9,K$4:K3073),SUBTOTAL(9,K$4:K3073)),0)</f>
        <v>0</v>
      </c>
      <c r="J3073" s="32"/>
      <c r="K3073" s="33">
        <f t="shared" si="99"/>
        <v>0</v>
      </c>
    </row>
    <row r="3074" spans="1:11" x14ac:dyDescent="0.4">
      <c r="A3074" s="17" t="str">
        <f>IF(E3074&lt;&gt;"",VLOOKUP(E3074,科目一覧!$A$4:$G$76,7,FALSE),"")</f>
        <v/>
      </c>
      <c r="B3074" s="18">
        <f>★仕訳帳!A3038</f>
        <v>3035</v>
      </c>
      <c r="C3074" s="64" t="str">
        <f>IF(★仕訳帳!B3038&lt;&gt;"",★仕訳帳!B3038,"")</f>
        <v/>
      </c>
      <c r="D3074" s="65" t="str">
        <f>IF(★仕訳帳!C3038&lt;&gt;"",★仕訳帳!C3038,"")</f>
        <v/>
      </c>
      <c r="E3074" s="66" t="str">
        <f>IF(★仕訳帳!D3038&lt;&gt;"",★仕訳帳!D3038,"")</f>
        <v/>
      </c>
      <c r="F3074" s="30" t="str">
        <f t="shared" si="98"/>
        <v/>
      </c>
      <c r="G3074" s="68">
        <f>★仕訳帳!E3038</f>
        <v>0</v>
      </c>
      <c r="H3074" s="68">
        <f>★仕訳帳!F3038</f>
        <v>0</v>
      </c>
      <c r="I3074" s="67">
        <f>IF($E3074&lt;&gt;"",IF(OR(AND($E3074&gt;=200,$E3074&lt;300),AND($E3074&gt;=400,$E3074&lt;600)),-SUBTOTAL(9,K$4:K3074),SUBTOTAL(9,K$4:K3074)),0)</f>
        <v>0</v>
      </c>
      <c r="J3074" s="32"/>
      <c r="K3074" s="33">
        <f t="shared" si="99"/>
        <v>0</v>
      </c>
    </row>
    <row r="3075" spans="1:11" x14ac:dyDescent="0.4">
      <c r="A3075" s="17" t="str">
        <f>IF(E3075&lt;&gt;"",VLOOKUP(E3075,科目一覧!$A$4:$G$76,7,FALSE),"")</f>
        <v/>
      </c>
      <c r="B3075" s="18">
        <f>★仕訳帳!A3039</f>
        <v>3036</v>
      </c>
      <c r="C3075" s="64" t="str">
        <f>IF(★仕訳帳!B3039&lt;&gt;"",★仕訳帳!B3039,"")</f>
        <v/>
      </c>
      <c r="D3075" s="65" t="str">
        <f>IF(★仕訳帳!C3039&lt;&gt;"",★仕訳帳!C3039,"")</f>
        <v/>
      </c>
      <c r="E3075" s="66" t="str">
        <f>IF(★仕訳帳!D3039&lt;&gt;"",★仕訳帳!D3039,"")</f>
        <v/>
      </c>
      <c r="F3075" s="30" t="str">
        <f t="shared" si="98"/>
        <v/>
      </c>
      <c r="G3075" s="68">
        <f>★仕訳帳!E3039</f>
        <v>0</v>
      </c>
      <c r="H3075" s="68">
        <f>★仕訳帳!F3039</f>
        <v>0</v>
      </c>
      <c r="I3075" s="67">
        <f>IF($E3075&lt;&gt;"",IF(OR(AND($E3075&gt;=200,$E3075&lt;300),AND($E3075&gt;=400,$E3075&lt;600)),-SUBTOTAL(9,K$4:K3075),SUBTOTAL(9,K$4:K3075)),0)</f>
        <v>0</v>
      </c>
      <c r="J3075" s="32"/>
      <c r="K3075" s="33">
        <f t="shared" si="99"/>
        <v>0</v>
      </c>
    </row>
    <row r="3076" spans="1:11" x14ac:dyDescent="0.4">
      <c r="A3076" s="17" t="str">
        <f>IF(E3076&lt;&gt;"",VLOOKUP(E3076,科目一覧!$A$4:$G$76,7,FALSE),"")</f>
        <v/>
      </c>
      <c r="B3076" s="18">
        <f>★仕訳帳!A3040</f>
        <v>3037</v>
      </c>
      <c r="C3076" s="64" t="str">
        <f>IF(★仕訳帳!B3040&lt;&gt;"",★仕訳帳!B3040,"")</f>
        <v/>
      </c>
      <c r="D3076" s="65" t="str">
        <f>IF(★仕訳帳!C3040&lt;&gt;"",★仕訳帳!C3040,"")</f>
        <v/>
      </c>
      <c r="E3076" s="66" t="str">
        <f>IF(★仕訳帳!D3040&lt;&gt;"",★仕訳帳!D3040,"")</f>
        <v/>
      </c>
      <c r="F3076" s="30" t="str">
        <f t="shared" si="98"/>
        <v/>
      </c>
      <c r="G3076" s="68">
        <f>★仕訳帳!E3040</f>
        <v>0</v>
      </c>
      <c r="H3076" s="68">
        <f>★仕訳帳!F3040</f>
        <v>0</v>
      </c>
      <c r="I3076" s="67">
        <f>IF($E3076&lt;&gt;"",IF(OR(AND($E3076&gt;=200,$E3076&lt;300),AND($E3076&gt;=400,$E3076&lt;600)),-SUBTOTAL(9,K$4:K3076),SUBTOTAL(9,K$4:K3076)),0)</f>
        <v>0</v>
      </c>
      <c r="J3076" s="32"/>
      <c r="K3076" s="33">
        <f t="shared" si="99"/>
        <v>0</v>
      </c>
    </row>
    <row r="3077" spans="1:11" x14ac:dyDescent="0.4">
      <c r="A3077" s="17" t="str">
        <f>IF(E3077&lt;&gt;"",VLOOKUP(E3077,科目一覧!$A$4:$G$76,7,FALSE),"")</f>
        <v/>
      </c>
      <c r="B3077" s="18">
        <f>★仕訳帳!A3041</f>
        <v>3038</v>
      </c>
      <c r="C3077" s="64" t="str">
        <f>IF(★仕訳帳!B3041&lt;&gt;"",★仕訳帳!B3041,"")</f>
        <v/>
      </c>
      <c r="D3077" s="65" t="str">
        <f>IF(★仕訳帳!C3041&lt;&gt;"",★仕訳帳!C3041,"")</f>
        <v/>
      </c>
      <c r="E3077" s="66" t="str">
        <f>IF(★仕訳帳!D3041&lt;&gt;"",★仕訳帳!D3041,"")</f>
        <v/>
      </c>
      <c r="F3077" s="30" t="str">
        <f t="shared" ref="F3077:F3140" si="100">IF(C3077&lt;&gt;"",MONTH(C3077)&amp;"_"&amp;E3077,"")</f>
        <v/>
      </c>
      <c r="G3077" s="68">
        <f>★仕訳帳!E3041</f>
        <v>0</v>
      </c>
      <c r="H3077" s="68">
        <f>★仕訳帳!F3041</f>
        <v>0</v>
      </c>
      <c r="I3077" s="67">
        <f>IF($E3077&lt;&gt;"",IF(OR(AND($E3077&gt;=200,$E3077&lt;300),AND($E3077&gt;=400,$E3077&lt;600)),-SUBTOTAL(9,K$4:K3077),SUBTOTAL(9,K$4:K3077)),0)</f>
        <v>0</v>
      </c>
      <c r="J3077" s="32"/>
      <c r="K3077" s="33">
        <f t="shared" si="99"/>
        <v>0</v>
      </c>
    </row>
    <row r="3078" spans="1:11" x14ac:dyDescent="0.4">
      <c r="A3078" s="17" t="str">
        <f>IF(E3078&lt;&gt;"",VLOOKUP(E3078,科目一覧!$A$4:$G$76,7,FALSE),"")</f>
        <v/>
      </c>
      <c r="B3078" s="18">
        <f>★仕訳帳!A3042</f>
        <v>3039</v>
      </c>
      <c r="C3078" s="64" t="str">
        <f>IF(★仕訳帳!B3042&lt;&gt;"",★仕訳帳!B3042,"")</f>
        <v/>
      </c>
      <c r="D3078" s="65" t="str">
        <f>IF(★仕訳帳!C3042&lt;&gt;"",★仕訳帳!C3042,"")</f>
        <v/>
      </c>
      <c r="E3078" s="66" t="str">
        <f>IF(★仕訳帳!D3042&lt;&gt;"",★仕訳帳!D3042,"")</f>
        <v/>
      </c>
      <c r="F3078" s="30" t="str">
        <f t="shared" si="100"/>
        <v/>
      </c>
      <c r="G3078" s="68">
        <f>★仕訳帳!E3042</f>
        <v>0</v>
      </c>
      <c r="H3078" s="68">
        <f>★仕訳帳!F3042</f>
        <v>0</v>
      </c>
      <c r="I3078" s="67">
        <f>IF($E3078&lt;&gt;"",IF(OR(AND($E3078&gt;=200,$E3078&lt;300),AND($E3078&gt;=400,$E3078&lt;600)),-SUBTOTAL(9,K$4:K3078),SUBTOTAL(9,K$4:K3078)),0)</f>
        <v>0</v>
      </c>
      <c r="J3078" s="32"/>
      <c r="K3078" s="33">
        <f t="shared" si="99"/>
        <v>0</v>
      </c>
    </row>
    <row r="3079" spans="1:11" x14ac:dyDescent="0.4">
      <c r="A3079" s="17" t="str">
        <f>IF(E3079&lt;&gt;"",VLOOKUP(E3079,科目一覧!$A$4:$G$76,7,FALSE),"")</f>
        <v/>
      </c>
      <c r="B3079" s="18">
        <f>★仕訳帳!A3043</f>
        <v>3040</v>
      </c>
      <c r="C3079" s="64" t="str">
        <f>IF(★仕訳帳!B3043&lt;&gt;"",★仕訳帳!B3043,"")</f>
        <v/>
      </c>
      <c r="D3079" s="65" t="str">
        <f>IF(★仕訳帳!C3043&lt;&gt;"",★仕訳帳!C3043,"")</f>
        <v/>
      </c>
      <c r="E3079" s="66" t="str">
        <f>IF(★仕訳帳!D3043&lt;&gt;"",★仕訳帳!D3043,"")</f>
        <v/>
      </c>
      <c r="F3079" s="30" t="str">
        <f t="shared" si="100"/>
        <v/>
      </c>
      <c r="G3079" s="68">
        <f>★仕訳帳!E3043</f>
        <v>0</v>
      </c>
      <c r="H3079" s="68">
        <f>★仕訳帳!F3043</f>
        <v>0</v>
      </c>
      <c r="I3079" s="67">
        <f>IF($E3079&lt;&gt;"",IF(OR(AND($E3079&gt;=200,$E3079&lt;300),AND($E3079&gt;=400,$E3079&lt;600)),-SUBTOTAL(9,K$4:K3079),SUBTOTAL(9,K$4:K3079)),0)</f>
        <v>0</v>
      </c>
      <c r="J3079" s="32"/>
      <c r="K3079" s="33">
        <f t="shared" si="99"/>
        <v>0</v>
      </c>
    </row>
    <row r="3080" spans="1:11" x14ac:dyDescent="0.4">
      <c r="A3080" s="17" t="str">
        <f>IF(E3080&lt;&gt;"",VLOOKUP(E3080,科目一覧!$A$4:$G$76,7,FALSE),"")</f>
        <v/>
      </c>
      <c r="B3080" s="18">
        <f>★仕訳帳!A3044</f>
        <v>3041</v>
      </c>
      <c r="C3080" s="64" t="str">
        <f>IF(★仕訳帳!B3044&lt;&gt;"",★仕訳帳!B3044,"")</f>
        <v/>
      </c>
      <c r="D3080" s="65" t="str">
        <f>IF(★仕訳帳!C3044&lt;&gt;"",★仕訳帳!C3044,"")</f>
        <v/>
      </c>
      <c r="E3080" s="66" t="str">
        <f>IF(★仕訳帳!D3044&lt;&gt;"",★仕訳帳!D3044,"")</f>
        <v/>
      </c>
      <c r="F3080" s="30" t="str">
        <f t="shared" si="100"/>
        <v/>
      </c>
      <c r="G3080" s="68">
        <f>★仕訳帳!E3044</f>
        <v>0</v>
      </c>
      <c r="H3080" s="68">
        <f>★仕訳帳!F3044</f>
        <v>0</v>
      </c>
      <c r="I3080" s="67">
        <f>IF($E3080&lt;&gt;"",IF(OR(AND($E3080&gt;=200,$E3080&lt;300),AND($E3080&gt;=400,$E3080&lt;600)),-SUBTOTAL(9,K$4:K3080),SUBTOTAL(9,K$4:K3080)),0)</f>
        <v>0</v>
      </c>
      <c r="J3080" s="32"/>
      <c r="K3080" s="33">
        <f t="shared" si="99"/>
        <v>0</v>
      </c>
    </row>
    <row r="3081" spans="1:11" x14ac:dyDescent="0.4">
      <c r="A3081" s="17" t="str">
        <f>IF(E3081&lt;&gt;"",VLOOKUP(E3081,科目一覧!$A$4:$G$76,7,FALSE),"")</f>
        <v/>
      </c>
      <c r="B3081" s="18">
        <f>★仕訳帳!A3045</f>
        <v>3042</v>
      </c>
      <c r="C3081" s="64" t="str">
        <f>IF(★仕訳帳!B3045&lt;&gt;"",★仕訳帳!B3045,"")</f>
        <v/>
      </c>
      <c r="D3081" s="65" t="str">
        <f>IF(★仕訳帳!C3045&lt;&gt;"",★仕訳帳!C3045,"")</f>
        <v/>
      </c>
      <c r="E3081" s="66" t="str">
        <f>IF(★仕訳帳!D3045&lt;&gt;"",★仕訳帳!D3045,"")</f>
        <v/>
      </c>
      <c r="F3081" s="30" t="str">
        <f t="shared" si="100"/>
        <v/>
      </c>
      <c r="G3081" s="68">
        <f>★仕訳帳!E3045</f>
        <v>0</v>
      </c>
      <c r="H3081" s="68">
        <f>★仕訳帳!F3045</f>
        <v>0</v>
      </c>
      <c r="I3081" s="67">
        <f>IF($E3081&lt;&gt;"",IF(OR(AND($E3081&gt;=200,$E3081&lt;300),AND($E3081&gt;=400,$E3081&lt;600)),-SUBTOTAL(9,K$4:K3081),SUBTOTAL(9,K$4:K3081)),0)</f>
        <v>0</v>
      </c>
      <c r="J3081" s="32"/>
      <c r="K3081" s="33">
        <f t="shared" si="99"/>
        <v>0</v>
      </c>
    </row>
    <row r="3082" spans="1:11" x14ac:dyDescent="0.4">
      <c r="A3082" s="17" t="str">
        <f>IF(E3082&lt;&gt;"",VLOOKUP(E3082,科目一覧!$A$4:$G$76,7,FALSE),"")</f>
        <v/>
      </c>
      <c r="B3082" s="18">
        <f>★仕訳帳!A3046</f>
        <v>3043</v>
      </c>
      <c r="C3082" s="64" t="str">
        <f>IF(★仕訳帳!B3046&lt;&gt;"",★仕訳帳!B3046,"")</f>
        <v/>
      </c>
      <c r="D3082" s="65" t="str">
        <f>IF(★仕訳帳!C3046&lt;&gt;"",★仕訳帳!C3046,"")</f>
        <v/>
      </c>
      <c r="E3082" s="66" t="str">
        <f>IF(★仕訳帳!D3046&lt;&gt;"",★仕訳帳!D3046,"")</f>
        <v/>
      </c>
      <c r="F3082" s="30" t="str">
        <f t="shared" si="100"/>
        <v/>
      </c>
      <c r="G3082" s="68">
        <f>★仕訳帳!E3046</f>
        <v>0</v>
      </c>
      <c r="H3082" s="68">
        <f>★仕訳帳!F3046</f>
        <v>0</v>
      </c>
      <c r="I3082" s="67">
        <f>IF($E3082&lt;&gt;"",IF(OR(AND($E3082&gt;=200,$E3082&lt;300),AND($E3082&gt;=400,$E3082&lt;600)),-SUBTOTAL(9,K$4:K3082),SUBTOTAL(9,K$4:K3082)),0)</f>
        <v>0</v>
      </c>
      <c r="J3082" s="32"/>
      <c r="K3082" s="33">
        <f t="shared" si="99"/>
        <v>0</v>
      </c>
    </row>
    <row r="3083" spans="1:11" x14ac:dyDescent="0.4">
      <c r="A3083" s="17" t="str">
        <f>IF(E3083&lt;&gt;"",VLOOKUP(E3083,科目一覧!$A$4:$G$76,7,FALSE),"")</f>
        <v/>
      </c>
      <c r="B3083" s="18">
        <f>★仕訳帳!A3047</f>
        <v>3044</v>
      </c>
      <c r="C3083" s="64" t="str">
        <f>IF(★仕訳帳!B3047&lt;&gt;"",★仕訳帳!B3047,"")</f>
        <v/>
      </c>
      <c r="D3083" s="65" t="str">
        <f>IF(★仕訳帳!C3047&lt;&gt;"",★仕訳帳!C3047,"")</f>
        <v/>
      </c>
      <c r="E3083" s="66" t="str">
        <f>IF(★仕訳帳!D3047&lt;&gt;"",★仕訳帳!D3047,"")</f>
        <v/>
      </c>
      <c r="F3083" s="30" t="str">
        <f t="shared" si="100"/>
        <v/>
      </c>
      <c r="G3083" s="68">
        <f>★仕訳帳!E3047</f>
        <v>0</v>
      </c>
      <c r="H3083" s="68">
        <f>★仕訳帳!F3047</f>
        <v>0</v>
      </c>
      <c r="I3083" s="67">
        <f>IF($E3083&lt;&gt;"",IF(OR(AND($E3083&gt;=200,$E3083&lt;300),AND($E3083&gt;=400,$E3083&lt;600)),-SUBTOTAL(9,K$4:K3083),SUBTOTAL(9,K$4:K3083)),0)</f>
        <v>0</v>
      </c>
      <c r="J3083" s="32"/>
      <c r="K3083" s="33">
        <f t="shared" si="99"/>
        <v>0</v>
      </c>
    </row>
    <row r="3084" spans="1:11" x14ac:dyDescent="0.4">
      <c r="A3084" s="17" t="str">
        <f>IF(E3084&lt;&gt;"",VLOOKUP(E3084,科目一覧!$A$4:$G$76,7,FALSE),"")</f>
        <v/>
      </c>
      <c r="B3084" s="18">
        <f>★仕訳帳!A3048</f>
        <v>3045</v>
      </c>
      <c r="C3084" s="64" t="str">
        <f>IF(★仕訳帳!B3048&lt;&gt;"",★仕訳帳!B3048,"")</f>
        <v/>
      </c>
      <c r="D3084" s="65" t="str">
        <f>IF(★仕訳帳!C3048&lt;&gt;"",★仕訳帳!C3048,"")</f>
        <v/>
      </c>
      <c r="E3084" s="66" t="str">
        <f>IF(★仕訳帳!D3048&lt;&gt;"",★仕訳帳!D3048,"")</f>
        <v/>
      </c>
      <c r="F3084" s="30" t="str">
        <f t="shared" si="100"/>
        <v/>
      </c>
      <c r="G3084" s="68">
        <f>★仕訳帳!E3048</f>
        <v>0</v>
      </c>
      <c r="H3084" s="68">
        <f>★仕訳帳!F3048</f>
        <v>0</v>
      </c>
      <c r="I3084" s="67">
        <f>IF($E3084&lt;&gt;"",IF(OR(AND($E3084&gt;=200,$E3084&lt;300),AND($E3084&gt;=400,$E3084&lt;600)),-SUBTOTAL(9,K$4:K3084),SUBTOTAL(9,K$4:K3084)),0)</f>
        <v>0</v>
      </c>
      <c r="J3084" s="32"/>
      <c r="K3084" s="33">
        <f t="shared" si="99"/>
        <v>0</v>
      </c>
    </row>
    <row r="3085" spans="1:11" x14ac:dyDescent="0.4">
      <c r="A3085" s="17" t="str">
        <f>IF(E3085&lt;&gt;"",VLOOKUP(E3085,科目一覧!$A$4:$G$76,7,FALSE),"")</f>
        <v/>
      </c>
      <c r="B3085" s="18">
        <f>★仕訳帳!A3049</f>
        <v>3046</v>
      </c>
      <c r="C3085" s="64" t="str">
        <f>IF(★仕訳帳!B3049&lt;&gt;"",★仕訳帳!B3049,"")</f>
        <v/>
      </c>
      <c r="D3085" s="65" t="str">
        <f>IF(★仕訳帳!C3049&lt;&gt;"",★仕訳帳!C3049,"")</f>
        <v/>
      </c>
      <c r="E3085" s="66" t="str">
        <f>IF(★仕訳帳!D3049&lt;&gt;"",★仕訳帳!D3049,"")</f>
        <v/>
      </c>
      <c r="F3085" s="30" t="str">
        <f t="shared" si="100"/>
        <v/>
      </c>
      <c r="G3085" s="68">
        <f>★仕訳帳!E3049</f>
        <v>0</v>
      </c>
      <c r="H3085" s="68">
        <f>★仕訳帳!F3049</f>
        <v>0</v>
      </c>
      <c r="I3085" s="67">
        <f>IF($E3085&lt;&gt;"",IF(OR(AND($E3085&gt;=200,$E3085&lt;300),AND($E3085&gt;=400,$E3085&lt;600)),-SUBTOTAL(9,K$4:K3085),SUBTOTAL(9,K$4:K3085)),0)</f>
        <v>0</v>
      </c>
      <c r="J3085" s="32"/>
      <c r="K3085" s="33">
        <f t="shared" si="99"/>
        <v>0</v>
      </c>
    </row>
    <row r="3086" spans="1:11" x14ac:dyDescent="0.4">
      <c r="A3086" s="17" t="str">
        <f>IF(E3086&lt;&gt;"",VLOOKUP(E3086,科目一覧!$A$4:$G$76,7,FALSE),"")</f>
        <v/>
      </c>
      <c r="B3086" s="18">
        <f>★仕訳帳!A3050</f>
        <v>3047</v>
      </c>
      <c r="C3086" s="64" t="str">
        <f>IF(★仕訳帳!B3050&lt;&gt;"",★仕訳帳!B3050,"")</f>
        <v/>
      </c>
      <c r="D3086" s="65" t="str">
        <f>IF(★仕訳帳!C3050&lt;&gt;"",★仕訳帳!C3050,"")</f>
        <v/>
      </c>
      <c r="E3086" s="66" t="str">
        <f>IF(★仕訳帳!D3050&lt;&gt;"",★仕訳帳!D3050,"")</f>
        <v/>
      </c>
      <c r="F3086" s="30" t="str">
        <f t="shared" si="100"/>
        <v/>
      </c>
      <c r="G3086" s="68">
        <f>★仕訳帳!E3050</f>
        <v>0</v>
      </c>
      <c r="H3086" s="68">
        <f>★仕訳帳!F3050</f>
        <v>0</v>
      </c>
      <c r="I3086" s="67">
        <f>IF($E3086&lt;&gt;"",IF(OR(AND($E3086&gt;=200,$E3086&lt;300),AND($E3086&gt;=400,$E3086&lt;600)),-SUBTOTAL(9,K$4:K3086),SUBTOTAL(9,K$4:K3086)),0)</f>
        <v>0</v>
      </c>
      <c r="J3086" s="32"/>
      <c r="K3086" s="33">
        <f t="shared" si="99"/>
        <v>0</v>
      </c>
    </row>
    <row r="3087" spans="1:11" x14ac:dyDescent="0.4">
      <c r="A3087" s="17" t="str">
        <f>IF(E3087&lt;&gt;"",VLOOKUP(E3087,科目一覧!$A$4:$G$76,7,FALSE),"")</f>
        <v/>
      </c>
      <c r="B3087" s="18">
        <f>★仕訳帳!A3051</f>
        <v>3048</v>
      </c>
      <c r="C3087" s="64" t="str">
        <f>IF(★仕訳帳!B3051&lt;&gt;"",★仕訳帳!B3051,"")</f>
        <v/>
      </c>
      <c r="D3087" s="65" t="str">
        <f>IF(★仕訳帳!C3051&lt;&gt;"",★仕訳帳!C3051,"")</f>
        <v/>
      </c>
      <c r="E3087" s="66" t="str">
        <f>IF(★仕訳帳!D3051&lt;&gt;"",★仕訳帳!D3051,"")</f>
        <v/>
      </c>
      <c r="F3087" s="30" t="str">
        <f t="shared" si="100"/>
        <v/>
      </c>
      <c r="G3087" s="68">
        <f>★仕訳帳!E3051</f>
        <v>0</v>
      </c>
      <c r="H3087" s="68">
        <f>★仕訳帳!F3051</f>
        <v>0</v>
      </c>
      <c r="I3087" s="67">
        <f>IF($E3087&lt;&gt;"",IF(OR(AND($E3087&gt;=200,$E3087&lt;300),AND($E3087&gt;=400,$E3087&lt;600)),-SUBTOTAL(9,K$4:K3087),SUBTOTAL(9,K$4:K3087)),0)</f>
        <v>0</v>
      </c>
      <c r="J3087" s="32"/>
      <c r="K3087" s="33">
        <f t="shared" si="99"/>
        <v>0</v>
      </c>
    </row>
    <row r="3088" spans="1:11" x14ac:dyDescent="0.4">
      <c r="A3088" s="17" t="str">
        <f>IF(E3088&lt;&gt;"",VLOOKUP(E3088,科目一覧!$A$4:$G$76,7,FALSE),"")</f>
        <v/>
      </c>
      <c r="B3088" s="18">
        <f>★仕訳帳!A3052</f>
        <v>3049</v>
      </c>
      <c r="C3088" s="64" t="str">
        <f>IF(★仕訳帳!B3052&lt;&gt;"",★仕訳帳!B3052,"")</f>
        <v/>
      </c>
      <c r="D3088" s="65" t="str">
        <f>IF(★仕訳帳!C3052&lt;&gt;"",★仕訳帳!C3052,"")</f>
        <v/>
      </c>
      <c r="E3088" s="66" t="str">
        <f>IF(★仕訳帳!D3052&lt;&gt;"",★仕訳帳!D3052,"")</f>
        <v/>
      </c>
      <c r="F3088" s="30" t="str">
        <f t="shared" si="100"/>
        <v/>
      </c>
      <c r="G3088" s="68">
        <f>★仕訳帳!E3052</f>
        <v>0</v>
      </c>
      <c r="H3088" s="68">
        <f>★仕訳帳!F3052</f>
        <v>0</v>
      </c>
      <c r="I3088" s="67">
        <f>IF($E3088&lt;&gt;"",IF(OR(AND($E3088&gt;=200,$E3088&lt;300),AND($E3088&gt;=400,$E3088&lt;600)),-SUBTOTAL(9,K$4:K3088),SUBTOTAL(9,K$4:K3088)),0)</f>
        <v>0</v>
      </c>
      <c r="J3088" s="32"/>
      <c r="K3088" s="33">
        <f t="shared" si="99"/>
        <v>0</v>
      </c>
    </row>
    <row r="3089" spans="1:11" x14ac:dyDescent="0.4">
      <c r="A3089" s="17" t="str">
        <f>IF(E3089&lt;&gt;"",VLOOKUP(E3089,科目一覧!$A$4:$G$76,7,FALSE),"")</f>
        <v/>
      </c>
      <c r="B3089" s="18">
        <f>★仕訳帳!A3053</f>
        <v>3050</v>
      </c>
      <c r="C3089" s="64" t="str">
        <f>IF(★仕訳帳!B3053&lt;&gt;"",★仕訳帳!B3053,"")</f>
        <v/>
      </c>
      <c r="D3089" s="65" t="str">
        <f>IF(★仕訳帳!C3053&lt;&gt;"",★仕訳帳!C3053,"")</f>
        <v/>
      </c>
      <c r="E3089" s="66" t="str">
        <f>IF(★仕訳帳!D3053&lt;&gt;"",★仕訳帳!D3053,"")</f>
        <v/>
      </c>
      <c r="F3089" s="30" t="str">
        <f t="shared" si="100"/>
        <v/>
      </c>
      <c r="G3089" s="68">
        <f>★仕訳帳!E3053</f>
        <v>0</v>
      </c>
      <c r="H3089" s="68">
        <f>★仕訳帳!F3053</f>
        <v>0</v>
      </c>
      <c r="I3089" s="67">
        <f>IF($E3089&lt;&gt;"",IF(OR(AND($E3089&gt;=200,$E3089&lt;300),AND($E3089&gt;=400,$E3089&lt;600)),-SUBTOTAL(9,K$4:K3089),SUBTOTAL(9,K$4:K3089)),0)</f>
        <v>0</v>
      </c>
      <c r="J3089" s="32"/>
      <c r="K3089" s="33">
        <f t="shared" si="99"/>
        <v>0</v>
      </c>
    </row>
    <row r="3090" spans="1:11" x14ac:dyDescent="0.4">
      <c r="A3090" s="17" t="str">
        <f>IF(E3090&lt;&gt;"",VLOOKUP(E3090,科目一覧!$A$4:$G$76,7,FALSE),"")</f>
        <v/>
      </c>
      <c r="B3090" s="18">
        <f>★仕訳帳!A3054</f>
        <v>3051</v>
      </c>
      <c r="C3090" s="64" t="str">
        <f>IF(★仕訳帳!B3054&lt;&gt;"",★仕訳帳!B3054,"")</f>
        <v/>
      </c>
      <c r="D3090" s="65" t="str">
        <f>IF(★仕訳帳!C3054&lt;&gt;"",★仕訳帳!C3054,"")</f>
        <v/>
      </c>
      <c r="E3090" s="66" t="str">
        <f>IF(★仕訳帳!D3054&lt;&gt;"",★仕訳帳!D3054,"")</f>
        <v/>
      </c>
      <c r="F3090" s="30" t="str">
        <f t="shared" si="100"/>
        <v/>
      </c>
      <c r="G3090" s="68">
        <f>★仕訳帳!E3054</f>
        <v>0</v>
      </c>
      <c r="H3090" s="68">
        <f>★仕訳帳!F3054</f>
        <v>0</v>
      </c>
      <c r="I3090" s="67">
        <f>IF($E3090&lt;&gt;"",IF(OR(AND($E3090&gt;=200,$E3090&lt;300),AND($E3090&gt;=400,$E3090&lt;600)),-SUBTOTAL(9,K$4:K3090),SUBTOTAL(9,K$4:K3090)),0)</f>
        <v>0</v>
      </c>
      <c r="J3090" s="32"/>
      <c r="K3090" s="33">
        <f t="shared" si="99"/>
        <v>0</v>
      </c>
    </row>
    <row r="3091" spans="1:11" x14ac:dyDescent="0.4">
      <c r="A3091" s="17" t="str">
        <f>IF(E3091&lt;&gt;"",VLOOKUP(E3091,科目一覧!$A$4:$G$76,7,FALSE),"")</f>
        <v/>
      </c>
      <c r="B3091" s="18">
        <f>★仕訳帳!A3055</f>
        <v>3052</v>
      </c>
      <c r="C3091" s="64" t="str">
        <f>IF(★仕訳帳!B3055&lt;&gt;"",★仕訳帳!B3055,"")</f>
        <v/>
      </c>
      <c r="D3091" s="65" t="str">
        <f>IF(★仕訳帳!C3055&lt;&gt;"",★仕訳帳!C3055,"")</f>
        <v/>
      </c>
      <c r="E3091" s="66" t="str">
        <f>IF(★仕訳帳!D3055&lt;&gt;"",★仕訳帳!D3055,"")</f>
        <v/>
      </c>
      <c r="F3091" s="30" t="str">
        <f t="shared" si="100"/>
        <v/>
      </c>
      <c r="G3091" s="68">
        <f>★仕訳帳!E3055</f>
        <v>0</v>
      </c>
      <c r="H3091" s="68">
        <f>★仕訳帳!F3055</f>
        <v>0</v>
      </c>
      <c r="I3091" s="67">
        <f>IF($E3091&lt;&gt;"",IF(OR(AND($E3091&gt;=200,$E3091&lt;300),AND($E3091&gt;=400,$E3091&lt;600)),-SUBTOTAL(9,K$4:K3091),SUBTOTAL(9,K$4:K3091)),0)</f>
        <v>0</v>
      </c>
      <c r="J3091" s="32"/>
      <c r="K3091" s="33">
        <f t="shared" si="99"/>
        <v>0</v>
      </c>
    </row>
    <row r="3092" spans="1:11" x14ac:dyDescent="0.4">
      <c r="A3092" s="17" t="str">
        <f>IF(E3092&lt;&gt;"",VLOOKUP(E3092,科目一覧!$A$4:$G$76,7,FALSE),"")</f>
        <v/>
      </c>
      <c r="B3092" s="18">
        <f>★仕訳帳!A3056</f>
        <v>3053</v>
      </c>
      <c r="C3092" s="64" t="str">
        <f>IF(★仕訳帳!B3056&lt;&gt;"",★仕訳帳!B3056,"")</f>
        <v/>
      </c>
      <c r="D3092" s="65" t="str">
        <f>IF(★仕訳帳!C3056&lt;&gt;"",★仕訳帳!C3056,"")</f>
        <v/>
      </c>
      <c r="E3092" s="66" t="str">
        <f>IF(★仕訳帳!D3056&lt;&gt;"",★仕訳帳!D3056,"")</f>
        <v/>
      </c>
      <c r="F3092" s="30" t="str">
        <f t="shared" si="100"/>
        <v/>
      </c>
      <c r="G3092" s="68">
        <f>★仕訳帳!E3056</f>
        <v>0</v>
      </c>
      <c r="H3092" s="68">
        <f>★仕訳帳!F3056</f>
        <v>0</v>
      </c>
      <c r="I3092" s="67">
        <f>IF($E3092&lt;&gt;"",IF(OR(AND($E3092&gt;=200,$E3092&lt;300),AND($E3092&gt;=400,$E3092&lt;600)),-SUBTOTAL(9,K$4:K3092),SUBTOTAL(9,K$4:K3092)),0)</f>
        <v>0</v>
      </c>
      <c r="J3092" s="32"/>
      <c r="K3092" s="33">
        <f t="shared" si="99"/>
        <v>0</v>
      </c>
    </row>
    <row r="3093" spans="1:11" x14ac:dyDescent="0.4">
      <c r="A3093" s="17" t="str">
        <f>IF(E3093&lt;&gt;"",VLOOKUP(E3093,科目一覧!$A$4:$G$76,7,FALSE),"")</f>
        <v/>
      </c>
      <c r="B3093" s="18">
        <f>★仕訳帳!A3057</f>
        <v>3054</v>
      </c>
      <c r="C3093" s="64" t="str">
        <f>IF(★仕訳帳!B3057&lt;&gt;"",★仕訳帳!B3057,"")</f>
        <v/>
      </c>
      <c r="D3093" s="65" t="str">
        <f>IF(★仕訳帳!C3057&lt;&gt;"",★仕訳帳!C3057,"")</f>
        <v/>
      </c>
      <c r="E3093" s="66" t="str">
        <f>IF(★仕訳帳!D3057&lt;&gt;"",★仕訳帳!D3057,"")</f>
        <v/>
      </c>
      <c r="F3093" s="30" t="str">
        <f t="shared" si="100"/>
        <v/>
      </c>
      <c r="G3093" s="68">
        <f>★仕訳帳!E3057</f>
        <v>0</v>
      </c>
      <c r="H3093" s="68">
        <f>★仕訳帳!F3057</f>
        <v>0</v>
      </c>
      <c r="I3093" s="67">
        <f>IF($E3093&lt;&gt;"",IF(OR(AND($E3093&gt;=200,$E3093&lt;300),AND($E3093&gt;=400,$E3093&lt;600)),-SUBTOTAL(9,K$4:K3093),SUBTOTAL(9,K$4:K3093)),0)</f>
        <v>0</v>
      </c>
      <c r="J3093" s="32"/>
      <c r="K3093" s="33">
        <f t="shared" si="99"/>
        <v>0</v>
      </c>
    </row>
    <row r="3094" spans="1:11" x14ac:dyDescent="0.4">
      <c r="A3094" s="17" t="str">
        <f>IF(E3094&lt;&gt;"",VLOOKUP(E3094,科目一覧!$A$4:$G$76,7,FALSE),"")</f>
        <v/>
      </c>
      <c r="B3094" s="18">
        <f>★仕訳帳!A3058</f>
        <v>3055</v>
      </c>
      <c r="C3094" s="64" t="str">
        <f>IF(★仕訳帳!B3058&lt;&gt;"",★仕訳帳!B3058,"")</f>
        <v/>
      </c>
      <c r="D3094" s="65" t="str">
        <f>IF(★仕訳帳!C3058&lt;&gt;"",★仕訳帳!C3058,"")</f>
        <v/>
      </c>
      <c r="E3094" s="66" t="str">
        <f>IF(★仕訳帳!D3058&lt;&gt;"",★仕訳帳!D3058,"")</f>
        <v/>
      </c>
      <c r="F3094" s="30" t="str">
        <f t="shared" si="100"/>
        <v/>
      </c>
      <c r="G3094" s="68">
        <f>★仕訳帳!E3058</f>
        <v>0</v>
      </c>
      <c r="H3094" s="68">
        <f>★仕訳帳!F3058</f>
        <v>0</v>
      </c>
      <c r="I3094" s="67">
        <f>IF($E3094&lt;&gt;"",IF(OR(AND($E3094&gt;=200,$E3094&lt;300),AND($E3094&gt;=400,$E3094&lt;600)),-SUBTOTAL(9,K$4:K3094),SUBTOTAL(9,K$4:K3094)),0)</f>
        <v>0</v>
      </c>
      <c r="J3094" s="32"/>
      <c r="K3094" s="33">
        <f t="shared" si="99"/>
        <v>0</v>
      </c>
    </row>
    <row r="3095" spans="1:11" x14ac:dyDescent="0.4">
      <c r="A3095" s="17" t="str">
        <f>IF(E3095&lt;&gt;"",VLOOKUP(E3095,科目一覧!$A$4:$G$76,7,FALSE),"")</f>
        <v/>
      </c>
      <c r="B3095" s="18">
        <f>★仕訳帳!A3059</f>
        <v>3056</v>
      </c>
      <c r="C3095" s="64" t="str">
        <f>IF(★仕訳帳!B3059&lt;&gt;"",★仕訳帳!B3059,"")</f>
        <v/>
      </c>
      <c r="D3095" s="65" t="str">
        <f>IF(★仕訳帳!C3059&lt;&gt;"",★仕訳帳!C3059,"")</f>
        <v/>
      </c>
      <c r="E3095" s="66" t="str">
        <f>IF(★仕訳帳!D3059&lt;&gt;"",★仕訳帳!D3059,"")</f>
        <v/>
      </c>
      <c r="F3095" s="30" t="str">
        <f t="shared" si="100"/>
        <v/>
      </c>
      <c r="G3095" s="68">
        <f>★仕訳帳!E3059</f>
        <v>0</v>
      </c>
      <c r="H3095" s="68">
        <f>★仕訳帳!F3059</f>
        <v>0</v>
      </c>
      <c r="I3095" s="67">
        <f>IF($E3095&lt;&gt;"",IF(OR(AND($E3095&gt;=200,$E3095&lt;300),AND($E3095&gt;=400,$E3095&lt;600)),-SUBTOTAL(9,K$4:K3095),SUBTOTAL(9,K$4:K3095)),0)</f>
        <v>0</v>
      </c>
      <c r="J3095" s="32"/>
      <c r="K3095" s="33">
        <f t="shared" si="99"/>
        <v>0</v>
      </c>
    </row>
    <row r="3096" spans="1:11" x14ac:dyDescent="0.4">
      <c r="A3096" s="17" t="str">
        <f>IF(E3096&lt;&gt;"",VLOOKUP(E3096,科目一覧!$A$4:$G$76,7,FALSE),"")</f>
        <v/>
      </c>
      <c r="B3096" s="18">
        <f>★仕訳帳!A3060</f>
        <v>3057</v>
      </c>
      <c r="C3096" s="64" t="str">
        <f>IF(★仕訳帳!B3060&lt;&gt;"",★仕訳帳!B3060,"")</f>
        <v/>
      </c>
      <c r="D3096" s="65" t="str">
        <f>IF(★仕訳帳!C3060&lt;&gt;"",★仕訳帳!C3060,"")</f>
        <v/>
      </c>
      <c r="E3096" s="66" t="str">
        <f>IF(★仕訳帳!D3060&lt;&gt;"",★仕訳帳!D3060,"")</f>
        <v/>
      </c>
      <c r="F3096" s="30" t="str">
        <f t="shared" si="100"/>
        <v/>
      </c>
      <c r="G3096" s="68">
        <f>★仕訳帳!E3060</f>
        <v>0</v>
      </c>
      <c r="H3096" s="68">
        <f>★仕訳帳!F3060</f>
        <v>0</v>
      </c>
      <c r="I3096" s="67">
        <f>IF($E3096&lt;&gt;"",IF(OR(AND($E3096&gt;=200,$E3096&lt;300),AND($E3096&gt;=400,$E3096&lt;600)),-SUBTOTAL(9,K$4:K3096),SUBTOTAL(9,K$4:K3096)),0)</f>
        <v>0</v>
      </c>
      <c r="J3096" s="32"/>
      <c r="K3096" s="33">
        <f t="shared" si="99"/>
        <v>0</v>
      </c>
    </row>
    <row r="3097" spans="1:11" x14ac:dyDescent="0.4">
      <c r="A3097" s="17" t="str">
        <f>IF(E3097&lt;&gt;"",VLOOKUP(E3097,科目一覧!$A$4:$G$76,7,FALSE),"")</f>
        <v/>
      </c>
      <c r="B3097" s="18">
        <f>★仕訳帳!A3061</f>
        <v>3058</v>
      </c>
      <c r="C3097" s="64" t="str">
        <f>IF(★仕訳帳!B3061&lt;&gt;"",★仕訳帳!B3061,"")</f>
        <v/>
      </c>
      <c r="D3097" s="65" t="str">
        <f>IF(★仕訳帳!C3061&lt;&gt;"",★仕訳帳!C3061,"")</f>
        <v/>
      </c>
      <c r="E3097" s="66" t="str">
        <f>IF(★仕訳帳!D3061&lt;&gt;"",★仕訳帳!D3061,"")</f>
        <v/>
      </c>
      <c r="F3097" s="30" t="str">
        <f t="shared" si="100"/>
        <v/>
      </c>
      <c r="G3097" s="68">
        <f>★仕訳帳!E3061</f>
        <v>0</v>
      </c>
      <c r="H3097" s="68">
        <f>★仕訳帳!F3061</f>
        <v>0</v>
      </c>
      <c r="I3097" s="67">
        <f>IF($E3097&lt;&gt;"",IF(OR(AND($E3097&gt;=200,$E3097&lt;300),AND($E3097&gt;=400,$E3097&lt;600)),-SUBTOTAL(9,K$4:K3097),SUBTOTAL(9,K$4:K3097)),0)</f>
        <v>0</v>
      </c>
      <c r="J3097" s="32"/>
      <c r="K3097" s="33">
        <f t="shared" si="99"/>
        <v>0</v>
      </c>
    </row>
    <row r="3098" spans="1:11" x14ac:dyDescent="0.4">
      <c r="A3098" s="17" t="str">
        <f>IF(E3098&lt;&gt;"",VLOOKUP(E3098,科目一覧!$A$4:$G$76,7,FALSE),"")</f>
        <v/>
      </c>
      <c r="B3098" s="18">
        <f>★仕訳帳!A3062</f>
        <v>3059</v>
      </c>
      <c r="C3098" s="64" t="str">
        <f>IF(★仕訳帳!B3062&lt;&gt;"",★仕訳帳!B3062,"")</f>
        <v/>
      </c>
      <c r="D3098" s="65" t="str">
        <f>IF(★仕訳帳!C3062&lt;&gt;"",★仕訳帳!C3062,"")</f>
        <v/>
      </c>
      <c r="E3098" s="66" t="str">
        <f>IF(★仕訳帳!D3062&lt;&gt;"",★仕訳帳!D3062,"")</f>
        <v/>
      </c>
      <c r="F3098" s="30" t="str">
        <f t="shared" si="100"/>
        <v/>
      </c>
      <c r="G3098" s="68">
        <f>★仕訳帳!E3062</f>
        <v>0</v>
      </c>
      <c r="H3098" s="68">
        <f>★仕訳帳!F3062</f>
        <v>0</v>
      </c>
      <c r="I3098" s="67">
        <f>IF($E3098&lt;&gt;"",IF(OR(AND($E3098&gt;=200,$E3098&lt;300),AND($E3098&gt;=400,$E3098&lt;600)),-SUBTOTAL(9,K$4:K3098),SUBTOTAL(9,K$4:K3098)),0)</f>
        <v>0</v>
      </c>
      <c r="J3098" s="32"/>
      <c r="K3098" s="33">
        <f t="shared" si="99"/>
        <v>0</v>
      </c>
    </row>
    <row r="3099" spans="1:11" x14ac:dyDescent="0.4">
      <c r="A3099" s="17" t="str">
        <f>IF(E3099&lt;&gt;"",VLOOKUP(E3099,科目一覧!$A$4:$G$76,7,FALSE),"")</f>
        <v/>
      </c>
      <c r="B3099" s="18">
        <f>★仕訳帳!A3063</f>
        <v>3060</v>
      </c>
      <c r="C3099" s="64" t="str">
        <f>IF(★仕訳帳!B3063&lt;&gt;"",★仕訳帳!B3063,"")</f>
        <v/>
      </c>
      <c r="D3099" s="65" t="str">
        <f>IF(★仕訳帳!C3063&lt;&gt;"",★仕訳帳!C3063,"")</f>
        <v/>
      </c>
      <c r="E3099" s="66" t="str">
        <f>IF(★仕訳帳!D3063&lt;&gt;"",★仕訳帳!D3063,"")</f>
        <v/>
      </c>
      <c r="F3099" s="30" t="str">
        <f t="shared" si="100"/>
        <v/>
      </c>
      <c r="G3099" s="68">
        <f>★仕訳帳!E3063</f>
        <v>0</v>
      </c>
      <c r="H3099" s="68">
        <f>★仕訳帳!F3063</f>
        <v>0</v>
      </c>
      <c r="I3099" s="67">
        <f>IF($E3099&lt;&gt;"",IF(OR(AND($E3099&gt;=200,$E3099&lt;300),AND($E3099&gt;=400,$E3099&lt;600)),-SUBTOTAL(9,K$4:K3099),SUBTOTAL(9,K$4:K3099)),0)</f>
        <v>0</v>
      </c>
      <c r="J3099" s="32"/>
      <c r="K3099" s="33">
        <f t="shared" si="99"/>
        <v>0</v>
      </c>
    </row>
    <row r="3100" spans="1:11" x14ac:dyDescent="0.4">
      <c r="A3100" s="17" t="str">
        <f>IF(E3100&lt;&gt;"",VLOOKUP(E3100,科目一覧!$A$4:$G$76,7,FALSE),"")</f>
        <v/>
      </c>
      <c r="B3100" s="18">
        <f>★仕訳帳!A3064</f>
        <v>3061</v>
      </c>
      <c r="C3100" s="64" t="str">
        <f>IF(★仕訳帳!B3064&lt;&gt;"",★仕訳帳!B3064,"")</f>
        <v/>
      </c>
      <c r="D3100" s="65" t="str">
        <f>IF(★仕訳帳!C3064&lt;&gt;"",★仕訳帳!C3064,"")</f>
        <v/>
      </c>
      <c r="E3100" s="66" t="str">
        <f>IF(★仕訳帳!D3064&lt;&gt;"",★仕訳帳!D3064,"")</f>
        <v/>
      </c>
      <c r="F3100" s="30" t="str">
        <f t="shared" si="100"/>
        <v/>
      </c>
      <c r="G3100" s="68">
        <f>★仕訳帳!E3064</f>
        <v>0</v>
      </c>
      <c r="H3100" s="68">
        <f>★仕訳帳!F3064</f>
        <v>0</v>
      </c>
      <c r="I3100" s="67">
        <f>IF($E3100&lt;&gt;"",IF(OR(AND($E3100&gt;=200,$E3100&lt;300),AND($E3100&gt;=400,$E3100&lt;600)),-SUBTOTAL(9,K$4:K3100),SUBTOTAL(9,K$4:K3100)),0)</f>
        <v>0</v>
      </c>
      <c r="J3100" s="32"/>
      <c r="K3100" s="33">
        <f t="shared" si="99"/>
        <v>0</v>
      </c>
    </row>
    <row r="3101" spans="1:11" x14ac:dyDescent="0.4">
      <c r="A3101" s="17" t="str">
        <f>IF(E3101&lt;&gt;"",VLOOKUP(E3101,科目一覧!$A$4:$G$76,7,FALSE),"")</f>
        <v/>
      </c>
      <c r="B3101" s="18">
        <f>★仕訳帳!A3065</f>
        <v>3062</v>
      </c>
      <c r="C3101" s="64" t="str">
        <f>IF(★仕訳帳!B3065&lt;&gt;"",★仕訳帳!B3065,"")</f>
        <v/>
      </c>
      <c r="D3101" s="65" t="str">
        <f>IF(★仕訳帳!C3065&lt;&gt;"",★仕訳帳!C3065,"")</f>
        <v/>
      </c>
      <c r="E3101" s="66" t="str">
        <f>IF(★仕訳帳!D3065&lt;&gt;"",★仕訳帳!D3065,"")</f>
        <v/>
      </c>
      <c r="F3101" s="30" t="str">
        <f t="shared" si="100"/>
        <v/>
      </c>
      <c r="G3101" s="68">
        <f>★仕訳帳!E3065</f>
        <v>0</v>
      </c>
      <c r="H3101" s="68">
        <f>★仕訳帳!F3065</f>
        <v>0</v>
      </c>
      <c r="I3101" s="67">
        <f>IF($E3101&lt;&gt;"",IF(OR(AND($E3101&gt;=200,$E3101&lt;300),AND($E3101&gt;=400,$E3101&lt;600)),-SUBTOTAL(9,K$4:K3101),SUBTOTAL(9,K$4:K3101)),0)</f>
        <v>0</v>
      </c>
      <c r="J3101" s="32"/>
      <c r="K3101" s="33">
        <f t="shared" si="99"/>
        <v>0</v>
      </c>
    </row>
    <row r="3102" spans="1:11" x14ac:dyDescent="0.4">
      <c r="A3102" s="17" t="str">
        <f>IF(E3102&lt;&gt;"",VLOOKUP(E3102,科目一覧!$A$4:$G$76,7,FALSE),"")</f>
        <v/>
      </c>
      <c r="B3102" s="18">
        <f>★仕訳帳!A3066</f>
        <v>3063</v>
      </c>
      <c r="C3102" s="64" t="str">
        <f>IF(★仕訳帳!B3066&lt;&gt;"",★仕訳帳!B3066,"")</f>
        <v/>
      </c>
      <c r="D3102" s="65" t="str">
        <f>IF(★仕訳帳!C3066&lt;&gt;"",★仕訳帳!C3066,"")</f>
        <v/>
      </c>
      <c r="E3102" s="66" t="str">
        <f>IF(★仕訳帳!D3066&lt;&gt;"",★仕訳帳!D3066,"")</f>
        <v/>
      </c>
      <c r="F3102" s="30" t="str">
        <f t="shared" si="100"/>
        <v/>
      </c>
      <c r="G3102" s="68">
        <f>★仕訳帳!E3066</f>
        <v>0</v>
      </c>
      <c r="H3102" s="68">
        <f>★仕訳帳!F3066</f>
        <v>0</v>
      </c>
      <c r="I3102" s="67">
        <f>IF($E3102&lt;&gt;"",IF(OR(AND($E3102&gt;=200,$E3102&lt;300),AND($E3102&gt;=400,$E3102&lt;600)),-SUBTOTAL(9,K$4:K3102),SUBTOTAL(9,K$4:K3102)),0)</f>
        <v>0</v>
      </c>
      <c r="J3102" s="32"/>
      <c r="K3102" s="33">
        <f t="shared" si="99"/>
        <v>0</v>
      </c>
    </row>
    <row r="3103" spans="1:11" x14ac:dyDescent="0.4">
      <c r="A3103" s="17" t="str">
        <f>IF(E3103&lt;&gt;"",VLOOKUP(E3103,科目一覧!$A$4:$G$76,7,FALSE),"")</f>
        <v/>
      </c>
      <c r="B3103" s="18">
        <f>★仕訳帳!A3067</f>
        <v>3064</v>
      </c>
      <c r="C3103" s="64" t="str">
        <f>IF(★仕訳帳!B3067&lt;&gt;"",★仕訳帳!B3067,"")</f>
        <v/>
      </c>
      <c r="D3103" s="65" t="str">
        <f>IF(★仕訳帳!C3067&lt;&gt;"",★仕訳帳!C3067,"")</f>
        <v/>
      </c>
      <c r="E3103" s="66" t="str">
        <f>IF(★仕訳帳!D3067&lt;&gt;"",★仕訳帳!D3067,"")</f>
        <v/>
      </c>
      <c r="F3103" s="30" t="str">
        <f t="shared" si="100"/>
        <v/>
      </c>
      <c r="G3103" s="68">
        <f>★仕訳帳!E3067</f>
        <v>0</v>
      </c>
      <c r="H3103" s="68">
        <f>★仕訳帳!F3067</f>
        <v>0</v>
      </c>
      <c r="I3103" s="67">
        <f>IF($E3103&lt;&gt;"",IF(OR(AND($E3103&gt;=200,$E3103&lt;300),AND($E3103&gt;=400,$E3103&lt;600)),-SUBTOTAL(9,K$4:K3103),SUBTOTAL(9,K$4:K3103)),0)</f>
        <v>0</v>
      </c>
      <c r="J3103" s="32"/>
      <c r="K3103" s="33">
        <f t="shared" si="99"/>
        <v>0</v>
      </c>
    </row>
    <row r="3104" spans="1:11" x14ac:dyDescent="0.4">
      <c r="A3104" s="17" t="str">
        <f>IF(E3104&lt;&gt;"",VLOOKUP(E3104,科目一覧!$A$4:$G$76,7,FALSE),"")</f>
        <v/>
      </c>
      <c r="B3104" s="18">
        <f>★仕訳帳!A3068</f>
        <v>3065</v>
      </c>
      <c r="C3104" s="64" t="str">
        <f>IF(★仕訳帳!B3068&lt;&gt;"",★仕訳帳!B3068,"")</f>
        <v/>
      </c>
      <c r="D3104" s="65" t="str">
        <f>IF(★仕訳帳!C3068&lt;&gt;"",★仕訳帳!C3068,"")</f>
        <v/>
      </c>
      <c r="E3104" s="66" t="str">
        <f>IF(★仕訳帳!D3068&lt;&gt;"",★仕訳帳!D3068,"")</f>
        <v/>
      </c>
      <c r="F3104" s="30" t="str">
        <f t="shared" si="100"/>
        <v/>
      </c>
      <c r="G3104" s="68">
        <f>★仕訳帳!E3068</f>
        <v>0</v>
      </c>
      <c r="H3104" s="68">
        <f>★仕訳帳!F3068</f>
        <v>0</v>
      </c>
      <c r="I3104" s="67">
        <f>IF($E3104&lt;&gt;"",IF(OR(AND($E3104&gt;=200,$E3104&lt;300),AND($E3104&gt;=400,$E3104&lt;600)),-SUBTOTAL(9,K$4:K3104),SUBTOTAL(9,K$4:K3104)),0)</f>
        <v>0</v>
      </c>
      <c r="J3104" s="32"/>
      <c r="K3104" s="33">
        <f t="shared" si="99"/>
        <v>0</v>
      </c>
    </row>
    <row r="3105" spans="1:11" x14ac:dyDescent="0.4">
      <c r="A3105" s="17" t="str">
        <f>IF(E3105&lt;&gt;"",VLOOKUP(E3105,科目一覧!$A$4:$G$76,7,FALSE),"")</f>
        <v/>
      </c>
      <c r="B3105" s="18">
        <f>★仕訳帳!A3069</f>
        <v>3066</v>
      </c>
      <c r="C3105" s="64" t="str">
        <f>IF(★仕訳帳!B3069&lt;&gt;"",★仕訳帳!B3069,"")</f>
        <v/>
      </c>
      <c r="D3105" s="65" t="str">
        <f>IF(★仕訳帳!C3069&lt;&gt;"",★仕訳帳!C3069,"")</f>
        <v/>
      </c>
      <c r="E3105" s="66" t="str">
        <f>IF(★仕訳帳!D3069&lt;&gt;"",★仕訳帳!D3069,"")</f>
        <v/>
      </c>
      <c r="F3105" s="30" t="str">
        <f t="shared" si="100"/>
        <v/>
      </c>
      <c r="G3105" s="68">
        <f>★仕訳帳!E3069</f>
        <v>0</v>
      </c>
      <c r="H3105" s="68">
        <f>★仕訳帳!F3069</f>
        <v>0</v>
      </c>
      <c r="I3105" s="67">
        <f>IF($E3105&lt;&gt;"",IF(OR(AND($E3105&gt;=200,$E3105&lt;300),AND($E3105&gt;=400,$E3105&lt;600)),-SUBTOTAL(9,K$4:K3105),SUBTOTAL(9,K$4:K3105)),0)</f>
        <v>0</v>
      </c>
      <c r="J3105" s="32"/>
      <c r="K3105" s="33">
        <f t="shared" si="99"/>
        <v>0</v>
      </c>
    </row>
    <row r="3106" spans="1:11" x14ac:dyDescent="0.4">
      <c r="A3106" s="17" t="str">
        <f>IF(E3106&lt;&gt;"",VLOOKUP(E3106,科目一覧!$A$4:$G$76,7,FALSE),"")</f>
        <v/>
      </c>
      <c r="B3106" s="18">
        <f>★仕訳帳!A3070</f>
        <v>3067</v>
      </c>
      <c r="C3106" s="64" t="str">
        <f>IF(★仕訳帳!B3070&lt;&gt;"",★仕訳帳!B3070,"")</f>
        <v/>
      </c>
      <c r="D3106" s="65" t="str">
        <f>IF(★仕訳帳!C3070&lt;&gt;"",★仕訳帳!C3070,"")</f>
        <v/>
      </c>
      <c r="E3106" s="66" t="str">
        <f>IF(★仕訳帳!D3070&lt;&gt;"",★仕訳帳!D3070,"")</f>
        <v/>
      </c>
      <c r="F3106" s="30" t="str">
        <f t="shared" si="100"/>
        <v/>
      </c>
      <c r="G3106" s="68">
        <f>★仕訳帳!E3070</f>
        <v>0</v>
      </c>
      <c r="H3106" s="68">
        <f>★仕訳帳!F3070</f>
        <v>0</v>
      </c>
      <c r="I3106" s="67">
        <f>IF($E3106&lt;&gt;"",IF(OR(AND($E3106&gt;=200,$E3106&lt;300),AND($E3106&gt;=400,$E3106&lt;600)),-SUBTOTAL(9,K$4:K3106),SUBTOTAL(9,K$4:K3106)),0)</f>
        <v>0</v>
      </c>
      <c r="J3106" s="32"/>
      <c r="K3106" s="33">
        <f t="shared" si="99"/>
        <v>0</v>
      </c>
    </row>
    <row r="3107" spans="1:11" x14ac:dyDescent="0.4">
      <c r="A3107" s="17" t="str">
        <f>IF(E3107&lt;&gt;"",VLOOKUP(E3107,科目一覧!$A$4:$G$76,7,FALSE),"")</f>
        <v/>
      </c>
      <c r="B3107" s="18">
        <f>★仕訳帳!A3071</f>
        <v>3068</v>
      </c>
      <c r="C3107" s="64" t="str">
        <f>IF(★仕訳帳!B3071&lt;&gt;"",★仕訳帳!B3071,"")</f>
        <v/>
      </c>
      <c r="D3107" s="65" t="str">
        <f>IF(★仕訳帳!C3071&lt;&gt;"",★仕訳帳!C3071,"")</f>
        <v/>
      </c>
      <c r="E3107" s="66" t="str">
        <f>IF(★仕訳帳!D3071&lt;&gt;"",★仕訳帳!D3071,"")</f>
        <v/>
      </c>
      <c r="F3107" s="30" t="str">
        <f t="shared" si="100"/>
        <v/>
      </c>
      <c r="G3107" s="68">
        <f>★仕訳帳!E3071</f>
        <v>0</v>
      </c>
      <c r="H3107" s="68">
        <f>★仕訳帳!F3071</f>
        <v>0</v>
      </c>
      <c r="I3107" s="67">
        <f>IF($E3107&lt;&gt;"",IF(OR(AND($E3107&gt;=200,$E3107&lt;300),AND($E3107&gt;=400,$E3107&lt;600)),-SUBTOTAL(9,K$4:K3107),SUBTOTAL(9,K$4:K3107)),0)</f>
        <v>0</v>
      </c>
      <c r="J3107" s="32"/>
      <c r="K3107" s="33">
        <f t="shared" si="99"/>
        <v>0</v>
      </c>
    </row>
    <row r="3108" spans="1:11" x14ac:dyDescent="0.4">
      <c r="A3108" s="17" t="str">
        <f>IF(E3108&lt;&gt;"",VLOOKUP(E3108,科目一覧!$A$4:$G$76,7,FALSE),"")</f>
        <v/>
      </c>
      <c r="B3108" s="18">
        <f>★仕訳帳!A3072</f>
        <v>3069</v>
      </c>
      <c r="C3108" s="64" t="str">
        <f>IF(★仕訳帳!B3072&lt;&gt;"",★仕訳帳!B3072,"")</f>
        <v/>
      </c>
      <c r="D3108" s="65" t="str">
        <f>IF(★仕訳帳!C3072&lt;&gt;"",★仕訳帳!C3072,"")</f>
        <v/>
      </c>
      <c r="E3108" s="66" t="str">
        <f>IF(★仕訳帳!D3072&lt;&gt;"",★仕訳帳!D3072,"")</f>
        <v/>
      </c>
      <c r="F3108" s="30" t="str">
        <f t="shared" si="100"/>
        <v/>
      </c>
      <c r="G3108" s="68">
        <f>★仕訳帳!E3072</f>
        <v>0</v>
      </c>
      <c r="H3108" s="68">
        <f>★仕訳帳!F3072</f>
        <v>0</v>
      </c>
      <c r="I3108" s="67">
        <f>IF($E3108&lt;&gt;"",IF(OR(AND($E3108&gt;=200,$E3108&lt;300),AND($E3108&gt;=400,$E3108&lt;600)),-SUBTOTAL(9,K$4:K3108),SUBTOTAL(9,K$4:K3108)),0)</f>
        <v>0</v>
      </c>
      <c r="J3108" s="32"/>
      <c r="K3108" s="33">
        <f t="shared" si="99"/>
        <v>0</v>
      </c>
    </row>
    <row r="3109" spans="1:11" x14ac:dyDescent="0.4">
      <c r="A3109" s="17" t="str">
        <f>IF(E3109&lt;&gt;"",VLOOKUP(E3109,科目一覧!$A$4:$G$76,7,FALSE),"")</f>
        <v/>
      </c>
      <c r="B3109" s="18">
        <f>★仕訳帳!A3073</f>
        <v>3070</v>
      </c>
      <c r="C3109" s="64" t="str">
        <f>IF(★仕訳帳!B3073&lt;&gt;"",★仕訳帳!B3073,"")</f>
        <v/>
      </c>
      <c r="D3109" s="65" t="str">
        <f>IF(★仕訳帳!C3073&lt;&gt;"",★仕訳帳!C3073,"")</f>
        <v/>
      </c>
      <c r="E3109" s="66" t="str">
        <f>IF(★仕訳帳!D3073&lt;&gt;"",★仕訳帳!D3073,"")</f>
        <v/>
      </c>
      <c r="F3109" s="30" t="str">
        <f t="shared" si="100"/>
        <v/>
      </c>
      <c r="G3109" s="68">
        <f>★仕訳帳!E3073</f>
        <v>0</v>
      </c>
      <c r="H3109" s="68">
        <f>★仕訳帳!F3073</f>
        <v>0</v>
      </c>
      <c r="I3109" s="67">
        <f>IF($E3109&lt;&gt;"",IF(OR(AND($E3109&gt;=200,$E3109&lt;300),AND($E3109&gt;=400,$E3109&lt;600)),-SUBTOTAL(9,K$4:K3109),SUBTOTAL(9,K$4:K3109)),0)</f>
        <v>0</v>
      </c>
      <c r="J3109" s="32"/>
      <c r="K3109" s="33">
        <f t="shared" si="99"/>
        <v>0</v>
      </c>
    </row>
    <row r="3110" spans="1:11" x14ac:dyDescent="0.4">
      <c r="A3110" s="17" t="str">
        <f>IF(E3110&lt;&gt;"",VLOOKUP(E3110,科目一覧!$A$4:$G$76,7,FALSE),"")</f>
        <v/>
      </c>
      <c r="B3110" s="18">
        <f>★仕訳帳!A3074</f>
        <v>3071</v>
      </c>
      <c r="C3110" s="64" t="str">
        <f>IF(★仕訳帳!B3074&lt;&gt;"",★仕訳帳!B3074,"")</f>
        <v/>
      </c>
      <c r="D3110" s="65" t="str">
        <f>IF(★仕訳帳!C3074&lt;&gt;"",★仕訳帳!C3074,"")</f>
        <v/>
      </c>
      <c r="E3110" s="66" t="str">
        <f>IF(★仕訳帳!D3074&lt;&gt;"",★仕訳帳!D3074,"")</f>
        <v/>
      </c>
      <c r="F3110" s="30" t="str">
        <f t="shared" si="100"/>
        <v/>
      </c>
      <c r="G3110" s="68">
        <f>★仕訳帳!E3074</f>
        <v>0</v>
      </c>
      <c r="H3110" s="68">
        <f>★仕訳帳!F3074</f>
        <v>0</v>
      </c>
      <c r="I3110" s="67">
        <f>IF($E3110&lt;&gt;"",IF(OR(AND($E3110&gt;=200,$E3110&lt;300),AND($E3110&gt;=400,$E3110&lt;600)),-SUBTOTAL(9,K$4:K3110),SUBTOTAL(9,K$4:K3110)),0)</f>
        <v>0</v>
      </c>
      <c r="J3110" s="32"/>
      <c r="K3110" s="33">
        <f t="shared" si="99"/>
        <v>0</v>
      </c>
    </row>
    <row r="3111" spans="1:11" x14ac:dyDescent="0.4">
      <c r="A3111" s="17" t="str">
        <f>IF(E3111&lt;&gt;"",VLOOKUP(E3111,科目一覧!$A$4:$G$76,7,FALSE),"")</f>
        <v/>
      </c>
      <c r="B3111" s="18">
        <f>★仕訳帳!A3075</f>
        <v>3072</v>
      </c>
      <c r="C3111" s="64" t="str">
        <f>IF(★仕訳帳!B3075&lt;&gt;"",★仕訳帳!B3075,"")</f>
        <v/>
      </c>
      <c r="D3111" s="65" t="str">
        <f>IF(★仕訳帳!C3075&lt;&gt;"",★仕訳帳!C3075,"")</f>
        <v/>
      </c>
      <c r="E3111" s="66" t="str">
        <f>IF(★仕訳帳!D3075&lt;&gt;"",★仕訳帳!D3075,"")</f>
        <v/>
      </c>
      <c r="F3111" s="30" t="str">
        <f t="shared" si="100"/>
        <v/>
      </c>
      <c r="G3111" s="68">
        <f>★仕訳帳!E3075</f>
        <v>0</v>
      </c>
      <c r="H3111" s="68">
        <f>★仕訳帳!F3075</f>
        <v>0</v>
      </c>
      <c r="I3111" s="67">
        <f>IF($E3111&lt;&gt;"",IF(OR(AND($E3111&gt;=200,$E3111&lt;300),AND($E3111&gt;=400,$E3111&lt;600)),-SUBTOTAL(9,K$4:K3111),SUBTOTAL(9,K$4:K3111)),0)</f>
        <v>0</v>
      </c>
      <c r="J3111" s="32"/>
      <c r="K3111" s="33">
        <f t="shared" si="99"/>
        <v>0</v>
      </c>
    </row>
    <row r="3112" spans="1:11" x14ac:dyDescent="0.4">
      <c r="A3112" s="17" t="str">
        <f>IF(E3112&lt;&gt;"",VLOOKUP(E3112,科目一覧!$A$4:$G$76,7,FALSE),"")</f>
        <v/>
      </c>
      <c r="B3112" s="18">
        <f>★仕訳帳!A3076</f>
        <v>3073</v>
      </c>
      <c r="C3112" s="64" t="str">
        <f>IF(★仕訳帳!B3076&lt;&gt;"",★仕訳帳!B3076,"")</f>
        <v/>
      </c>
      <c r="D3112" s="65" t="str">
        <f>IF(★仕訳帳!C3076&lt;&gt;"",★仕訳帳!C3076,"")</f>
        <v/>
      </c>
      <c r="E3112" s="66" t="str">
        <f>IF(★仕訳帳!D3076&lt;&gt;"",★仕訳帳!D3076,"")</f>
        <v/>
      </c>
      <c r="F3112" s="30" t="str">
        <f t="shared" si="100"/>
        <v/>
      </c>
      <c r="G3112" s="68">
        <f>★仕訳帳!E3076</f>
        <v>0</v>
      </c>
      <c r="H3112" s="68">
        <f>★仕訳帳!F3076</f>
        <v>0</v>
      </c>
      <c r="I3112" s="67">
        <f>IF($E3112&lt;&gt;"",IF(OR(AND($E3112&gt;=200,$E3112&lt;300),AND($E3112&gt;=400,$E3112&lt;600)),-SUBTOTAL(9,K$4:K3112),SUBTOTAL(9,K$4:K3112)),0)</f>
        <v>0</v>
      </c>
      <c r="J3112" s="32"/>
      <c r="K3112" s="33">
        <f t="shared" si="99"/>
        <v>0</v>
      </c>
    </row>
    <row r="3113" spans="1:11" x14ac:dyDescent="0.4">
      <c r="A3113" s="17" t="str">
        <f>IF(E3113&lt;&gt;"",VLOOKUP(E3113,科目一覧!$A$4:$G$76,7,FALSE),"")</f>
        <v/>
      </c>
      <c r="B3113" s="18">
        <f>★仕訳帳!A3077</f>
        <v>3074</v>
      </c>
      <c r="C3113" s="64" t="str">
        <f>IF(★仕訳帳!B3077&lt;&gt;"",★仕訳帳!B3077,"")</f>
        <v/>
      </c>
      <c r="D3113" s="65" t="str">
        <f>IF(★仕訳帳!C3077&lt;&gt;"",★仕訳帳!C3077,"")</f>
        <v/>
      </c>
      <c r="E3113" s="66" t="str">
        <f>IF(★仕訳帳!D3077&lt;&gt;"",★仕訳帳!D3077,"")</f>
        <v/>
      </c>
      <c r="F3113" s="30" t="str">
        <f t="shared" si="100"/>
        <v/>
      </c>
      <c r="G3113" s="68">
        <f>★仕訳帳!E3077</f>
        <v>0</v>
      </c>
      <c r="H3113" s="68">
        <f>★仕訳帳!F3077</f>
        <v>0</v>
      </c>
      <c r="I3113" s="67">
        <f>IF($E3113&lt;&gt;"",IF(OR(AND($E3113&gt;=200,$E3113&lt;300),AND($E3113&gt;=400,$E3113&lt;600)),-SUBTOTAL(9,K$4:K3113),SUBTOTAL(9,K$4:K3113)),0)</f>
        <v>0</v>
      </c>
      <c r="J3113" s="32"/>
      <c r="K3113" s="33">
        <f t="shared" si="99"/>
        <v>0</v>
      </c>
    </row>
    <row r="3114" spans="1:11" x14ac:dyDescent="0.4">
      <c r="A3114" s="17" t="str">
        <f>IF(E3114&lt;&gt;"",VLOOKUP(E3114,科目一覧!$A$4:$G$76,7,FALSE),"")</f>
        <v/>
      </c>
      <c r="B3114" s="18">
        <f>★仕訳帳!A3078</f>
        <v>3075</v>
      </c>
      <c r="C3114" s="64" t="str">
        <f>IF(★仕訳帳!B3078&lt;&gt;"",★仕訳帳!B3078,"")</f>
        <v/>
      </c>
      <c r="D3114" s="65" t="str">
        <f>IF(★仕訳帳!C3078&lt;&gt;"",★仕訳帳!C3078,"")</f>
        <v/>
      </c>
      <c r="E3114" s="66" t="str">
        <f>IF(★仕訳帳!D3078&lt;&gt;"",★仕訳帳!D3078,"")</f>
        <v/>
      </c>
      <c r="F3114" s="30" t="str">
        <f t="shared" si="100"/>
        <v/>
      </c>
      <c r="G3114" s="68">
        <f>★仕訳帳!E3078</f>
        <v>0</v>
      </c>
      <c r="H3114" s="68">
        <f>★仕訳帳!F3078</f>
        <v>0</v>
      </c>
      <c r="I3114" s="67">
        <f>IF($E3114&lt;&gt;"",IF(OR(AND($E3114&gt;=200,$E3114&lt;300),AND($E3114&gt;=400,$E3114&lt;600)),-SUBTOTAL(9,K$4:K3114),SUBTOTAL(9,K$4:K3114)),0)</f>
        <v>0</v>
      </c>
      <c r="J3114" s="32"/>
      <c r="K3114" s="33">
        <f t="shared" si="99"/>
        <v>0</v>
      </c>
    </row>
    <row r="3115" spans="1:11" x14ac:dyDescent="0.4">
      <c r="A3115" s="17" t="str">
        <f>IF(E3115&lt;&gt;"",VLOOKUP(E3115,科目一覧!$A$4:$G$76,7,FALSE),"")</f>
        <v/>
      </c>
      <c r="B3115" s="18">
        <f>★仕訳帳!A3079</f>
        <v>3076</v>
      </c>
      <c r="C3115" s="64" t="str">
        <f>IF(★仕訳帳!B3079&lt;&gt;"",★仕訳帳!B3079,"")</f>
        <v/>
      </c>
      <c r="D3115" s="65" t="str">
        <f>IF(★仕訳帳!C3079&lt;&gt;"",★仕訳帳!C3079,"")</f>
        <v/>
      </c>
      <c r="E3115" s="66" t="str">
        <f>IF(★仕訳帳!D3079&lt;&gt;"",★仕訳帳!D3079,"")</f>
        <v/>
      </c>
      <c r="F3115" s="30" t="str">
        <f t="shared" si="100"/>
        <v/>
      </c>
      <c r="G3115" s="68">
        <f>★仕訳帳!E3079</f>
        <v>0</v>
      </c>
      <c r="H3115" s="68">
        <f>★仕訳帳!F3079</f>
        <v>0</v>
      </c>
      <c r="I3115" s="67">
        <f>IF($E3115&lt;&gt;"",IF(OR(AND($E3115&gt;=200,$E3115&lt;300),AND($E3115&gt;=400,$E3115&lt;600)),-SUBTOTAL(9,K$4:K3115),SUBTOTAL(9,K$4:K3115)),0)</f>
        <v>0</v>
      </c>
      <c r="J3115" s="32"/>
      <c r="K3115" s="33">
        <f t="shared" si="99"/>
        <v>0</v>
      </c>
    </row>
    <row r="3116" spans="1:11" x14ac:dyDescent="0.4">
      <c r="A3116" s="17" t="str">
        <f>IF(E3116&lt;&gt;"",VLOOKUP(E3116,科目一覧!$A$4:$G$76,7,FALSE),"")</f>
        <v/>
      </c>
      <c r="B3116" s="18">
        <f>★仕訳帳!A3080</f>
        <v>3077</v>
      </c>
      <c r="C3116" s="64" t="str">
        <f>IF(★仕訳帳!B3080&lt;&gt;"",★仕訳帳!B3080,"")</f>
        <v/>
      </c>
      <c r="D3116" s="65" t="str">
        <f>IF(★仕訳帳!C3080&lt;&gt;"",★仕訳帳!C3080,"")</f>
        <v/>
      </c>
      <c r="E3116" s="66" t="str">
        <f>IF(★仕訳帳!D3080&lt;&gt;"",★仕訳帳!D3080,"")</f>
        <v/>
      </c>
      <c r="F3116" s="30" t="str">
        <f t="shared" si="100"/>
        <v/>
      </c>
      <c r="G3116" s="68">
        <f>★仕訳帳!E3080</f>
        <v>0</v>
      </c>
      <c r="H3116" s="68">
        <f>★仕訳帳!F3080</f>
        <v>0</v>
      </c>
      <c r="I3116" s="67">
        <f>IF($E3116&lt;&gt;"",IF(OR(AND($E3116&gt;=200,$E3116&lt;300),AND($E3116&gt;=400,$E3116&lt;600)),-SUBTOTAL(9,K$4:K3116),SUBTOTAL(9,K$4:K3116)),0)</f>
        <v>0</v>
      </c>
      <c r="J3116" s="32"/>
      <c r="K3116" s="33">
        <f t="shared" si="99"/>
        <v>0</v>
      </c>
    </row>
    <row r="3117" spans="1:11" x14ac:dyDescent="0.4">
      <c r="A3117" s="17" t="str">
        <f>IF(E3117&lt;&gt;"",VLOOKUP(E3117,科目一覧!$A$4:$G$76,7,FALSE),"")</f>
        <v/>
      </c>
      <c r="B3117" s="18">
        <f>★仕訳帳!A3081</f>
        <v>3078</v>
      </c>
      <c r="C3117" s="64" t="str">
        <f>IF(★仕訳帳!B3081&lt;&gt;"",★仕訳帳!B3081,"")</f>
        <v/>
      </c>
      <c r="D3117" s="65" t="str">
        <f>IF(★仕訳帳!C3081&lt;&gt;"",★仕訳帳!C3081,"")</f>
        <v/>
      </c>
      <c r="E3117" s="66" t="str">
        <f>IF(★仕訳帳!D3081&lt;&gt;"",★仕訳帳!D3081,"")</f>
        <v/>
      </c>
      <c r="F3117" s="30" t="str">
        <f t="shared" si="100"/>
        <v/>
      </c>
      <c r="G3117" s="68">
        <f>★仕訳帳!E3081</f>
        <v>0</v>
      </c>
      <c r="H3117" s="68">
        <f>★仕訳帳!F3081</f>
        <v>0</v>
      </c>
      <c r="I3117" s="67">
        <f>IF($E3117&lt;&gt;"",IF(OR(AND($E3117&gt;=200,$E3117&lt;300),AND($E3117&gt;=400,$E3117&lt;600)),-SUBTOTAL(9,K$4:K3117),SUBTOTAL(9,K$4:K3117)),0)</f>
        <v>0</v>
      </c>
      <c r="J3117" s="32"/>
      <c r="K3117" s="33">
        <f t="shared" si="99"/>
        <v>0</v>
      </c>
    </row>
    <row r="3118" spans="1:11" x14ac:dyDescent="0.4">
      <c r="A3118" s="17" t="str">
        <f>IF(E3118&lt;&gt;"",VLOOKUP(E3118,科目一覧!$A$4:$G$76,7,FALSE),"")</f>
        <v/>
      </c>
      <c r="B3118" s="18">
        <f>★仕訳帳!A3082</f>
        <v>3079</v>
      </c>
      <c r="C3118" s="64" t="str">
        <f>IF(★仕訳帳!B3082&lt;&gt;"",★仕訳帳!B3082,"")</f>
        <v/>
      </c>
      <c r="D3118" s="65" t="str">
        <f>IF(★仕訳帳!C3082&lt;&gt;"",★仕訳帳!C3082,"")</f>
        <v/>
      </c>
      <c r="E3118" s="66" t="str">
        <f>IF(★仕訳帳!D3082&lt;&gt;"",★仕訳帳!D3082,"")</f>
        <v/>
      </c>
      <c r="F3118" s="30" t="str">
        <f t="shared" si="100"/>
        <v/>
      </c>
      <c r="G3118" s="68">
        <f>★仕訳帳!E3082</f>
        <v>0</v>
      </c>
      <c r="H3118" s="68">
        <f>★仕訳帳!F3082</f>
        <v>0</v>
      </c>
      <c r="I3118" s="67">
        <f>IF($E3118&lt;&gt;"",IF(OR(AND($E3118&gt;=200,$E3118&lt;300),AND($E3118&gt;=400,$E3118&lt;600)),-SUBTOTAL(9,K$4:K3118),SUBTOTAL(9,K$4:K3118)),0)</f>
        <v>0</v>
      </c>
      <c r="J3118" s="32"/>
      <c r="K3118" s="33">
        <f t="shared" si="99"/>
        <v>0</v>
      </c>
    </row>
    <row r="3119" spans="1:11" x14ac:dyDescent="0.4">
      <c r="A3119" s="17" t="str">
        <f>IF(E3119&lt;&gt;"",VLOOKUP(E3119,科目一覧!$A$4:$G$76,7,FALSE),"")</f>
        <v/>
      </c>
      <c r="B3119" s="18">
        <f>★仕訳帳!A3083</f>
        <v>3080</v>
      </c>
      <c r="C3119" s="64" t="str">
        <f>IF(★仕訳帳!B3083&lt;&gt;"",★仕訳帳!B3083,"")</f>
        <v/>
      </c>
      <c r="D3119" s="65" t="str">
        <f>IF(★仕訳帳!C3083&lt;&gt;"",★仕訳帳!C3083,"")</f>
        <v/>
      </c>
      <c r="E3119" s="66" t="str">
        <f>IF(★仕訳帳!D3083&lt;&gt;"",★仕訳帳!D3083,"")</f>
        <v/>
      </c>
      <c r="F3119" s="30" t="str">
        <f t="shared" si="100"/>
        <v/>
      </c>
      <c r="G3119" s="68">
        <f>★仕訳帳!E3083</f>
        <v>0</v>
      </c>
      <c r="H3119" s="68">
        <f>★仕訳帳!F3083</f>
        <v>0</v>
      </c>
      <c r="I3119" s="67">
        <f>IF($E3119&lt;&gt;"",IF(OR(AND($E3119&gt;=200,$E3119&lt;300),AND($E3119&gt;=400,$E3119&lt;600)),-SUBTOTAL(9,K$4:K3119),SUBTOTAL(9,K$4:K3119)),0)</f>
        <v>0</v>
      </c>
      <c r="J3119" s="32"/>
      <c r="K3119" s="33">
        <f t="shared" ref="K3119:K3182" si="101">IF(OR(E3119=301,E3119=401),0,G3119-H3119)</f>
        <v>0</v>
      </c>
    </row>
    <row r="3120" spans="1:11" x14ac:dyDescent="0.4">
      <c r="A3120" s="17" t="str">
        <f>IF(E3120&lt;&gt;"",VLOOKUP(E3120,科目一覧!$A$4:$G$76,7,FALSE),"")</f>
        <v/>
      </c>
      <c r="B3120" s="18">
        <f>★仕訳帳!A3084</f>
        <v>3081</v>
      </c>
      <c r="C3120" s="64" t="str">
        <f>IF(★仕訳帳!B3084&lt;&gt;"",★仕訳帳!B3084,"")</f>
        <v/>
      </c>
      <c r="D3120" s="65" t="str">
        <f>IF(★仕訳帳!C3084&lt;&gt;"",★仕訳帳!C3084,"")</f>
        <v/>
      </c>
      <c r="E3120" s="66" t="str">
        <f>IF(★仕訳帳!D3084&lt;&gt;"",★仕訳帳!D3084,"")</f>
        <v/>
      </c>
      <c r="F3120" s="30" t="str">
        <f t="shared" si="100"/>
        <v/>
      </c>
      <c r="G3120" s="68">
        <f>★仕訳帳!E3084</f>
        <v>0</v>
      </c>
      <c r="H3120" s="68">
        <f>★仕訳帳!F3084</f>
        <v>0</v>
      </c>
      <c r="I3120" s="67">
        <f>IF($E3120&lt;&gt;"",IF(OR(AND($E3120&gt;=200,$E3120&lt;300),AND($E3120&gt;=400,$E3120&lt;600)),-SUBTOTAL(9,K$4:K3120),SUBTOTAL(9,K$4:K3120)),0)</f>
        <v>0</v>
      </c>
      <c r="J3120" s="32"/>
      <c r="K3120" s="33">
        <f t="shared" si="101"/>
        <v>0</v>
      </c>
    </row>
    <row r="3121" spans="1:11" x14ac:dyDescent="0.4">
      <c r="A3121" s="17" t="str">
        <f>IF(E3121&lt;&gt;"",VLOOKUP(E3121,科目一覧!$A$4:$G$76,7,FALSE),"")</f>
        <v/>
      </c>
      <c r="B3121" s="18">
        <f>★仕訳帳!A3085</f>
        <v>3082</v>
      </c>
      <c r="C3121" s="64" t="str">
        <f>IF(★仕訳帳!B3085&lt;&gt;"",★仕訳帳!B3085,"")</f>
        <v/>
      </c>
      <c r="D3121" s="65" t="str">
        <f>IF(★仕訳帳!C3085&lt;&gt;"",★仕訳帳!C3085,"")</f>
        <v/>
      </c>
      <c r="E3121" s="66" t="str">
        <f>IF(★仕訳帳!D3085&lt;&gt;"",★仕訳帳!D3085,"")</f>
        <v/>
      </c>
      <c r="F3121" s="30" t="str">
        <f t="shared" si="100"/>
        <v/>
      </c>
      <c r="G3121" s="68">
        <f>★仕訳帳!E3085</f>
        <v>0</v>
      </c>
      <c r="H3121" s="68">
        <f>★仕訳帳!F3085</f>
        <v>0</v>
      </c>
      <c r="I3121" s="67">
        <f>IF($E3121&lt;&gt;"",IF(OR(AND($E3121&gt;=200,$E3121&lt;300),AND($E3121&gt;=400,$E3121&lt;600)),-SUBTOTAL(9,K$4:K3121),SUBTOTAL(9,K$4:K3121)),0)</f>
        <v>0</v>
      </c>
      <c r="J3121" s="32"/>
      <c r="K3121" s="33">
        <f t="shared" si="101"/>
        <v>0</v>
      </c>
    </row>
    <row r="3122" spans="1:11" x14ac:dyDescent="0.4">
      <c r="A3122" s="17" t="str">
        <f>IF(E3122&lt;&gt;"",VLOOKUP(E3122,科目一覧!$A$4:$G$76,7,FALSE),"")</f>
        <v/>
      </c>
      <c r="B3122" s="18">
        <f>★仕訳帳!A3086</f>
        <v>3083</v>
      </c>
      <c r="C3122" s="64" t="str">
        <f>IF(★仕訳帳!B3086&lt;&gt;"",★仕訳帳!B3086,"")</f>
        <v/>
      </c>
      <c r="D3122" s="65" t="str">
        <f>IF(★仕訳帳!C3086&lt;&gt;"",★仕訳帳!C3086,"")</f>
        <v/>
      </c>
      <c r="E3122" s="66" t="str">
        <f>IF(★仕訳帳!D3086&lt;&gt;"",★仕訳帳!D3086,"")</f>
        <v/>
      </c>
      <c r="F3122" s="30" t="str">
        <f t="shared" si="100"/>
        <v/>
      </c>
      <c r="G3122" s="68">
        <f>★仕訳帳!E3086</f>
        <v>0</v>
      </c>
      <c r="H3122" s="68">
        <f>★仕訳帳!F3086</f>
        <v>0</v>
      </c>
      <c r="I3122" s="67">
        <f>IF($E3122&lt;&gt;"",IF(OR(AND($E3122&gt;=200,$E3122&lt;300),AND($E3122&gt;=400,$E3122&lt;600)),-SUBTOTAL(9,K$4:K3122),SUBTOTAL(9,K$4:K3122)),0)</f>
        <v>0</v>
      </c>
      <c r="J3122" s="32"/>
      <c r="K3122" s="33">
        <f t="shared" si="101"/>
        <v>0</v>
      </c>
    </row>
    <row r="3123" spans="1:11" x14ac:dyDescent="0.4">
      <c r="A3123" s="17" t="str">
        <f>IF(E3123&lt;&gt;"",VLOOKUP(E3123,科目一覧!$A$4:$G$76,7,FALSE),"")</f>
        <v/>
      </c>
      <c r="B3123" s="18">
        <f>★仕訳帳!A3087</f>
        <v>3084</v>
      </c>
      <c r="C3123" s="64" t="str">
        <f>IF(★仕訳帳!B3087&lt;&gt;"",★仕訳帳!B3087,"")</f>
        <v/>
      </c>
      <c r="D3123" s="65" t="str">
        <f>IF(★仕訳帳!C3087&lt;&gt;"",★仕訳帳!C3087,"")</f>
        <v/>
      </c>
      <c r="E3123" s="66" t="str">
        <f>IF(★仕訳帳!D3087&lt;&gt;"",★仕訳帳!D3087,"")</f>
        <v/>
      </c>
      <c r="F3123" s="30" t="str">
        <f t="shared" si="100"/>
        <v/>
      </c>
      <c r="G3123" s="68">
        <f>★仕訳帳!E3087</f>
        <v>0</v>
      </c>
      <c r="H3123" s="68">
        <f>★仕訳帳!F3087</f>
        <v>0</v>
      </c>
      <c r="I3123" s="67">
        <f>IF($E3123&lt;&gt;"",IF(OR(AND($E3123&gt;=200,$E3123&lt;300),AND($E3123&gt;=400,$E3123&lt;600)),-SUBTOTAL(9,K$4:K3123),SUBTOTAL(9,K$4:K3123)),0)</f>
        <v>0</v>
      </c>
      <c r="J3123" s="32"/>
      <c r="K3123" s="33">
        <f t="shared" si="101"/>
        <v>0</v>
      </c>
    </row>
    <row r="3124" spans="1:11" x14ac:dyDescent="0.4">
      <c r="A3124" s="17" t="str">
        <f>IF(E3124&lt;&gt;"",VLOOKUP(E3124,科目一覧!$A$4:$G$76,7,FALSE),"")</f>
        <v/>
      </c>
      <c r="B3124" s="18">
        <f>★仕訳帳!A3088</f>
        <v>3085</v>
      </c>
      <c r="C3124" s="64" t="str">
        <f>IF(★仕訳帳!B3088&lt;&gt;"",★仕訳帳!B3088,"")</f>
        <v/>
      </c>
      <c r="D3124" s="65" t="str">
        <f>IF(★仕訳帳!C3088&lt;&gt;"",★仕訳帳!C3088,"")</f>
        <v/>
      </c>
      <c r="E3124" s="66" t="str">
        <f>IF(★仕訳帳!D3088&lt;&gt;"",★仕訳帳!D3088,"")</f>
        <v/>
      </c>
      <c r="F3124" s="30" t="str">
        <f t="shared" si="100"/>
        <v/>
      </c>
      <c r="G3124" s="68">
        <f>★仕訳帳!E3088</f>
        <v>0</v>
      </c>
      <c r="H3124" s="68">
        <f>★仕訳帳!F3088</f>
        <v>0</v>
      </c>
      <c r="I3124" s="67">
        <f>IF($E3124&lt;&gt;"",IF(OR(AND($E3124&gt;=200,$E3124&lt;300),AND($E3124&gt;=400,$E3124&lt;600)),-SUBTOTAL(9,K$4:K3124),SUBTOTAL(9,K$4:K3124)),0)</f>
        <v>0</v>
      </c>
      <c r="J3124" s="32"/>
      <c r="K3124" s="33">
        <f t="shared" si="101"/>
        <v>0</v>
      </c>
    </row>
    <row r="3125" spans="1:11" x14ac:dyDescent="0.4">
      <c r="A3125" s="17" t="str">
        <f>IF(E3125&lt;&gt;"",VLOOKUP(E3125,科目一覧!$A$4:$G$76,7,FALSE),"")</f>
        <v/>
      </c>
      <c r="B3125" s="18">
        <f>★仕訳帳!A3089</f>
        <v>3086</v>
      </c>
      <c r="C3125" s="64" t="str">
        <f>IF(★仕訳帳!B3089&lt;&gt;"",★仕訳帳!B3089,"")</f>
        <v/>
      </c>
      <c r="D3125" s="65" t="str">
        <f>IF(★仕訳帳!C3089&lt;&gt;"",★仕訳帳!C3089,"")</f>
        <v/>
      </c>
      <c r="E3125" s="66" t="str">
        <f>IF(★仕訳帳!D3089&lt;&gt;"",★仕訳帳!D3089,"")</f>
        <v/>
      </c>
      <c r="F3125" s="30" t="str">
        <f t="shared" si="100"/>
        <v/>
      </c>
      <c r="G3125" s="68">
        <f>★仕訳帳!E3089</f>
        <v>0</v>
      </c>
      <c r="H3125" s="68">
        <f>★仕訳帳!F3089</f>
        <v>0</v>
      </c>
      <c r="I3125" s="67">
        <f>IF($E3125&lt;&gt;"",IF(OR(AND($E3125&gt;=200,$E3125&lt;300),AND($E3125&gt;=400,$E3125&lt;600)),-SUBTOTAL(9,K$4:K3125),SUBTOTAL(9,K$4:K3125)),0)</f>
        <v>0</v>
      </c>
      <c r="J3125" s="32"/>
      <c r="K3125" s="33">
        <f t="shared" si="101"/>
        <v>0</v>
      </c>
    </row>
    <row r="3126" spans="1:11" x14ac:dyDescent="0.4">
      <c r="A3126" s="17" t="str">
        <f>IF(E3126&lt;&gt;"",VLOOKUP(E3126,科目一覧!$A$4:$G$76,7,FALSE),"")</f>
        <v/>
      </c>
      <c r="B3126" s="18">
        <f>★仕訳帳!A3090</f>
        <v>3087</v>
      </c>
      <c r="C3126" s="64" t="str">
        <f>IF(★仕訳帳!B3090&lt;&gt;"",★仕訳帳!B3090,"")</f>
        <v/>
      </c>
      <c r="D3126" s="65" t="str">
        <f>IF(★仕訳帳!C3090&lt;&gt;"",★仕訳帳!C3090,"")</f>
        <v/>
      </c>
      <c r="E3126" s="66" t="str">
        <f>IF(★仕訳帳!D3090&lt;&gt;"",★仕訳帳!D3090,"")</f>
        <v/>
      </c>
      <c r="F3126" s="30" t="str">
        <f t="shared" si="100"/>
        <v/>
      </c>
      <c r="G3126" s="68">
        <f>★仕訳帳!E3090</f>
        <v>0</v>
      </c>
      <c r="H3126" s="68">
        <f>★仕訳帳!F3090</f>
        <v>0</v>
      </c>
      <c r="I3126" s="67">
        <f>IF($E3126&lt;&gt;"",IF(OR(AND($E3126&gt;=200,$E3126&lt;300),AND($E3126&gt;=400,$E3126&lt;600)),-SUBTOTAL(9,K$4:K3126),SUBTOTAL(9,K$4:K3126)),0)</f>
        <v>0</v>
      </c>
      <c r="J3126" s="32"/>
      <c r="K3126" s="33">
        <f t="shared" si="101"/>
        <v>0</v>
      </c>
    </row>
    <row r="3127" spans="1:11" x14ac:dyDescent="0.4">
      <c r="A3127" s="17" t="str">
        <f>IF(E3127&lt;&gt;"",VLOOKUP(E3127,科目一覧!$A$4:$G$76,7,FALSE),"")</f>
        <v/>
      </c>
      <c r="B3127" s="18">
        <f>★仕訳帳!A3091</f>
        <v>3088</v>
      </c>
      <c r="C3127" s="64" t="str">
        <f>IF(★仕訳帳!B3091&lt;&gt;"",★仕訳帳!B3091,"")</f>
        <v/>
      </c>
      <c r="D3127" s="65" t="str">
        <f>IF(★仕訳帳!C3091&lt;&gt;"",★仕訳帳!C3091,"")</f>
        <v/>
      </c>
      <c r="E3127" s="66" t="str">
        <f>IF(★仕訳帳!D3091&lt;&gt;"",★仕訳帳!D3091,"")</f>
        <v/>
      </c>
      <c r="F3127" s="30" t="str">
        <f t="shared" si="100"/>
        <v/>
      </c>
      <c r="G3127" s="68">
        <f>★仕訳帳!E3091</f>
        <v>0</v>
      </c>
      <c r="H3127" s="68">
        <f>★仕訳帳!F3091</f>
        <v>0</v>
      </c>
      <c r="I3127" s="67">
        <f>IF($E3127&lt;&gt;"",IF(OR(AND($E3127&gt;=200,$E3127&lt;300),AND($E3127&gt;=400,$E3127&lt;600)),-SUBTOTAL(9,K$4:K3127),SUBTOTAL(9,K$4:K3127)),0)</f>
        <v>0</v>
      </c>
      <c r="J3127" s="32"/>
      <c r="K3127" s="33">
        <f t="shared" si="101"/>
        <v>0</v>
      </c>
    </row>
    <row r="3128" spans="1:11" x14ac:dyDescent="0.4">
      <c r="A3128" s="17" t="str">
        <f>IF(E3128&lt;&gt;"",VLOOKUP(E3128,科目一覧!$A$4:$G$76,7,FALSE),"")</f>
        <v/>
      </c>
      <c r="B3128" s="18">
        <f>★仕訳帳!A3092</f>
        <v>3089</v>
      </c>
      <c r="C3128" s="64" t="str">
        <f>IF(★仕訳帳!B3092&lt;&gt;"",★仕訳帳!B3092,"")</f>
        <v/>
      </c>
      <c r="D3128" s="65" t="str">
        <f>IF(★仕訳帳!C3092&lt;&gt;"",★仕訳帳!C3092,"")</f>
        <v/>
      </c>
      <c r="E3128" s="66" t="str">
        <f>IF(★仕訳帳!D3092&lt;&gt;"",★仕訳帳!D3092,"")</f>
        <v/>
      </c>
      <c r="F3128" s="30" t="str">
        <f t="shared" si="100"/>
        <v/>
      </c>
      <c r="G3128" s="68">
        <f>★仕訳帳!E3092</f>
        <v>0</v>
      </c>
      <c r="H3128" s="68">
        <f>★仕訳帳!F3092</f>
        <v>0</v>
      </c>
      <c r="I3128" s="67">
        <f>IF($E3128&lt;&gt;"",IF(OR(AND($E3128&gt;=200,$E3128&lt;300),AND($E3128&gt;=400,$E3128&lt;600)),-SUBTOTAL(9,K$4:K3128),SUBTOTAL(9,K$4:K3128)),0)</f>
        <v>0</v>
      </c>
      <c r="J3128" s="32"/>
      <c r="K3128" s="33">
        <f t="shared" si="101"/>
        <v>0</v>
      </c>
    </row>
    <row r="3129" spans="1:11" x14ac:dyDescent="0.4">
      <c r="A3129" s="17" t="str">
        <f>IF(E3129&lt;&gt;"",VLOOKUP(E3129,科目一覧!$A$4:$G$76,7,FALSE),"")</f>
        <v/>
      </c>
      <c r="B3129" s="18">
        <f>★仕訳帳!A3093</f>
        <v>3090</v>
      </c>
      <c r="C3129" s="64" t="str">
        <f>IF(★仕訳帳!B3093&lt;&gt;"",★仕訳帳!B3093,"")</f>
        <v/>
      </c>
      <c r="D3129" s="65" t="str">
        <f>IF(★仕訳帳!C3093&lt;&gt;"",★仕訳帳!C3093,"")</f>
        <v/>
      </c>
      <c r="E3129" s="66" t="str">
        <f>IF(★仕訳帳!D3093&lt;&gt;"",★仕訳帳!D3093,"")</f>
        <v/>
      </c>
      <c r="F3129" s="30" t="str">
        <f t="shared" si="100"/>
        <v/>
      </c>
      <c r="G3129" s="68">
        <f>★仕訳帳!E3093</f>
        <v>0</v>
      </c>
      <c r="H3129" s="68">
        <f>★仕訳帳!F3093</f>
        <v>0</v>
      </c>
      <c r="I3129" s="67">
        <f>IF($E3129&lt;&gt;"",IF(OR(AND($E3129&gt;=200,$E3129&lt;300),AND($E3129&gt;=400,$E3129&lt;600)),-SUBTOTAL(9,K$4:K3129),SUBTOTAL(9,K$4:K3129)),0)</f>
        <v>0</v>
      </c>
      <c r="J3129" s="32"/>
      <c r="K3129" s="33">
        <f t="shared" si="101"/>
        <v>0</v>
      </c>
    </row>
    <row r="3130" spans="1:11" x14ac:dyDescent="0.4">
      <c r="A3130" s="17" t="str">
        <f>IF(E3130&lt;&gt;"",VLOOKUP(E3130,科目一覧!$A$4:$G$76,7,FALSE),"")</f>
        <v/>
      </c>
      <c r="B3130" s="18">
        <f>★仕訳帳!A3094</f>
        <v>3091</v>
      </c>
      <c r="C3130" s="64" t="str">
        <f>IF(★仕訳帳!B3094&lt;&gt;"",★仕訳帳!B3094,"")</f>
        <v/>
      </c>
      <c r="D3130" s="65" t="str">
        <f>IF(★仕訳帳!C3094&lt;&gt;"",★仕訳帳!C3094,"")</f>
        <v/>
      </c>
      <c r="E3130" s="66" t="str">
        <f>IF(★仕訳帳!D3094&lt;&gt;"",★仕訳帳!D3094,"")</f>
        <v/>
      </c>
      <c r="F3130" s="30" t="str">
        <f t="shared" si="100"/>
        <v/>
      </c>
      <c r="G3130" s="68">
        <f>★仕訳帳!E3094</f>
        <v>0</v>
      </c>
      <c r="H3130" s="68">
        <f>★仕訳帳!F3094</f>
        <v>0</v>
      </c>
      <c r="I3130" s="67">
        <f>IF($E3130&lt;&gt;"",IF(OR(AND($E3130&gt;=200,$E3130&lt;300),AND($E3130&gt;=400,$E3130&lt;600)),-SUBTOTAL(9,K$4:K3130),SUBTOTAL(9,K$4:K3130)),0)</f>
        <v>0</v>
      </c>
      <c r="J3130" s="32"/>
      <c r="K3130" s="33">
        <f t="shared" si="101"/>
        <v>0</v>
      </c>
    </row>
    <row r="3131" spans="1:11" x14ac:dyDescent="0.4">
      <c r="A3131" s="17" t="str">
        <f>IF(E3131&lt;&gt;"",VLOOKUP(E3131,科目一覧!$A$4:$G$76,7,FALSE),"")</f>
        <v/>
      </c>
      <c r="B3131" s="18">
        <f>★仕訳帳!A3095</f>
        <v>3092</v>
      </c>
      <c r="C3131" s="64" t="str">
        <f>IF(★仕訳帳!B3095&lt;&gt;"",★仕訳帳!B3095,"")</f>
        <v/>
      </c>
      <c r="D3131" s="65" t="str">
        <f>IF(★仕訳帳!C3095&lt;&gt;"",★仕訳帳!C3095,"")</f>
        <v/>
      </c>
      <c r="E3131" s="66" t="str">
        <f>IF(★仕訳帳!D3095&lt;&gt;"",★仕訳帳!D3095,"")</f>
        <v/>
      </c>
      <c r="F3131" s="30" t="str">
        <f t="shared" si="100"/>
        <v/>
      </c>
      <c r="G3131" s="68">
        <f>★仕訳帳!E3095</f>
        <v>0</v>
      </c>
      <c r="H3131" s="68">
        <f>★仕訳帳!F3095</f>
        <v>0</v>
      </c>
      <c r="I3131" s="67">
        <f>IF($E3131&lt;&gt;"",IF(OR(AND($E3131&gt;=200,$E3131&lt;300),AND($E3131&gt;=400,$E3131&lt;600)),-SUBTOTAL(9,K$4:K3131),SUBTOTAL(9,K$4:K3131)),0)</f>
        <v>0</v>
      </c>
      <c r="J3131" s="32"/>
      <c r="K3131" s="33">
        <f t="shared" si="101"/>
        <v>0</v>
      </c>
    </row>
    <row r="3132" spans="1:11" x14ac:dyDescent="0.4">
      <c r="A3132" s="17" t="str">
        <f>IF(E3132&lt;&gt;"",VLOOKUP(E3132,科目一覧!$A$4:$G$76,7,FALSE),"")</f>
        <v/>
      </c>
      <c r="B3132" s="18">
        <f>★仕訳帳!A3096</f>
        <v>3093</v>
      </c>
      <c r="C3132" s="64" t="str">
        <f>IF(★仕訳帳!B3096&lt;&gt;"",★仕訳帳!B3096,"")</f>
        <v/>
      </c>
      <c r="D3132" s="65" t="str">
        <f>IF(★仕訳帳!C3096&lt;&gt;"",★仕訳帳!C3096,"")</f>
        <v/>
      </c>
      <c r="E3132" s="66" t="str">
        <f>IF(★仕訳帳!D3096&lt;&gt;"",★仕訳帳!D3096,"")</f>
        <v/>
      </c>
      <c r="F3132" s="30" t="str">
        <f t="shared" si="100"/>
        <v/>
      </c>
      <c r="G3132" s="68">
        <f>★仕訳帳!E3096</f>
        <v>0</v>
      </c>
      <c r="H3132" s="68">
        <f>★仕訳帳!F3096</f>
        <v>0</v>
      </c>
      <c r="I3132" s="67">
        <f>IF($E3132&lt;&gt;"",IF(OR(AND($E3132&gt;=200,$E3132&lt;300),AND($E3132&gt;=400,$E3132&lt;600)),-SUBTOTAL(9,K$4:K3132),SUBTOTAL(9,K$4:K3132)),0)</f>
        <v>0</v>
      </c>
      <c r="J3132" s="32"/>
      <c r="K3132" s="33">
        <f t="shared" si="101"/>
        <v>0</v>
      </c>
    </row>
    <row r="3133" spans="1:11" x14ac:dyDescent="0.4">
      <c r="A3133" s="17" t="str">
        <f>IF(E3133&lt;&gt;"",VLOOKUP(E3133,科目一覧!$A$4:$G$76,7,FALSE),"")</f>
        <v/>
      </c>
      <c r="B3133" s="18">
        <f>★仕訳帳!A3097</f>
        <v>3094</v>
      </c>
      <c r="C3133" s="64" t="str">
        <f>IF(★仕訳帳!B3097&lt;&gt;"",★仕訳帳!B3097,"")</f>
        <v/>
      </c>
      <c r="D3133" s="65" t="str">
        <f>IF(★仕訳帳!C3097&lt;&gt;"",★仕訳帳!C3097,"")</f>
        <v/>
      </c>
      <c r="E3133" s="66" t="str">
        <f>IF(★仕訳帳!D3097&lt;&gt;"",★仕訳帳!D3097,"")</f>
        <v/>
      </c>
      <c r="F3133" s="30" t="str">
        <f t="shared" si="100"/>
        <v/>
      </c>
      <c r="G3133" s="68">
        <f>★仕訳帳!E3097</f>
        <v>0</v>
      </c>
      <c r="H3133" s="68">
        <f>★仕訳帳!F3097</f>
        <v>0</v>
      </c>
      <c r="I3133" s="67">
        <f>IF($E3133&lt;&gt;"",IF(OR(AND($E3133&gt;=200,$E3133&lt;300),AND($E3133&gt;=400,$E3133&lt;600)),-SUBTOTAL(9,K$4:K3133),SUBTOTAL(9,K$4:K3133)),0)</f>
        <v>0</v>
      </c>
      <c r="J3133" s="32"/>
      <c r="K3133" s="33">
        <f t="shared" si="101"/>
        <v>0</v>
      </c>
    </row>
    <row r="3134" spans="1:11" x14ac:dyDescent="0.4">
      <c r="A3134" s="17" t="str">
        <f>IF(E3134&lt;&gt;"",VLOOKUP(E3134,科目一覧!$A$4:$G$76,7,FALSE),"")</f>
        <v/>
      </c>
      <c r="B3134" s="18">
        <f>★仕訳帳!A3098</f>
        <v>3095</v>
      </c>
      <c r="C3134" s="64" t="str">
        <f>IF(★仕訳帳!B3098&lt;&gt;"",★仕訳帳!B3098,"")</f>
        <v/>
      </c>
      <c r="D3134" s="65" t="str">
        <f>IF(★仕訳帳!C3098&lt;&gt;"",★仕訳帳!C3098,"")</f>
        <v/>
      </c>
      <c r="E3134" s="66" t="str">
        <f>IF(★仕訳帳!D3098&lt;&gt;"",★仕訳帳!D3098,"")</f>
        <v/>
      </c>
      <c r="F3134" s="30" t="str">
        <f t="shared" si="100"/>
        <v/>
      </c>
      <c r="G3134" s="68">
        <f>★仕訳帳!E3098</f>
        <v>0</v>
      </c>
      <c r="H3134" s="68">
        <f>★仕訳帳!F3098</f>
        <v>0</v>
      </c>
      <c r="I3134" s="67">
        <f>IF($E3134&lt;&gt;"",IF(OR(AND($E3134&gt;=200,$E3134&lt;300),AND($E3134&gt;=400,$E3134&lt;600)),-SUBTOTAL(9,K$4:K3134),SUBTOTAL(9,K$4:K3134)),0)</f>
        <v>0</v>
      </c>
      <c r="J3134" s="32"/>
      <c r="K3134" s="33">
        <f t="shared" si="101"/>
        <v>0</v>
      </c>
    </row>
    <row r="3135" spans="1:11" x14ac:dyDescent="0.4">
      <c r="A3135" s="17" t="str">
        <f>IF(E3135&lt;&gt;"",VLOOKUP(E3135,科目一覧!$A$4:$G$76,7,FALSE),"")</f>
        <v/>
      </c>
      <c r="B3135" s="18">
        <f>★仕訳帳!A3099</f>
        <v>3096</v>
      </c>
      <c r="C3135" s="64" t="str">
        <f>IF(★仕訳帳!B3099&lt;&gt;"",★仕訳帳!B3099,"")</f>
        <v/>
      </c>
      <c r="D3135" s="65" t="str">
        <f>IF(★仕訳帳!C3099&lt;&gt;"",★仕訳帳!C3099,"")</f>
        <v/>
      </c>
      <c r="E3135" s="66" t="str">
        <f>IF(★仕訳帳!D3099&lt;&gt;"",★仕訳帳!D3099,"")</f>
        <v/>
      </c>
      <c r="F3135" s="30" t="str">
        <f t="shared" si="100"/>
        <v/>
      </c>
      <c r="G3135" s="68">
        <f>★仕訳帳!E3099</f>
        <v>0</v>
      </c>
      <c r="H3135" s="68">
        <f>★仕訳帳!F3099</f>
        <v>0</v>
      </c>
      <c r="I3135" s="67">
        <f>IF($E3135&lt;&gt;"",IF(OR(AND($E3135&gt;=200,$E3135&lt;300),AND($E3135&gt;=400,$E3135&lt;600)),-SUBTOTAL(9,K$4:K3135),SUBTOTAL(9,K$4:K3135)),0)</f>
        <v>0</v>
      </c>
      <c r="J3135" s="32"/>
      <c r="K3135" s="33">
        <f t="shared" si="101"/>
        <v>0</v>
      </c>
    </row>
    <row r="3136" spans="1:11" x14ac:dyDescent="0.4">
      <c r="A3136" s="17" t="str">
        <f>IF(E3136&lt;&gt;"",VLOOKUP(E3136,科目一覧!$A$4:$G$76,7,FALSE),"")</f>
        <v/>
      </c>
      <c r="B3136" s="18">
        <f>★仕訳帳!A3100</f>
        <v>3097</v>
      </c>
      <c r="C3136" s="64" t="str">
        <f>IF(★仕訳帳!B3100&lt;&gt;"",★仕訳帳!B3100,"")</f>
        <v/>
      </c>
      <c r="D3136" s="65" t="str">
        <f>IF(★仕訳帳!C3100&lt;&gt;"",★仕訳帳!C3100,"")</f>
        <v/>
      </c>
      <c r="E3136" s="66" t="str">
        <f>IF(★仕訳帳!D3100&lt;&gt;"",★仕訳帳!D3100,"")</f>
        <v/>
      </c>
      <c r="F3136" s="30" t="str">
        <f t="shared" si="100"/>
        <v/>
      </c>
      <c r="G3136" s="68">
        <f>★仕訳帳!E3100</f>
        <v>0</v>
      </c>
      <c r="H3136" s="68">
        <f>★仕訳帳!F3100</f>
        <v>0</v>
      </c>
      <c r="I3136" s="67">
        <f>IF($E3136&lt;&gt;"",IF(OR(AND($E3136&gt;=200,$E3136&lt;300),AND($E3136&gt;=400,$E3136&lt;600)),-SUBTOTAL(9,K$4:K3136),SUBTOTAL(9,K$4:K3136)),0)</f>
        <v>0</v>
      </c>
      <c r="J3136" s="32"/>
      <c r="K3136" s="33">
        <f t="shared" si="101"/>
        <v>0</v>
      </c>
    </row>
    <row r="3137" spans="1:11" x14ac:dyDescent="0.4">
      <c r="A3137" s="17" t="str">
        <f>IF(E3137&lt;&gt;"",VLOOKUP(E3137,科目一覧!$A$4:$G$76,7,FALSE),"")</f>
        <v/>
      </c>
      <c r="B3137" s="18">
        <f>★仕訳帳!A3101</f>
        <v>3098</v>
      </c>
      <c r="C3137" s="64" t="str">
        <f>IF(★仕訳帳!B3101&lt;&gt;"",★仕訳帳!B3101,"")</f>
        <v/>
      </c>
      <c r="D3137" s="65" t="str">
        <f>IF(★仕訳帳!C3101&lt;&gt;"",★仕訳帳!C3101,"")</f>
        <v/>
      </c>
      <c r="E3137" s="66" t="str">
        <f>IF(★仕訳帳!D3101&lt;&gt;"",★仕訳帳!D3101,"")</f>
        <v/>
      </c>
      <c r="F3137" s="30" t="str">
        <f t="shared" si="100"/>
        <v/>
      </c>
      <c r="G3137" s="68">
        <f>★仕訳帳!E3101</f>
        <v>0</v>
      </c>
      <c r="H3137" s="68">
        <f>★仕訳帳!F3101</f>
        <v>0</v>
      </c>
      <c r="I3137" s="67">
        <f>IF($E3137&lt;&gt;"",IF(OR(AND($E3137&gt;=200,$E3137&lt;300),AND($E3137&gt;=400,$E3137&lt;600)),-SUBTOTAL(9,K$4:K3137),SUBTOTAL(9,K$4:K3137)),0)</f>
        <v>0</v>
      </c>
      <c r="J3137" s="32"/>
      <c r="K3137" s="33">
        <f t="shared" si="101"/>
        <v>0</v>
      </c>
    </row>
    <row r="3138" spans="1:11" x14ac:dyDescent="0.4">
      <c r="A3138" s="17" t="str">
        <f>IF(E3138&lt;&gt;"",VLOOKUP(E3138,科目一覧!$A$4:$G$76,7,FALSE),"")</f>
        <v/>
      </c>
      <c r="B3138" s="18">
        <f>★仕訳帳!A3102</f>
        <v>3099</v>
      </c>
      <c r="C3138" s="64" t="str">
        <f>IF(★仕訳帳!B3102&lt;&gt;"",★仕訳帳!B3102,"")</f>
        <v/>
      </c>
      <c r="D3138" s="65" t="str">
        <f>IF(★仕訳帳!C3102&lt;&gt;"",★仕訳帳!C3102,"")</f>
        <v/>
      </c>
      <c r="E3138" s="66" t="str">
        <f>IF(★仕訳帳!D3102&lt;&gt;"",★仕訳帳!D3102,"")</f>
        <v/>
      </c>
      <c r="F3138" s="30" t="str">
        <f t="shared" si="100"/>
        <v/>
      </c>
      <c r="G3138" s="68">
        <f>★仕訳帳!E3102</f>
        <v>0</v>
      </c>
      <c r="H3138" s="68">
        <f>★仕訳帳!F3102</f>
        <v>0</v>
      </c>
      <c r="I3138" s="67">
        <f>IF($E3138&lt;&gt;"",IF(OR(AND($E3138&gt;=200,$E3138&lt;300),AND($E3138&gt;=400,$E3138&lt;600)),-SUBTOTAL(9,K$4:K3138),SUBTOTAL(9,K$4:K3138)),0)</f>
        <v>0</v>
      </c>
      <c r="J3138" s="32"/>
      <c r="K3138" s="33">
        <f t="shared" si="101"/>
        <v>0</v>
      </c>
    </row>
    <row r="3139" spans="1:11" x14ac:dyDescent="0.4">
      <c r="A3139" s="17" t="str">
        <f>IF(E3139&lt;&gt;"",VLOOKUP(E3139,科目一覧!$A$4:$G$76,7,FALSE),"")</f>
        <v/>
      </c>
      <c r="B3139" s="18">
        <f>★仕訳帳!A3103</f>
        <v>3100</v>
      </c>
      <c r="C3139" s="64" t="str">
        <f>IF(★仕訳帳!B3103&lt;&gt;"",★仕訳帳!B3103,"")</f>
        <v/>
      </c>
      <c r="D3139" s="65" t="str">
        <f>IF(★仕訳帳!C3103&lt;&gt;"",★仕訳帳!C3103,"")</f>
        <v/>
      </c>
      <c r="E3139" s="66" t="str">
        <f>IF(★仕訳帳!D3103&lt;&gt;"",★仕訳帳!D3103,"")</f>
        <v/>
      </c>
      <c r="F3139" s="30" t="str">
        <f t="shared" si="100"/>
        <v/>
      </c>
      <c r="G3139" s="68">
        <f>★仕訳帳!E3103</f>
        <v>0</v>
      </c>
      <c r="H3139" s="68">
        <f>★仕訳帳!F3103</f>
        <v>0</v>
      </c>
      <c r="I3139" s="67">
        <f>IF($E3139&lt;&gt;"",IF(OR(AND($E3139&gt;=200,$E3139&lt;300),AND($E3139&gt;=400,$E3139&lt;600)),-SUBTOTAL(9,K$4:K3139),SUBTOTAL(9,K$4:K3139)),0)</f>
        <v>0</v>
      </c>
      <c r="J3139" s="32"/>
      <c r="K3139" s="33">
        <f t="shared" si="101"/>
        <v>0</v>
      </c>
    </row>
    <row r="3140" spans="1:11" x14ac:dyDescent="0.4">
      <c r="A3140" s="17" t="str">
        <f>IF(E3140&lt;&gt;"",VLOOKUP(E3140,科目一覧!$A$4:$G$76,7,FALSE),"")</f>
        <v/>
      </c>
      <c r="B3140" s="18">
        <f>★仕訳帳!A3104</f>
        <v>3101</v>
      </c>
      <c r="C3140" s="64" t="str">
        <f>IF(★仕訳帳!B3104&lt;&gt;"",★仕訳帳!B3104,"")</f>
        <v/>
      </c>
      <c r="D3140" s="65" t="str">
        <f>IF(★仕訳帳!C3104&lt;&gt;"",★仕訳帳!C3104,"")</f>
        <v/>
      </c>
      <c r="E3140" s="66" t="str">
        <f>IF(★仕訳帳!D3104&lt;&gt;"",★仕訳帳!D3104,"")</f>
        <v/>
      </c>
      <c r="F3140" s="30" t="str">
        <f t="shared" si="100"/>
        <v/>
      </c>
      <c r="G3140" s="68">
        <f>★仕訳帳!E3104</f>
        <v>0</v>
      </c>
      <c r="H3140" s="68">
        <f>★仕訳帳!F3104</f>
        <v>0</v>
      </c>
      <c r="I3140" s="67">
        <f>IF($E3140&lt;&gt;"",IF(OR(AND($E3140&gt;=200,$E3140&lt;300),AND($E3140&gt;=400,$E3140&lt;600)),-SUBTOTAL(9,K$4:K3140),SUBTOTAL(9,K$4:K3140)),0)</f>
        <v>0</v>
      </c>
      <c r="J3140" s="32"/>
      <c r="K3140" s="33">
        <f t="shared" si="101"/>
        <v>0</v>
      </c>
    </row>
    <row r="3141" spans="1:11" x14ac:dyDescent="0.4">
      <c r="A3141" s="17" t="str">
        <f>IF(E3141&lt;&gt;"",VLOOKUP(E3141,科目一覧!$A$4:$G$76,7,FALSE),"")</f>
        <v/>
      </c>
      <c r="B3141" s="18">
        <f>★仕訳帳!A3105</f>
        <v>3102</v>
      </c>
      <c r="C3141" s="64" t="str">
        <f>IF(★仕訳帳!B3105&lt;&gt;"",★仕訳帳!B3105,"")</f>
        <v/>
      </c>
      <c r="D3141" s="65" t="str">
        <f>IF(★仕訳帳!C3105&lt;&gt;"",★仕訳帳!C3105,"")</f>
        <v/>
      </c>
      <c r="E3141" s="66" t="str">
        <f>IF(★仕訳帳!D3105&lt;&gt;"",★仕訳帳!D3105,"")</f>
        <v/>
      </c>
      <c r="F3141" s="30" t="str">
        <f t="shared" ref="F3141:F3204" si="102">IF(C3141&lt;&gt;"",MONTH(C3141)&amp;"_"&amp;E3141,"")</f>
        <v/>
      </c>
      <c r="G3141" s="68">
        <f>★仕訳帳!E3105</f>
        <v>0</v>
      </c>
      <c r="H3141" s="68">
        <f>★仕訳帳!F3105</f>
        <v>0</v>
      </c>
      <c r="I3141" s="67">
        <f>IF($E3141&lt;&gt;"",IF(OR(AND($E3141&gt;=200,$E3141&lt;300),AND($E3141&gt;=400,$E3141&lt;600)),-SUBTOTAL(9,K$4:K3141),SUBTOTAL(9,K$4:K3141)),0)</f>
        <v>0</v>
      </c>
      <c r="J3141" s="32"/>
      <c r="K3141" s="33">
        <f t="shared" si="101"/>
        <v>0</v>
      </c>
    </row>
    <row r="3142" spans="1:11" x14ac:dyDescent="0.4">
      <c r="A3142" s="17" t="str">
        <f>IF(E3142&lt;&gt;"",VLOOKUP(E3142,科目一覧!$A$4:$G$76,7,FALSE),"")</f>
        <v/>
      </c>
      <c r="B3142" s="18">
        <f>★仕訳帳!A3106</f>
        <v>3103</v>
      </c>
      <c r="C3142" s="64" t="str">
        <f>IF(★仕訳帳!B3106&lt;&gt;"",★仕訳帳!B3106,"")</f>
        <v/>
      </c>
      <c r="D3142" s="65" t="str">
        <f>IF(★仕訳帳!C3106&lt;&gt;"",★仕訳帳!C3106,"")</f>
        <v/>
      </c>
      <c r="E3142" s="66" t="str">
        <f>IF(★仕訳帳!D3106&lt;&gt;"",★仕訳帳!D3106,"")</f>
        <v/>
      </c>
      <c r="F3142" s="30" t="str">
        <f t="shared" si="102"/>
        <v/>
      </c>
      <c r="G3142" s="68">
        <f>★仕訳帳!E3106</f>
        <v>0</v>
      </c>
      <c r="H3142" s="68">
        <f>★仕訳帳!F3106</f>
        <v>0</v>
      </c>
      <c r="I3142" s="67">
        <f>IF($E3142&lt;&gt;"",IF(OR(AND($E3142&gt;=200,$E3142&lt;300),AND($E3142&gt;=400,$E3142&lt;600)),-SUBTOTAL(9,K$4:K3142),SUBTOTAL(9,K$4:K3142)),0)</f>
        <v>0</v>
      </c>
      <c r="J3142" s="32"/>
      <c r="K3142" s="33">
        <f t="shared" si="101"/>
        <v>0</v>
      </c>
    </row>
    <row r="3143" spans="1:11" x14ac:dyDescent="0.4">
      <c r="A3143" s="17" t="str">
        <f>IF(E3143&lt;&gt;"",VLOOKUP(E3143,科目一覧!$A$4:$G$76,7,FALSE),"")</f>
        <v/>
      </c>
      <c r="B3143" s="18">
        <f>★仕訳帳!A3107</f>
        <v>3104</v>
      </c>
      <c r="C3143" s="64" t="str">
        <f>IF(★仕訳帳!B3107&lt;&gt;"",★仕訳帳!B3107,"")</f>
        <v/>
      </c>
      <c r="D3143" s="65" t="str">
        <f>IF(★仕訳帳!C3107&lt;&gt;"",★仕訳帳!C3107,"")</f>
        <v/>
      </c>
      <c r="E3143" s="66" t="str">
        <f>IF(★仕訳帳!D3107&lt;&gt;"",★仕訳帳!D3107,"")</f>
        <v/>
      </c>
      <c r="F3143" s="30" t="str">
        <f t="shared" si="102"/>
        <v/>
      </c>
      <c r="G3143" s="68">
        <f>★仕訳帳!E3107</f>
        <v>0</v>
      </c>
      <c r="H3143" s="68">
        <f>★仕訳帳!F3107</f>
        <v>0</v>
      </c>
      <c r="I3143" s="67">
        <f>IF($E3143&lt;&gt;"",IF(OR(AND($E3143&gt;=200,$E3143&lt;300),AND($E3143&gt;=400,$E3143&lt;600)),-SUBTOTAL(9,K$4:K3143),SUBTOTAL(9,K$4:K3143)),0)</f>
        <v>0</v>
      </c>
      <c r="J3143" s="32"/>
      <c r="K3143" s="33">
        <f t="shared" si="101"/>
        <v>0</v>
      </c>
    </row>
    <row r="3144" spans="1:11" x14ac:dyDescent="0.4">
      <c r="A3144" s="17" t="str">
        <f>IF(E3144&lt;&gt;"",VLOOKUP(E3144,科目一覧!$A$4:$G$76,7,FALSE),"")</f>
        <v/>
      </c>
      <c r="B3144" s="18">
        <f>★仕訳帳!A3108</f>
        <v>3105</v>
      </c>
      <c r="C3144" s="64" t="str">
        <f>IF(★仕訳帳!B3108&lt;&gt;"",★仕訳帳!B3108,"")</f>
        <v/>
      </c>
      <c r="D3144" s="65" t="str">
        <f>IF(★仕訳帳!C3108&lt;&gt;"",★仕訳帳!C3108,"")</f>
        <v/>
      </c>
      <c r="E3144" s="66" t="str">
        <f>IF(★仕訳帳!D3108&lt;&gt;"",★仕訳帳!D3108,"")</f>
        <v/>
      </c>
      <c r="F3144" s="30" t="str">
        <f t="shared" si="102"/>
        <v/>
      </c>
      <c r="G3144" s="68">
        <f>★仕訳帳!E3108</f>
        <v>0</v>
      </c>
      <c r="H3144" s="68">
        <f>★仕訳帳!F3108</f>
        <v>0</v>
      </c>
      <c r="I3144" s="67">
        <f>IF($E3144&lt;&gt;"",IF(OR(AND($E3144&gt;=200,$E3144&lt;300),AND($E3144&gt;=400,$E3144&lt;600)),-SUBTOTAL(9,K$4:K3144),SUBTOTAL(9,K$4:K3144)),0)</f>
        <v>0</v>
      </c>
      <c r="J3144" s="32"/>
      <c r="K3144" s="33">
        <f t="shared" si="101"/>
        <v>0</v>
      </c>
    </row>
    <row r="3145" spans="1:11" x14ac:dyDescent="0.4">
      <c r="A3145" s="17" t="str">
        <f>IF(E3145&lt;&gt;"",VLOOKUP(E3145,科目一覧!$A$4:$G$76,7,FALSE),"")</f>
        <v/>
      </c>
      <c r="B3145" s="18">
        <f>★仕訳帳!A3109</f>
        <v>3106</v>
      </c>
      <c r="C3145" s="64" t="str">
        <f>IF(★仕訳帳!B3109&lt;&gt;"",★仕訳帳!B3109,"")</f>
        <v/>
      </c>
      <c r="D3145" s="65" t="str">
        <f>IF(★仕訳帳!C3109&lt;&gt;"",★仕訳帳!C3109,"")</f>
        <v/>
      </c>
      <c r="E3145" s="66" t="str">
        <f>IF(★仕訳帳!D3109&lt;&gt;"",★仕訳帳!D3109,"")</f>
        <v/>
      </c>
      <c r="F3145" s="30" t="str">
        <f t="shared" si="102"/>
        <v/>
      </c>
      <c r="G3145" s="68">
        <f>★仕訳帳!E3109</f>
        <v>0</v>
      </c>
      <c r="H3145" s="68">
        <f>★仕訳帳!F3109</f>
        <v>0</v>
      </c>
      <c r="I3145" s="67">
        <f>IF($E3145&lt;&gt;"",IF(OR(AND($E3145&gt;=200,$E3145&lt;300),AND($E3145&gt;=400,$E3145&lt;600)),-SUBTOTAL(9,K$4:K3145),SUBTOTAL(9,K$4:K3145)),0)</f>
        <v>0</v>
      </c>
      <c r="J3145" s="32"/>
      <c r="K3145" s="33">
        <f t="shared" si="101"/>
        <v>0</v>
      </c>
    </row>
    <row r="3146" spans="1:11" x14ac:dyDescent="0.4">
      <c r="A3146" s="17" t="str">
        <f>IF(E3146&lt;&gt;"",VLOOKUP(E3146,科目一覧!$A$4:$G$76,7,FALSE),"")</f>
        <v/>
      </c>
      <c r="B3146" s="18">
        <f>★仕訳帳!A3110</f>
        <v>3107</v>
      </c>
      <c r="C3146" s="64" t="str">
        <f>IF(★仕訳帳!B3110&lt;&gt;"",★仕訳帳!B3110,"")</f>
        <v/>
      </c>
      <c r="D3146" s="65" t="str">
        <f>IF(★仕訳帳!C3110&lt;&gt;"",★仕訳帳!C3110,"")</f>
        <v/>
      </c>
      <c r="E3146" s="66" t="str">
        <f>IF(★仕訳帳!D3110&lt;&gt;"",★仕訳帳!D3110,"")</f>
        <v/>
      </c>
      <c r="F3146" s="30" t="str">
        <f t="shared" si="102"/>
        <v/>
      </c>
      <c r="G3146" s="68">
        <f>★仕訳帳!E3110</f>
        <v>0</v>
      </c>
      <c r="H3146" s="68">
        <f>★仕訳帳!F3110</f>
        <v>0</v>
      </c>
      <c r="I3146" s="67">
        <f>IF($E3146&lt;&gt;"",IF(OR(AND($E3146&gt;=200,$E3146&lt;300),AND($E3146&gt;=400,$E3146&lt;600)),-SUBTOTAL(9,K$4:K3146),SUBTOTAL(9,K$4:K3146)),0)</f>
        <v>0</v>
      </c>
      <c r="J3146" s="32"/>
      <c r="K3146" s="33">
        <f t="shared" si="101"/>
        <v>0</v>
      </c>
    </row>
    <row r="3147" spans="1:11" x14ac:dyDescent="0.4">
      <c r="A3147" s="17" t="str">
        <f>IF(E3147&lt;&gt;"",VLOOKUP(E3147,科目一覧!$A$4:$G$76,7,FALSE),"")</f>
        <v/>
      </c>
      <c r="B3147" s="18">
        <f>★仕訳帳!A3111</f>
        <v>3108</v>
      </c>
      <c r="C3147" s="64" t="str">
        <f>IF(★仕訳帳!B3111&lt;&gt;"",★仕訳帳!B3111,"")</f>
        <v/>
      </c>
      <c r="D3147" s="65" t="str">
        <f>IF(★仕訳帳!C3111&lt;&gt;"",★仕訳帳!C3111,"")</f>
        <v/>
      </c>
      <c r="E3147" s="66" t="str">
        <f>IF(★仕訳帳!D3111&lt;&gt;"",★仕訳帳!D3111,"")</f>
        <v/>
      </c>
      <c r="F3147" s="30" t="str">
        <f t="shared" si="102"/>
        <v/>
      </c>
      <c r="G3147" s="68">
        <f>★仕訳帳!E3111</f>
        <v>0</v>
      </c>
      <c r="H3147" s="68">
        <f>★仕訳帳!F3111</f>
        <v>0</v>
      </c>
      <c r="I3147" s="67">
        <f>IF($E3147&lt;&gt;"",IF(OR(AND($E3147&gt;=200,$E3147&lt;300),AND($E3147&gt;=400,$E3147&lt;600)),-SUBTOTAL(9,K$4:K3147),SUBTOTAL(9,K$4:K3147)),0)</f>
        <v>0</v>
      </c>
      <c r="J3147" s="32"/>
      <c r="K3147" s="33">
        <f t="shared" si="101"/>
        <v>0</v>
      </c>
    </row>
    <row r="3148" spans="1:11" x14ac:dyDescent="0.4">
      <c r="A3148" s="17" t="str">
        <f>IF(E3148&lt;&gt;"",VLOOKUP(E3148,科目一覧!$A$4:$G$76,7,FALSE),"")</f>
        <v/>
      </c>
      <c r="B3148" s="18">
        <f>★仕訳帳!A3112</f>
        <v>3109</v>
      </c>
      <c r="C3148" s="64" t="str">
        <f>IF(★仕訳帳!B3112&lt;&gt;"",★仕訳帳!B3112,"")</f>
        <v/>
      </c>
      <c r="D3148" s="65" t="str">
        <f>IF(★仕訳帳!C3112&lt;&gt;"",★仕訳帳!C3112,"")</f>
        <v/>
      </c>
      <c r="E3148" s="66" t="str">
        <f>IF(★仕訳帳!D3112&lt;&gt;"",★仕訳帳!D3112,"")</f>
        <v/>
      </c>
      <c r="F3148" s="30" t="str">
        <f t="shared" si="102"/>
        <v/>
      </c>
      <c r="G3148" s="68">
        <f>★仕訳帳!E3112</f>
        <v>0</v>
      </c>
      <c r="H3148" s="68">
        <f>★仕訳帳!F3112</f>
        <v>0</v>
      </c>
      <c r="I3148" s="67">
        <f>IF($E3148&lt;&gt;"",IF(OR(AND($E3148&gt;=200,$E3148&lt;300),AND($E3148&gt;=400,$E3148&lt;600)),-SUBTOTAL(9,K$4:K3148),SUBTOTAL(9,K$4:K3148)),0)</f>
        <v>0</v>
      </c>
      <c r="J3148" s="32"/>
      <c r="K3148" s="33">
        <f t="shared" si="101"/>
        <v>0</v>
      </c>
    </row>
    <row r="3149" spans="1:11" x14ac:dyDescent="0.4">
      <c r="A3149" s="17" t="str">
        <f>IF(E3149&lt;&gt;"",VLOOKUP(E3149,科目一覧!$A$4:$G$76,7,FALSE),"")</f>
        <v/>
      </c>
      <c r="B3149" s="18">
        <f>★仕訳帳!A3113</f>
        <v>3110</v>
      </c>
      <c r="C3149" s="64" t="str">
        <f>IF(★仕訳帳!B3113&lt;&gt;"",★仕訳帳!B3113,"")</f>
        <v/>
      </c>
      <c r="D3149" s="65" t="str">
        <f>IF(★仕訳帳!C3113&lt;&gt;"",★仕訳帳!C3113,"")</f>
        <v/>
      </c>
      <c r="E3149" s="66" t="str">
        <f>IF(★仕訳帳!D3113&lt;&gt;"",★仕訳帳!D3113,"")</f>
        <v/>
      </c>
      <c r="F3149" s="30" t="str">
        <f t="shared" si="102"/>
        <v/>
      </c>
      <c r="G3149" s="68">
        <f>★仕訳帳!E3113</f>
        <v>0</v>
      </c>
      <c r="H3149" s="68">
        <f>★仕訳帳!F3113</f>
        <v>0</v>
      </c>
      <c r="I3149" s="67">
        <f>IF($E3149&lt;&gt;"",IF(OR(AND($E3149&gt;=200,$E3149&lt;300),AND($E3149&gt;=400,$E3149&lt;600)),-SUBTOTAL(9,K$4:K3149),SUBTOTAL(9,K$4:K3149)),0)</f>
        <v>0</v>
      </c>
      <c r="J3149" s="32"/>
      <c r="K3149" s="33">
        <f t="shared" si="101"/>
        <v>0</v>
      </c>
    </row>
    <row r="3150" spans="1:11" x14ac:dyDescent="0.4">
      <c r="A3150" s="17" t="str">
        <f>IF(E3150&lt;&gt;"",VLOOKUP(E3150,科目一覧!$A$4:$G$76,7,FALSE),"")</f>
        <v/>
      </c>
      <c r="B3150" s="18">
        <f>★仕訳帳!A3114</f>
        <v>3111</v>
      </c>
      <c r="C3150" s="64" t="str">
        <f>IF(★仕訳帳!B3114&lt;&gt;"",★仕訳帳!B3114,"")</f>
        <v/>
      </c>
      <c r="D3150" s="65" t="str">
        <f>IF(★仕訳帳!C3114&lt;&gt;"",★仕訳帳!C3114,"")</f>
        <v/>
      </c>
      <c r="E3150" s="66" t="str">
        <f>IF(★仕訳帳!D3114&lt;&gt;"",★仕訳帳!D3114,"")</f>
        <v/>
      </c>
      <c r="F3150" s="30" t="str">
        <f t="shared" si="102"/>
        <v/>
      </c>
      <c r="G3150" s="68">
        <f>★仕訳帳!E3114</f>
        <v>0</v>
      </c>
      <c r="H3150" s="68">
        <f>★仕訳帳!F3114</f>
        <v>0</v>
      </c>
      <c r="I3150" s="67">
        <f>IF($E3150&lt;&gt;"",IF(OR(AND($E3150&gt;=200,$E3150&lt;300),AND($E3150&gt;=400,$E3150&lt;600)),-SUBTOTAL(9,K$4:K3150),SUBTOTAL(9,K$4:K3150)),0)</f>
        <v>0</v>
      </c>
      <c r="J3150" s="32"/>
      <c r="K3150" s="33">
        <f t="shared" si="101"/>
        <v>0</v>
      </c>
    </row>
    <row r="3151" spans="1:11" x14ac:dyDescent="0.4">
      <c r="A3151" s="17" t="str">
        <f>IF(E3151&lt;&gt;"",VLOOKUP(E3151,科目一覧!$A$4:$G$76,7,FALSE),"")</f>
        <v/>
      </c>
      <c r="B3151" s="18">
        <f>★仕訳帳!A3115</f>
        <v>3112</v>
      </c>
      <c r="C3151" s="64" t="str">
        <f>IF(★仕訳帳!B3115&lt;&gt;"",★仕訳帳!B3115,"")</f>
        <v/>
      </c>
      <c r="D3151" s="65" t="str">
        <f>IF(★仕訳帳!C3115&lt;&gt;"",★仕訳帳!C3115,"")</f>
        <v/>
      </c>
      <c r="E3151" s="66" t="str">
        <f>IF(★仕訳帳!D3115&lt;&gt;"",★仕訳帳!D3115,"")</f>
        <v/>
      </c>
      <c r="F3151" s="30" t="str">
        <f t="shared" si="102"/>
        <v/>
      </c>
      <c r="G3151" s="68">
        <f>★仕訳帳!E3115</f>
        <v>0</v>
      </c>
      <c r="H3151" s="68">
        <f>★仕訳帳!F3115</f>
        <v>0</v>
      </c>
      <c r="I3151" s="67">
        <f>IF($E3151&lt;&gt;"",IF(OR(AND($E3151&gt;=200,$E3151&lt;300),AND($E3151&gt;=400,$E3151&lt;600)),-SUBTOTAL(9,K$4:K3151),SUBTOTAL(9,K$4:K3151)),0)</f>
        <v>0</v>
      </c>
      <c r="J3151" s="32"/>
      <c r="K3151" s="33">
        <f t="shared" si="101"/>
        <v>0</v>
      </c>
    </row>
    <row r="3152" spans="1:11" x14ac:dyDescent="0.4">
      <c r="A3152" s="17" t="str">
        <f>IF(E3152&lt;&gt;"",VLOOKUP(E3152,科目一覧!$A$4:$G$76,7,FALSE),"")</f>
        <v/>
      </c>
      <c r="B3152" s="18">
        <f>★仕訳帳!A3116</f>
        <v>3113</v>
      </c>
      <c r="C3152" s="64" t="str">
        <f>IF(★仕訳帳!B3116&lt;&gt;"",★仕訳帳!B3116,"")</f>
        <v/>
      </c>
      <c r="D3152" s="65" t="str">
        <f>IF(★仕訳帳!C3116&lt;&gt;"",★仕訳帳!C3116,"")</f>
        <v/>
      </c>
      <c r="E3152" s="66" t="str">
        <f>IF(★仕訳帳!D3116&lt;&gt;"",★仕訳帳!D3116,"")</f>
        <v/>
      </c>
      <c r="F3152" s="30" t="str">
        <f t="shared" si="102"/>
        <v/>
      </c>
      <c r="G3152" s="68">
        <f>★仕訳帳!E3116</f>
        <v>0</v>
      </c>
      <c r="H3152" s="68">
        <f>★仕訳帳!F3116</f>
        <v>0</v>
      </c>
      <c r="I3152" s="67">
        <f>IF($E3152&lt;&gt;"",IF(OR(AND($E3152&gt;=200,$E3152&lt;300),AND($E3152&gt;=400,$E3152&lt;600)),-SUBTOTAL(9,K$4:K3152),SUBTOTAL(9,K$4:K3152)),0)</f>
        <v>0</v>
      </c>
      <c r="J3152" s="32"/>
      <c r="K3152" s="33">
        <f t="shared" si="101"/>
        <v>0</v>
      </c>
    </row>
    <row r="3153" spans="1:11" x14ac:dyDescent="0.4">
      <c r="A3153" s="17" t="str">
        <f>IF(E3153&lt;&gt;"",VLOOKUP(E3153,科目一覧!$A$4:$G$76,7,FALSE),"")</f>
        <v/>
      </c>
      <c r="B3153" s="18">
        <f>★仕訳帳!A3117</f>
        <v>3114</v>
      </c>
      <c r="C3153" s="64" t="str">
        <f>IF(★仕訳帳!B3117&lt;&gt;"",★仕訳帳!B3117,"")</f>
        <v/>
      </c>
      <c r="D3153" s="65" t="str">
        <f>IF(★仕訳帳!C3117&lt;&gt;"",★仕訳帳!C3117,"")</f>
        <v/>
      </c>
      <c r="E3153" s="66" t="str">
        <f>IF(★仕訳帳!D3117&lt;&gt;"",★仕訳帳!D3117,"")</f>
        <v/>
      </c>
      <c r="F3153" s="30" t="str">
        <f t="shared" si="102"/>
        <v/>
      </c>
      <c r="G3153" s="68">
        <f>★仕訳帳!E3117</f>
        <v>0</v>
      </c>
      <c r="H3153" s="68">
        <f>★仕訳帳!F3117</f>
        <v>0</v>
      </c>
      <c r="I3153" s="67">
        <f>IF($E3153&lt;&gt;"",IF(OR(AND($E3153&gt;=200,$E3153&lt;300),AND($E3153&gt;=400,$E3153&lt;600)),-SUBTOTAL(9,K$4:K3153),SUBTOTAL(9,K$4:K3153)),0)</f>
        <v>0</v>
      </c>
      <c r="J3153" s="32"/>
      <c r="K3153" s="33">
        <f t="shared" si="101"/>
        <v>0</v>
      </c>
    </row>
    <row r="3154" spans="1:11" x14ac:dyDescent="0.4">
      <c r="A3154" s="17" t="str">
        <f>IF(E3154&lt;&gt;"",VLOOKUP(E3154,科目一覧!$A$4:$G$76,7,FALSE),"")</f>
        <v/>
      </c>
      <c r="B3154" s="18">
        <f>★仕訳帳!A3118</f>
        <v>3115</v>
      </c>
      <c r="C3154" s="64" t="str">
        <f>IF(★仕訳帳!B3118&lt;&gt;"",★仕訳帳!B3118,"")</f>
        <v/>
      </c>
      <c r="D3154" s="65" t="str">
        <f>IF(★仕訳帳!C3118&lt;&gt;"",★仕訳帳!C3118,"")</f>
        <v/>
      </c>
      <c r="E3154" s="66" t="str">
        <f>IF(★仕訳帳!D3118&lt;&gt;"",★仕訳帳!D3118,"")</f>
        <v/>
      </c>
      <c r="F3154" s="30" t="str">
        <f t="shared" si="102"/>
        <v/>
      </c>
      <c r="G3154" s="68">
        <f>★仕訳帳!E3118</f>
        <v>0</v>
      </c>
      <c r="H3154" s="68">
        <f>★仕訳帳!F3118</f>
        <v>0</v>
      </c>
      <c r="I3154" s="67">
        <f>IF($E3154&lt;&gt;"",IF(OR(AND($E3154&gt;=200,$E3154&lt;300),AND($E3154&gt;=400,$E3154&lt;600)),-SUBTOTAL(9,K$4:K3154),SUBTOTAL(9,K$4:K3154)),0)</f>
        <v>0</v>
      </c>
      <c r="J3154" s="32"/>
      <c r="K3154" s="33">
        <f t="shared" si="101"/>
        <v>0</v>
      </c>
    </row>
    <row r="3155" spans="1:11" x14ac:dyDescent="0.4">
      <c r="A3155" s="17" t="str">
        <f>IF(E3155&lt;&gt;"",VLOOKUP(E3155,科目一覧!$A$4:$G$76,7,FALSE),"")</f>
        <v/>
      </c>
      <c r="B3155" s="18">
        <f>★仕訳帳!A3119</f>
        <v>3116</v>
      </c>
      <c r="C3155" s="64" t="str">
        <f>IF(★仕訳帳!B3119&lt;&gt;"",★仕訳帳!B3119,"")</f>
        <v/>
      </c>
      <c r="D3155" s="65" t="str">
        <f>IF(★仕訳帳!C3119&lt;&gt;"",★仕訳帳!C3119,"")</f>
        <v/>
      </c>
      <c r="E3155" s="66" t="str">
        <f>IF(★仕訳帳!D3119&lt;&gt;"",★仕訳帳!D3119,"")</f>
        <v/>
      </c>
      <c r="F3155" s="30" t="str">
        <f t="shared" si="102"/>
        <v/>
      </c>
      <c r="G3155" s="68">
        <f>★仕訳帳!E3119</f>
        <v>0</v>
      </c>
      <c r="H3155" s="68">
        <f>★仕訳帳!F3119</f>
        <v>0</v>
      </c>
      <c r="I3155" s="67">
        <f>IF($E3155&lt;&gt;"",IF(OR(AND($E3155&gt;=200,$E3155&lt;300),AND($E3155&gt;=400,$E3155&lt;600)),-SUBTOTAL(9,K$4:K3155),SUBTOTAL(9,K$4:K3155)),0)</f>
        <v>0</v>
      </c>
      <c r="J3155" s="32"/>
      <c r="K3155" s="33">
        <f t="shared" si="101"/>
        <v>0</v>
      </c>
    </row>
    <row r="3156" spans="1:11" x14ac:dyDescent="0.4">
      <c r="A3156" s="17" t="str">
        <f>IF(E3156&lt;&gt;"",VLOOKUP(E3156,科目一覧!$A$4:$G$76,7,FALSE),"")</f>
        <v/>
      </c>
      <c r="B3156" s="18">
        <f>★仕訳帳!A3120</f>
        <v>3117</v>
      </c>
      <c r="C3156" s="64" t="str">
        <f>IF(★仕訳帳!B3120&lt;&gt;"",★仕訳帳!B3120,"")</f>
        <v/>
      </c>
      <c r="D3156" s="65" t="str">
        <f>IF(★仕訳帳!C3120&lt;&gt;"",★仕訳帳!C3120,"")</f>
        <v/>
      </c>
      <c r="E3156" s="66" t="str">
        <f>IF(★仕訳帳!D3120&lt;&gt;"",★仕訳帳!D3120,"")</f>
        <v/>
      </c>
      <c r="F3156" s="30" t="str">
        <f t="shared" si="102"/>
        <v/>
      </c>
      <c r="G3156" s="68">
        <f>★仕訳帳!E3120</f>
        <v>0</v>
      </c>
      <c r="H3156" s="68">
        <f>★仕訳帳!F3120</f>
        <v>0</v>
      </c>
      <c r="I3156" s="67">
        <f>IF($E3156&lt;&gt;"",IF(OR(AND($E3156&gt;=200,$E3156&lt;300),AND($E3156&gt;=400,$E3156&lt;600)),-SUBTOTAL(9,K$4:K3156),SUBTOTAL(9,K$4:K3156)),0)</f>
        <v>0</v>
      </c>
      <c r="J3156" s="32"/>
      <c r="K3156" s="33">
        <f t="shared" si="101"/>
        <v>0</v>
      </c>
    </row>
    <row r="3157" spans="1:11" x14ac:dyDescent="0.4">
      <c r="A3157" s="17" t="str">
        <f>IF(E3157&lt;&gt;"",VLOOKUP(E3157,科目一覧!$A$4:$G$76,7,FALSE),"")</f>
        <v/>
      </c>
      <c r="B3157" s="18">
        <f>★仕訳帳!A3121</f>
        <v>3118</v>
      </c>
      <c r="C3157" s="64" t="str">
        <f>IF(★仕訳帳!B3121&lt;&gt;"",★仕訳帳!B3121,"")</f>
        <v/>
      </c>
      <c r="D3157" s="65" t="str">
        <f>IF(★仕訳帳!C3121&lt;&gt;"",★仕訳帳!C3121,"")</f>
        <v/>
      </c>
      <c r="E3157" s="66" t="str">
        <f>IF(★仕訳帳!D3121&lt;&gt;"",★仕訳帳!D3121,"")</f>
        <v/>
      </c>
      <c r="F3157" s="30" t="str">
        <f t="shared" si="102"/>
        <v/>
      </c>
      <c r="G3157" s="68">
        <f>★仕訳帳!E3121</f>
        <v>0</v>
      </c>
      <c r="H3157" s="68">
        <f>★仕訳帳!F3121</f>
        <v>0</v>
      </c>
      <c r="I3157" s="67">
        <f>IF($E3157&lt;&gt;"",IF(OR(AND($E3157&gt;=200,$E3157&lt;300),AND($E3157&gt;=400,$E3157&lt;600)),-SUBTOTAL(9,K$4:K3157),SUBTOTAL(9,K$4:K3157)),0)</f>
        <v>0</v>
      </c>
      <c r="J3157" s="32"/>
      <c r="K3157" s="33">
        <f t="shared" si="101"/>
        <v>0</v>
      </c>
    </row>
    <row r="3158" spans="1:11" x14ac:dyDescent="0.4">
      <c r="A3158" s="17" t="str">
        <f>IF(E3158&lt;&gt;"",VLOOKUP(E3158,科目一覧!$A$4:$G$76,7,FALSE),"")</f>
        <v/>
      </c>
      <c r="B3158" s="18">
        <f>★仕訳帳!A3122</f>
        <v>3119</v>
      </c>
      <c r="C3158" s="64" t="str">
        <f>IF(★仕訳帳!B3122&lt;&gt;"",★仕訳帳!B3122,"")</f>
        <v/>
      </c>
      <c r="D3158" s="65" t="str">
        <f>IF(★仕訳帳!C3122&lt;&gt;"",★仕訳帳!C3122,"")</f>
        <v/>
      </c>
      <c r="E3158" s="66" t="str">
        <f>IF(★仕訳帳!D3122&lt;&gt;"",★仕訳帳!D3122,"")</f>
        <v/>
      </c>
      <c r="F3158" s="30" t="str">
        <f t="shared" si="102"/>
        <v/>
      </c>
      <c r="G3158" s="68">
        <f>★仕訳帳!E3122</f>
        <v>0</v>
      </c>
      <c r="H3158" s="68">
        <f>★仕訳帳!F3122</f>
        <v>0</v>
      </c>
      <c r="I3158" s="67">
        <f>IF($E3158&lt;&gt;"",IF(OR(AND($E3158&gt;=200,$E3158&lt;300),AND($E3158&gt;=400,$E3158&lt;600)),-SUBTOTAL(9,K$4:K3158),SUBTOTAL(9,K$4:K3158)),0)</f>
        <v>0</v>
      </c>
      <c r="J3158" s="32"/>
      <c r="K3158" s="33">
        <f t="shared" si="101"/>
        <v>0</v>
      </c>
    </row>
    <row r="3159" spans="1:11" x14ac:dyDescent="0.4">
      <c r="A3159" s="17" t="str">
        <f>IF(E3159&lt;&gt;"",VLOOKUP(E3159,科目一覧!$A$4:$G$76,7,FALSE),"")</f>
        <v/>
      </c>
      <c r="B3159" s="18">
        <f>★仕訳帳!A3123</f>
        <v>3120</v>
      </c>
      <c r="C3159" s="64" t="str">
        <f>IF(★仕訳帳!B3123&lt;&gt;"",★仕訳帳!B3123,"")</f>
        <v/>
      </c>
      <c r="D3159" s="65" t="str">
        <f>IF(★仕訳帳!C3123&lt;&gt;"",★仕訳帳!C3123,"")</f>
        <v/>
      </c>
      <c r="E3159" s="66" t="str">
        <f>IF(★仕訳帳!D3123&lt;&gt;"",★仕訳帳!D3123,"")</f>
        <v/>
      </c>
      <c r="F3159" s="30" t="str">
        <f t="shared" si="102"/>
        <v/>
      </c>
      <c r="G3159" s="68">
        <f>★仕訳帳!E3123</f>
        <v>0</v>
      </c>
      <c r="H3159" s="68">
        <f>★仕訳帳!F3123</f>
        <v>0</v>
      </c>
      <c r="I3159" s="67">
        <f>IF($E3159&lt;&gt;"",IF(OR(AND($E3159&gt;=200,$E3159&lt;300),AND($E3159&gt;=400,$E3159&lt;600)),-SUBTOTAL(9,K$4:K3159),SUBTOTAL(9,K$4:K3159)),0)</f>
        <v>0</v>
      </c>
      <c r="J3159" s="32"/>
      <c r="K3159" s="33">
        <f t="shared" si="101"/>
        <v>0</v>
      </c>
    </row>
    <row r="3160" spans="1:11" x14ac:dyDescent="0.4">
      <c r="A3160" s="17" t="str">
        <f>IF(E3160&lt;&gt;"",VLOOKUP(E3160,科目一覧!$A$4:$G$76,7,FALSE),"")</f>
        <v/>
      </c>
      <c r="B3160" s="18">
        <f>★仕訳帳!A3124</f>
        <v>3121</v>
      </c>
      <c r="C3160" s="64" t="str">
        <f>IF(★仕訳帳!B3124&lt;&gt;"",★仕訳帳!B3124,"")</f>
        <v/>
      </c>
      <c r="D3160" s="65" t="str">
        <f>IF(★仕訳帳!C3124&lt;&gt;"",★仕訳帳!C3124,"")</f>
        <v/>
      </c>
      <c r="E3160" s="66" t="str">
        <f>IF(★仕訳帳!D3124&lt;&gt;"",★仕訳帳!D3124,"")</f>
        <v/>
      </c>
      <c r="F3160" s="30" t="str">
        <f t="shared" si="102"/>
        <v/>
      </c>
      <c r="G3160" s="68">
        <f>★仕訳帳!E3124</f>
        <v>0</v>
      </c>
      <c r="H3160" s="68">
        <f>★仕訳帳!F3124</f>
        <v>0</v>
      </c>
      <c r="I3160" s="67">
        <f>IF($E3160&lt;&gt;"",IF(OR(AND($E3160&gt;=200,$E3160&lt;300),AND($E3160&gt;=400,$E3160&lt;600)),-SUBTOTAL(9,K$4:K3160),SUBTOTAL(9,K$4:K3160)),0)</f>
        <v>0</v>
      </c>
      <c r="J3160" s="32"/>
      <c r="K3160" s="33">
        <f t="shared" si="101"/>
        <v>0</v>
      </c>
    </row>
    <row r="3161" spans="1:11" x14ac:dyDescent="0.4">
      <c r="A3161" s="17" t="str">
        <f>IF(E3161&lt;&gt;"",VLOOKUP(E3161,科目一覧!$A$4:$G$76,7,FALSE),"")</f>
        <v/>
      </c>
      <c r="B3161" s="18">
        <f>★仕訳帳!A3125</f>
        <v>3122</v>
      </c>
      <c r="C3161" s="64" t="str">
        <f>IF(★仕訳帳!B3125&lt;&gt;"",★仕訳帳!B3125,"")</f>
        <v/>
      </c>
      <c r="D3161" s="65" t="str">
        <f>IF(★仕訳帳!C3125&lt;&gt;"",★仕訳帳!C3125,"")</f>
        <v/>
      </c>
      <c r="E3161" s="66" t="str">
        <f>IF(★仕訳帳!D3125&lt;&gt;"",★仕訳帳!D3125,"")</f>
        <v/>
      </c>
      <c r="F3161" s="30" t="str">
        <f t="shared" si="102"/>
        <v/>
      </c>
      <c r="G3161" s="68">
        <f>★仕訳帳!E3125</f>
        <v>0</v>
      </c>
      <c r="H3161" s="68">
        <f>★仕訳帳!F3125</f>
        <v>0</v>
      </c>
      <c r="I3161" s="67">
        <f>IF($E3161&lt;&gt;"",IF(OR(AND($E3161&gt;=200,$E3161&lt;300),AND($E3161&gt;=400,$E3161&lt;600)),-SUBTOTAL(9,K$4:K3161),SUBTOTAL(9,K$4:K3161)),0)</f>
        <v>0</v>
      </c>
      <c r="J3161" s="32"/>
      <c r="K3161" s="33">
        <f t="shared" si="101"/>
        <v>0</v>
      </c>
    </row>
    <row r="3162" spans="1:11" x14ac:dyDescent="0.4">
      <c r="A3162" s="17" t="str">
        <f>IF(E3162&lt;&gt;"",VLOOKUP(E3162,科目一覧!$A$4:$G$76,7,FALSE),"")</f>
        <v/>
      </c>
      <c r="B3162" s="18">
        <f>★仕訳帳!A3126</f>
        <v>3123</v>
      </c>
      <c r="C3162" s="64" t="str">
        <f>IF(★仕訳帳!B3126&lt;&gt;"",★仕訳帳!B3126,"")</f>
        <v/>
      </c>
      <c r="D3162" s="65" t="str">
        <f>IF(★仕訳帳!C3126&lt;&gt;"",★仕訳帳!C3126,"")</f>
        <v/>
      </c>
      <c r="E3162" s="66" t="str">
        <f>IF(★仕訳帳!D3126&lt;&gt;"",★仕訳帳!D3126,"")</f>
        <v/>
      </c>
      <c r="F3162" s="30" t="str">
        <f t="shared" si="102"/>
        <v/>
      </c>
      <c r="G3162" s="68">
        <f>★仕訳帳!E3126</f>
        <v>0</v>
      </c>
      <c r="H3162" s="68">
        <f>★仕訳帳!F3126</f>
        <v>0</v>
      </c>
      <c r="I3162" s="67">
        <f>IF($E3162&lt;&gt;"",IF(OR(AND($E3162&gt;=200,$E3162&lt;300),AND($E3162&gt;=400,$E3162&lt;600)),-SUBTOTAL(9,K$4:K3162),SUBTOTAL(9,K$4:K3162)),0)</f>
        <v>0</v>
      </c>
      <c r="J3162" s="32"/>
      <c r="K3162" s="33">
        <f t="shared" si="101"/>
        <v>0</v>
      </c>
    </row>
    <row r="3163" spans="1:11" x14ac:dyDescent="0.4">
      <c r="A3163" s="17" t="str">
        <f>IF(E3163&lt;&gt;"",VLOOKUP(E3163,科目一覧!$A$4:$G$76,7,FALSE),"")</f>
        <v/>
      </c>
      <c r="B3163" s="18">
        <f>★仕訳帳!A3127</f>
        <v>3124</v>
      </c>
      <c r="C3163" s="64" t="str">
        <f>IF(★仕訳帳!B3127&lt;&gt;"",★仕訳帳!B3127,"")</f>
        <v/>
      </c>
      <c r="D3163" s="65" t="str">
        <f>IF(★仕訳帳!C3127&lt;&gt;"",★仕訳帳!C3127,"")</f>
        <v/>
      </c>
      <c r="E3163" s="66" t="str">
        <f>IF(★仕訳帳!D3127&lt;&gt;"",★仕訳帳!D3127,"")</f>
        <v/>
      </c>
      <c r="F3163" s="30" t="str">
        <f t="shared" si="102"/>
        <v/>
      </c>
      <c r="G3163" s="68">
        <f>★仕訳帳!E3127</f>
        <v>0</v>
      </c>
      <c r="H3163" s="68">
        <f>★仕訳帳!F3127</f>
        <v>0</v>
      </c>
      <c r="I3163" s="67">
        <f>IF($E3163&lt;&gt;"",IF(OR(AND($E3163&gt;=200,$E3163&lt;300),AND($E3163&gt;=400,$E3163&lt;600)),-SUBTOTAL(9,K$4:K3163),SUBTOTAL(9,K$4:K3163)),0)</f>
        <v>0</v>
      </c>
      <c r="J3163" s="32"/>
      <c r="K3163" s="33">
        <f t="shared" si="101"/>
        <v>0</v>
      </c>
    </row>
    <row r="3164" spans="1:11" x14ac:dyDescent="0.4">
      <c r="A3164" s="17" t="str">
        <f>IF(E3164&lt;&gt;"",VLOOKUP(E3164,科目一覧!$A$4:$G$76,7,FALSE),"")</f>
        <v/>
      </c>
      <c r="B3164" s="18">
        <f>★仕訳帳!A3128</f>
        <v>3125</v>
      </c>
      <c r="C3164" s="64" t="str">
        <f>IF(★仕訳帳!B3128&lt;&gt;"",★仕訳帳!B3128,"")</f>
        <v/>
      </c>
      <c r="D3164" s="65" t="str">
        <f>IF(★仕訳帳!C3128&lt;&gt;"",★仕訳帳!C3128,"")</f>
        <v/>
      </c>
      <c r="E3164" s="66" t="str">
        <f>IF(★仕訳帳!D3128&lt;&gt;"",★仕訳帳!D3128,"")</f>
        <v/>
      </c>
      <c r="F3164" s="30" t="str">
        <f t="shared" si="102"/>
        <v/>
      </c>
      <c r="G3164" s="68">
        <f>★仕訳帳!E3128</f>
        <v>0</v>
      </c>
      <c r="H3164" s="68">
        <f>★仕訳帳!F3128</f>
        <v>0</v>
      </c>
      <c r="I3164" s="67">
        <f>IF($E3164&lt;&gt;"",IF(OR(AND($E3164&gt;=200,$E3164&lt;300),AND($E3164&gt;=400,$E3164&lt;600)),-SUBTOTAL(9,K$4:K3164),SUBTOTAL(9,K$4:K3164)),0)</f>
        <v>0</v>
      </c>
      <c r="J3164" s="32"/>
      <c r="K3164" s="33">
        <f t="shared" si="101"/>
        <v>0</v>
      </c>
    </row>
    <row r="3165" spans="1:11" x14ac:dyDescent="0.4">
      <c r="A3165" s="17" t="str">
        <f>IF(E3165&lt;&gt;"",VLOOKUP(E3165,科目一覧!$A$4:$G$76,7,FALSE),"")</f>
        <v/>
      </c>
      <c r="B3165" s="18">
        <f>★仕訳帳!A3129</f>
        <v>3126</v>
      </c>
      <c r="C3165" s="64" t="str">
        <f>IF(★仕訳帳!B3129&lt;&gt;"",★仕訳帳!B3129,"")</f>
        <v/>
      </c>
      <c r="D3165" s="65" t="str">
        <f>IF(★仕訳帳!C3129&lt;&gt;"",★仕訳帳!C3129,"")</f>
        <v/>
      </c>
      <c r="E3165" s="66" t="str">
        <f>IF(★仕訳帳!D3129&lt;&gt;"",★仕訳帳!D3129,"")</f>
        <v/>
      </c>
      <c r="F3165" s="30" t="str">
        <f t="shared" si="102"/>
        <v/>
      </c>
      <c r="G3165" s="68">
        <f>★仕訳帳!E3129</f>
        <v>0</v>
      </c>
      <c r="H3165" s="68">
        <f>★仕訳帳!F3129</f>
        <v>0</v>
      </c>
      <c r="I3165" s="67">
        <f>IF($E3165&lt;&gt;"",IF(OR(AND($E3165&gt;=200,$E3165&lt;300),AND($E3165&gt;=400,$E3165&lt;600)),-SUBTOTAL(9,K$4:K3165),SUBTOTAL(9,K$4:K3165)),0)</f>
        <v>0</v>
      </c>
      <c r="J3165" s="32"/>
      <c r="K3165" s="33">
        <f t="shared" si="101"/>
        <v>0</v>
      </c>
    </row>
    <row r="3166" spans="1:11" x14ac:dyDescent="0.4">
      <c r="A3166" s="17" t="str">
        <f>IF(E3166&lt;&gt;"",VLOOKUP(E3166,科目一覧!$A$4:$G$76,7,FALSE),"")</f>
        <v/>
      </c>
      <c r="B3166" s="18">
        <f>★仕訳帳!A3130</f>
        <v>3127</v>
      </c>
      <c r="C3166" s="64" t="str">
        <f>IF(★仕訳帳!B3130&lt;&gt;"",★仕訳帳!B3130,"")</f>
        <v/>
      </c>
      <c r="D3166" s="65" t="str">
        <f>IF(★仕訳帳!C3130&lt;&gt;"",★仕訳帳!C3130,"")</f>
        <v/>
      </c>
      <c r="E3166" s="66" t="str">
        <f>IF(★仕訳帳!D3130&lt;&gt;"",★仕訳帳!D3130,"")</f>
        <v/>
      </c>
      <c r="F3166" s="30" t="str">
        <f t="shared" si="102"/>
        <v/>
      </c>
      <c r="G3166" s="68">
        <f>★仕訳帳!E3130</f>
        <v>0</v>
      </c>
      <c r="H3166" s="68">
        <f>★仕訳帳!F3130</f>
        <v>0</v>
      </c>
      <c r="I3166" s="67">
        <f>IF($E3166&lt;&gt;"",IF(OR(AND($E3166&gt;=200,$E3166&lt;300),AND($E3166&gt;=400,$E3166&lt;600)),-SUBTOTAL(9,K$4:K3166),SUBTOTAL(9,K$4:K3166)),0)</f>
        <v>0</v>
      </c>
      <c r="J3166" s="32"/>
      <c r="K3166" s="33">
        <f t="shared" si="101"/>
        <v>0</v>
      </c>
    </row>
    <row r="3167" spans="1:11" x14ac:dyDescent="0.4">
      <c r="A3167" s="17" t="str">
        <f>IF(E3167&lt;&gt;"",VLOOKUP(E3167,科目一覧!$A$4:$G$76,7,FALSE),"")</f>
        <v/>
      </c>
      <c r="B3167" s="18">
        <f>★仕訳帳!A3131</f>
        <v>3128</v>
      </c>
      <c r="C3167" s="64" t="str">
        <f>IF(★仕訳帳!B3131&lt;&gt;"",★仕訳帳!B3131,"")</f>
        <v/>
      </c>
      <c r="D3167" s="65" t="str">
        <f>IF(★仕訳帳!C3131&lt;&gt;"",★仕訳帳!C3131,"")</f>
        <v/>
      </c>
      <c r="E3167" s="66" t="str">
        <f>IF(★仕訳帳!D3131&lt;&gt;"",★仕訳帳!D3131,"")</f>
        <v/>
      </c>
      <c r="F3167" s="30" t="str">
        <f t="shared" si="102"/>
        <v/>
      </c>
      <c r="G3167" s="68">
        <f>★仕訳帳!E3131</f>
        <v>0</v>
      </c>
      <c r="H3167" s="68">
        <f>★仕訳帳!F3131</f>
        <v>0</v>
      </c>
      <c r="I3167" s="67">
        <f>IF($E3167&lt;&gt;"",IF(OR(AND($E3167&gt;=200,$E3167&lt;300),AND($E3167&gt;=400,$E3167&lt;600)),-SUBTOTAL(9,K$4:K3167),SUBTOTAL(9,K$4:K3167)),0)</f>
        <v>0</v>
      </c>
      <c r="J3167" s="32"/>
      <c r="K3167" s="33">
        <f t="shared" si="101"/>
        <v>0</v>
      </c>
    </row>
    <row r="3168" spans="1:11" x14ac:dyDescent="0.4">
      <c r="A3168" s="17" t="str">
        <f>IF(E3168&lt;&gt;"",VLOOKUP(E3168,科目一覧!$A$4:$G$76,7,FALSE),"")</f>
        <v/>
      </c>
      <c r="B3168" s="18">
        <f>★仕訳帳!A3132</f>
        <v>3129</v>
      </c>
      <c r="C3168" s="64" t="str">
        <f>IF(★仕訳帳!B3132&lt;&gt;"",★仕訳帳!B3132,"")</f>
        <v/>
      </c>
      <c r="D3168" s="65" t="str">
        <f>IF(★仕訳帳!C3132&lt;&gt;"",★仕訳帳!C3132,"")</f>
        <v/>
      </c>
      <c r="E3168" s="66" t="str">
        <f>IF(★仕訳帳!D3132&lt;&gt;"",★仕訳帳!D3132,"")</f>
        <v/>
      </c>
      <c r="F3168" s="30" t="str">
        <f t="shared" si="102"/>
        <v/>
      </c>
      <c r="G3168" s="68">
        <f>★仕訳帳!E3132</f>
        <v>0</v>
      </c>
      <c r="H3168" s="68">
        <f>★仕訳帳!F3132</f>
        <v>0</v>
      </c>
      <c r="I3168" s="67">
        <f>IF($E3168&lt;&gt;"",IF(OR(AND($E3168&gt;=200,$E3168&lt;300),AND($E3168&gt;=400,$E3168&lt;600)),-SUBTOTAL(9,K$4:K3168),SUBTOTAL(9,K$4:K3168)),0)</f>
        <v>0</v>
      </c>
      <c r="J3168" s="32"/>
      <c r="K3168" s="33">
        <f t="shared" si="101"/>
        <v>0</v>
      </c>
    </row>
    <row r="3169" spans="1:11" x14ac:dyDescent="0.4">
      <c r="A3169" s="17" t="str">
        <f>IF(E3169&lt;&gt;"",VLOOKUP(E3169,科目一覧!$A$4:$G$76,7,FALSE),"")</f>
        <v/>
      </c>
      <c r="B3169" s="18">
        <f>★仕訳帳!A3133</f>
        <v>3130</v>
      </c>
      <c r="C3169" s="64" t="str">
        <f>IF(★仕訳帳!B3133&lt;&gt;"",★仕訳帳!B3133,"")</f>
        <v/>
      </c>
      <c r="D3169" s="65" t="str">
        <f>IF(★仕訳帳!C3133&lt;&gt;"",★仕訳帳!C3133,"")</f>
        <v/>
      </c>
      <c r="E3169" s="66" t="str">
        <f>IF(★仕訳帳!D3133&lt;&gt;"",★仕訳帳!D3133,"")</f>
        <v/>
      </c>
      <c r="F3169" s="30" t="str">
        <f t="shared" si="102"/>
        <v/>
      </c>
      <c r="G3169" s="68">
        <f>★仕訳帳!E3133</f>
        <v>0</v>
      </c>
      <c r="H3169" s="68">
        <f>★仕訳帳!F3133</f>
        <v>0</v>
      </c>
      <c r="I3169" s="67">
        <f>IF($E3169&lt;&gt;"",IF(OR(AND($E3169&gt;=200,$E3169&lt;300),AND($E3169&gt;=400,$E3169&lt;600)),-SUBTOTAL(9,K$4:K3169),SUBTOTAL(9,K$4:K3169)),0)</f>
        <v>0</v>
      </c>
      <c r="J3169" s="32"/>
      <c r="K3169" s="33">
        <f t="shared" si="101"/>
        <v>0</v>
      </c>
    </row>
    <row r="3170" spans="1:11" x14ac:dyDescent="0.4">
      <c r="A3170" s="17" t="str">
        <f>IF(E3170&lt;&gt;"",VLOOKUP(E3170,科目一覧!$A$4:$G$76,7,FALSE),"")</f>
        <v/>
      </c>
      <c r="B3170" s="18">
        <f>★仕訳帳!A3134</f>
        <v>3131</v>
      </c>
      <c r="C3170" s="64" t="str">
        <f>IF(★仕訳帳!B3134&lt;&gt;"",★仕訳帳!B3134,"")</f>
        <v/>
      </c>
      <c r="D3170" s="65" t="str">
        <f>IF(★仕訳帳!C3134&lt;&gt;"",★仕訳帳!C3134,"")</f>
        <v/>
      </c>
      <c r="E3170" s="66" t="str">
        <f>IF(★仕訳帳!D3134&lt;&gt;"",★仕訳帳!D3134,"")</f>
        <v/>
      </c>
      <c r="F3170" s="30" t="str">
        <f t="shared" si="102"/>
        <v/>
      </c>
      <c r="G3170" s="68">
        <f>★仕訳帳!E3134</f>
        <v>0</v>
      </c>
      <c r="H3170" s="68">
        <f>★仕訳帳!F3134</f>
        <v>0</v>
      </c>
      <c r="I3170" s="67">
        <f>IF($E3170&lt;&gt;"",IF(OR(AND($E3170&gt;=200,$E3170&lt;300),AND($E3170&gt;=400,$E3170&lt;600)),-SUBTOTAL(9,K$4:K3170),SUBTOTAL(9,K$4:K3170)),0)</f>
        <v>0</v>
      </c>
      <c r="J3170" s="32"/>
      <c r="K3170" s="33">
        <f t="shared" si="101"/>
        <v>0</v>
      </c>
    </row>
    <row r="3171" spans="1:11" x14ac:dyDescent="0.4">
      <c r="A3171" s="17" t="str">
        <f>IF(E3171&lt;&gt;"",VLOOKUP(E3171,科目一覧!$A$4:$G$76,7,FALSE),"")</f>
        <v/>
      </c>
      <c r="B3171" s="18">
        <f>★仕訳帳!A3135</f>
        <v>3132</v>
      </c>
      <c r="C3171" s="64" t="str">
        <f>IF(★仕訳帳!B3135&lt;&gt;"",★仕訳帳!B3135,"")</f>
        <v/>
      </c>
      <c r="D3171" s="65" t="str">
        <f>IF(★仕訳帳!C3135&lt;&gt;"",★仕訳帳!C3135,"")</f>
        <v/>
      </c>
      <c r="E3171" s="66" t="str">
        <f>IF(★仕訳帳!D3135&lt;&gt;"",★仕訳帳!D3135,"")</f>
        <v/>
      </c>
      <c r="F3171" s="30" t="str">
        <f t="shared" si="102"/>
        <v/>
      </c>
      <c r="G3171" s="68">
        <f>★仕訳帳!E3135</f>
        <v>0</v>
      </c>
      <c r="H3171" s="68">
        <f>★仕訳帳!F3135</f>
        <v>0</v>
      </c>
      <c r="I3171" s="67">
        <f>IF($E3171&lt;&gt;"",IF(OR(AND($E3171&gt;=200,$E3171&lt;300),AND($E3171&gt;=400,$E3171&lt;600)),-SUBTOTAL(9,K$4:K3171),SUBTOTAL(9,K$4:K3171)),0)</f>
        <v>0</v>
      </c>
      <c r="J3171" s="32"/>
      <c r="K3171" s="33">
        <f t="shared" si="101"/>
        <v>0</v>
      </c>
    </row>
    <row r="3172" spans="1:11" x14ac:dyDescent="0.4">
      <c r="A3172" s="17" t="str">
        <f>IF(E3172&lt;&gt;"",VLOOKUP(E3172,科目一覧!$A$4:$G$76,7,FALSE),"")</f>
        <v/>
      </c>
      <c r="B3172" s="18">
        <f>★仕訳帳!A3136</f>
        <v>3133</v>
      </c>
      <c r="C3172" s="64" t="str">
        <f>IF(★仕訳帳!B3136&lt;&gt;"",★仕訳帳!B3136,"")</f>
        <v/>
      </c>
      <c r="D3172" s="65" t="str">
        <f>IF(★仕訳帳!C3136&lt;&gt;"",★仕訳帳!C3136,"")</f>
        <v/>
      </c>
      <c r="E3172" s="66" t="str">
        <f>IF(★仕訳帳!D3136&lt;&gt;"",★仕訳帳!D3136,"")</f>
        <v/>
      </c>
      <c r="F3172" s="30" t="str">
        <f t="shared" si="102"/>
        <v/>
      </c>
      <c r="G3172" s="68">
        <f>★仕訳帳!E3136</f>
        <v>0</v>
      </c>
      <c r="H3172" s="68">
        <f>★仕訳帳!F3136</f>
        <v>0</v>
      </c>
      <c r="I3172" s="67">
        <f>IF($E3172&lt;&gt;"",IF(OR(AND($E3172&gt;=200,$E3172&lt;300),AND($E3172&gt;=400,$E3172&lt;600)),-SUBTOTAL(9,K$4:K3172),SUBTOTAL(9,K$4:K3172)),0)</f>
        <v>0</v>
      </c>
      <c r="J3172" s="32"/>
      <c r="K3172" s="33">
        <f t="shared" si="101"/>
        <v>0</v>
      </c>
    </row>
    <row r="3173" spans="1:11" x14ac:dyDescent="0.4">
      <c r="A3173" s="17" t="str">
        <f>IF(E3173&lt;&gt;"",VLOOKUP(E3173,科目一覧!$A$4:$G$76,7,FALSE),"")</f>
        <v/>
      </c>
      <c r="B3173" s="18">
        <f>★仕訳帳!A3137</f>
        <v>3134</v>
      </c>
      <c r="C3173" s="64" t="str">
        <f>IF(★仕訳帳!B3137&lt;&gt;"",★仕訳帳!B3137,"")</f>
        <v/>
      </c>
      <c r="D3173" s="65" t="str">
        <f>IF(★仕訳帳!C3137&lt;&gt;"",★仕訳帳!C3137,"")</f>
        <v/>
      </c>
      <c r="E3173" s="66" t="str">
        <f>IF(★仕訳帳!D3137&lt;&gt;"",★仕訳帳!D3137,"")</f>
        <v/>
      </c>
      <c r="F3173" s="30" t="str">
        <f t="shared" si="102"/>
        <v/>
      </c>
      <c r="G3173" s="68">
        <f>★仕訳帳!E3137</f>
        <v>0</v>
      </c>
      <c r="H3173" s="68">
        <f>★仕訳帳!F3137</f>
        <v>0</v>
      </c>
      <c r="I3173" s="67">
        <f>IF($E3173&lt;&gt;"",IF(OR(AND($E3173&gt;=200,$E3173&lt;300),AND($E3173&gt;=400,$E3173&lt;600)),-SUBTOTAL(9,K$4:K3173),SUBTOTAL(9,K$4:K3173)),0)</f>
        <v>0</v>
      </c>
      <c r="J3173" s="32"/>
      <c r="K3173" s="33">
        <f t="shared" si="101"/>
        <v>0</v>
      </c>
    </row>
    <row r="3174" spans="1:11" x14ac:dyDescent="0.4">
      <c r="A3174" s="17" t="str">
        <f>IF(E3174&lt;&gt;"",VLOOKUP(E3174,科目一覧!$A$4:$G$76,7,FALSE),"")</f>
        <v/>
      </c>
      <c r="B3174" s="18">
        <f>★仕訳帳!A3138</f>
        <v>3135</v>
      </c>
      <c r="C3174" s="64" t="str">
        <f>IF(★仕訳帳!B3138&lt;&gt;"",★仕訳帳!B3138,"")</f>
        <v/>
      </c>
      <c r="D3174" s="65" t="str">
        <f>IF(★仕訳帳!C3138&lt;&gt;"",★仕訳帳!C3138,"")</f>
        <v/>
      </c>
      <c r="E3174" s="66" t="str">
        <f>IF(★仕訳帳!D3138&lt;&gt;"",★仕訳帳!D3138,"")</f>
        <v/>
      </c>
      <c r="F3174" s="30" t="str">
        <f t="shared" si="102"/>
        <v/>
      </c>
      <c r="G3174" s="68">
        <f>★仕訳帳!E3138</f>
        <v>0</v>
      </c>
      <c r="H3174" s="68">
        <f>★仕訳帳!F3138</f>
        <v>0</v>
      </c>
      <c r="I3174" s="67">
        <f>IF($E3174&lt;&gt;"",IF(OR(AND($E3174&gt;=200,$E3174&lt;300),AND($E3174&gt;=400,$E3174&lt;600)),-SUBTOTAL(9,K$4:K3174),SUBTOTAL(9,K$4:K3174)),0)</f>
        <v>0</v>
      </c>
      <c r="J3174" s="32"/>
      <c r="K3174" s="33">
        <f t="shared" si="101"/>
        <v>0</v>
      </c>
    </row>
    <row r="3175" spans="1:11" x14ac:dyDescent="0.4">
      <c r="A3175" s="17" t="str">
        <f>IF(E3175&lt;&gt;"",VLOOKUP(E3175,科目一覧!$A$4:$G$76,7,FALSE),"")</f>
        <v/>
      </c>
      <c r="B3175" s="18">
        <f>★仕訳帳!A3139</f>
        <v>3136</v>
      </c>
      <c r="C3175" s="64" t="str">
        <f>IF(★仕訳帳!B3139&lt;&gt;"",★仕訳帳!B3139,"")</f>
        <v/>
      </c>
      <c r="D3175" s="65" t="str">
        <f>IF(★仕訳帳!C3139&lt;&gt;"",★仕訳帳!C3139,"")</f>
        <v/>
      </c>
      <c r="E3175" s="66" t="str">
        <f>IF(★仕訳帳!D3139&lt;&gt;"",★仕訳帳!D3139,"")</f>
        <v/>
      </c>
      <c r="F3175" s="30" t="str">
        <f t="shared" si="102"/>
        <v/>
      </c>
      <c r="G3175" s="68">
        <f>★仕訳帳!E3139</f>
        <v>0</v>
      </c>
      <c r="H3175" s="68">
        <f>★仕訳帳!F3139</f>
        <v>0</v>
      </c>
      <c r="I3175" s="67">
        <f>IF($E3175&lt;&gt;"",IF(OR(AND($E3175&gt;=200,$E3175&lt;300),AND($E3175&gt;=400,$E3175&lt;600)),-SUBTOTAL(9,K$4:K3175),SUBTOTAL(9,K$4:K3175)),0)</f>
        <v>0</v>
      </c>
      <c r="J3175" s="32"/>
      <c r="K3175" s="33">
        <f t="shared" si="101"/>
        <v>0</v>
      </c>
    </row>
    <row r="3176" spans="1:11" x14ac:dyDescent="0.4">
      <c r="A3176" s="17" t="str">
        <f>IF(E3176&lt;&gt;"",VLOOKUP(E3176,科目一覧!$A$4:$G$76,7,FALSE),"")</f>
        <v/>
      </c>
      <c r="B3176" s="18">
        <f>★仕訳帳!A3140</f>
        <v>3137</v>
      </c>
      <c r="C3176" s="64" t="str">
        <f>IF(★仕訳帳!B3140&lt;&gt;"",★仕訳帳!B3140,"")</f>
        <v/>
      </c>
      <c r="D3176" s="65" t="str">
        <f>IF(★仕訳帳!C3140&lt;&gt;"",★仕訳帳!C3140,"")</f>
        <v/>
      </c>
      <c r="E3176" s="66" t="str">
        <f>IF(★仕訳帳!D3140&lt;&gt;"",★仕訳帳!D3140,"")</f>
        <v/>
      </c>
      <c r="F3176" s="30" t="str">
        <f t="shared" si="102"/>
        <v/>
      </c>
      <c r="G3176" s="68">
        <f>★仕訳帳!E3140</f>
        <v>0</v>
      </c>
      <c r="H3176" s="68">
        <f>★仕訳帳!F3140</f>
        <v>0</v>
      </c>
      <c r="I3176" s="67">
        <f>IF($E3176&lt;&gt;"",IF(OR(AND($E3176&gt;=200,$E3176&lt;300),AND($E3176&gt;=400,$E3176&lt;600)),-SUBTOTAL(9,K$4:K3176),SUBTOTAL(9,K$4:K3176)),0)</f>
        <v>0</v>
      </c>
      <c r="J3176" s="32"/>
      <c r="K3176" s="33">
        <f t="shared" si="101"/>
        <v>0</v>
      </c>
    </row>
    <row r="3177" spans="1:11" x14ac:dyDescent="0.4">
      <c r="A3177" s="17" t="str">
        <f>IF(E3177&lt;&gt;"",VLOOKUP(E3177,科目一覧!$A$4:$G$76,7,FALSE),"")</f>
        <v/>
      </c>
      <c r="B3177" s="18">
        <f>★仕訳帳!A3141</f>
        <v>3138</v>
      </c>
      <c r="C3177" s="64" t="str">
        <f>IF(★仕訳帳!B3141&lt;&gt;"",★仕訳帳!B3141,"")</f>
        <v/>
      </c>
      <c r="D3177" s="65" t="str">
        <f>IF(★仕訳帳!C3141&lt;&gt;"",★仕訳帳!C3141,"")</f>
        <v/>
      </c>
      <c r="E3177" s="66" t="str">
        <f>IF(★仕訳帳!D3141&lt;&gt;"",★仕訳帳!D3141,"")</f>
        <v/>
      </c>
      <c r="F3177" s="30" t="str">
        <f t="shared" si="102"/>
        <v/>
      </c>
      <c r="G3177" s="68">
        <f>★仕訳帳!E3141</f>
        <v>0</v>
      </c>
      <c r="H3177" s="68">
        <f>★仕訳帳!F3141</f>
        <v>0</v>
      </c>
      <c r="I3177" s="67">
        <f>IF($E3177&lt;&gt;"",IF(OR(AND($E3177&gt;=200,$E3177&lt;300),AND($E3177&gt;=400,$E3177&lt;600)),-SUBTOTAL(9,K$4:K3177),SUBTOTAL(9,K$4:K3177)),0)</f>
        <v>0</v>
      </c>
      <c r="J3177" s="32"/>
      <c r="K3177" s="33">
        <f t="shared" si="101"/>
        <v>0</v>
      </c>
    </row>
    <row r="3178" spans="1:11" x14ac:dyDescent="0.4">
      <c r="A3178" s="17" t="str">
        <f>IF(E3178&lt;&gt;"",VLOOKUP(E3178,科目一覧!$A$4:$G$76,7,FALSE),"")</f>
        <v/>
      </c>
      <c r="B3178" s="18">
        <f>★仕訳帳!A3142</f>
        <v>3139</v>
      </c>
      <c r="C3178" s="64" t="str">
        <f>IF(★仕訳帳!B3142&lt;&gt;"",★仕訳帳!B3142,"")</f>
        <v/>
      </c>
      <c r="D3178" s="65" t="str">
        <f>IF(★仕訳帳!C3142&lt;&gt;"",★仕訳帳!C3142,"")</f>
        <v/>
      </c>
      <c r="E3178" s="66" t="str">
        <f>IF(★仕訳帳!D3142&lt;&gt;"",★仕訳帳!D3142,"")</f>
        <v/>
      </c>
      <c r="F3178" s="30" t="str">
        <f t="shared" si="102"/>
        <v/>
      </c>
      <c r="G3178" s="68">
        <f>★仕訳帳!E3142</f>
        <v>0</v>
      </c>
      <c r="H3178" s="68">
        <f>★仕訳帳!F3142</f>
        <v>0</v>
      </c>
      <c r="I3178" s="67">
        <f>IF($E3178&lt;&gt;"",IF(OR(AND($E3178&gt;=200,$E3178&lt;300),AND($E3178&gt;=400,$E3178&lt;600)),-SUBTOTAL(9,K$4:K3178),SUBTOTAL(9,K$4:K3178)),0)</f>
        <v>0</v>
      </c>
      <c r="J3178" s="32"/>
      <c r="K3178" s="33">
        <f t="shared" si="101"/>
        <v>0</v>
      </c>
    </row>
    <row r="3179" spans="1:11" x14ac:dyDescent="0.4">
      <c r="A3179" s="17" t="str">
        <f>IF(E3179&lt;&gt;"",VLOOKUP(E3179,科目一覧!$A$4:$G$76,7,FALSE),"")</f>
        <v/>
      </c>
      <c r="B3179" s="18">
        <f>★仕訳帳!A3143</f>
        <v>3140</v>
      </c>
      <c r="C3179" s="64" t="str">
        <f>IF(★仕訳帳!B3143&lt;&gt;"",★仕訳帳!B3143,"")</f>
        <v/>
      </c>
      <c r="D3179" s="65" t="str">
        <f>IF(★仕訳帳!C3143&lt;&gt;"",★仕訳帳!C3143,"")</f>
        <v/>
      </c>
      <c r="E3179" s="66" t="str">
        <f>IF(★仕訳帳!D3143&lt;&gt;"",★仕訳帳!D3143,"")</f>
        <v/>
      </c>
      <c r="F3179" s="30" t="str">
        <f t="shared" si="102"/>
        <v/>
      </c>
      <c r="G3179" s="68">
        <f>★仕訳帳!E3143</f>
        <v>0</v>
      </c>
      <c r="H3179" s="68">
        <f>★仕訳帳!F3143</f>
        <v>0</v>
      </c>
      <c r="I3179" s="67">
        <f>IF($E3179&lt;&gt;"",IF(OR(AND($E3179&gt;=200,$E3179&lt;300),AND($E3179&gt;=400,$E3179&lt;600)),-SUBTOTAL(9,K$4:K3179),SUBTOTAL(9,K$4:K3179)),0)</f>
        <v>0</v>
      </c>
      <c r="J3179" s="32"/>
      <c r="K3179" s="33">
        <f t="shared" si="101"/>
        <v>0</v>
      </c>
    </row>
    <row r="3180" spans="1:11" x14ac:dyDescent="0.4">
      <c r="A3180" s="17" t="str">
        <f>IF(E3180&lt;&gt;"",VLOOKUP(E3180,科目一覧!$A$4:$G$76,7,FALSE),"")</f>
        <v/>
      </c>
      <c r="B3180" s="18">
        <f>★仕訳帳!A3144</f>
        <v>3141</v>
      </c>
      <c r="C3180" s="64" t="str">
        <f>IF(★仕訳帳!B3144&lt;&gt;"",★仕訳帳!B3144,"")</f>
        <v/>
      </c>
      <c r="D3180" s="65" t="str">
        <f>IF(★仕訳帳!C3144&lt;&gt;"",★仕訳帳!C3144,"")</f>
        <v/>
      </c>
      <c r="E3180" s="66" t="str">
        <f>IF(★仕訳帳!D3144&lt;&gt;"",★仕訳帳!D3144,"")</f>
        <v/>
      </c>
      <c r="F3180" s="30" t="str">
        <f t="shared" si="102"/>
        <v/>
      </c>
      <c r="G3180" s="68">
        <f>★仕訳帳!E3144</f>
        <v>0</v>
      </c>
      <c r="H3180" s="68">
        <f>★仕訳帳!F3144</f>
        <v>0</v>
      </c>
      <c r="I3180" s="67">
        <f>IF($E3180&lt;&gt;"",IF(OR(AND($E3180&gt;=200,$E3180&lt;300),AND($E3180&gt;=400,$E3180&lt;600)),-SUBTOTAL(9,K$4:K3180),SUBTOTAL(9,K$4:K3180)),0)</f>
        <v>0</v>
      </c>
      <c r="J3180" s="32"/>
      <c r="K3180" s="33">
        <f t="shared" si="101"/>
        <v>0</v>
      </c>
    </row>
    <row r="3181" spans="1:11" x14ac:dyDescent="0.4">
      <c r="A3181" s="17" t="str">
        <f>IF(E3181&lt;&gt;"",VLOOKUP(E3181,科目一覧!$A$4:$G$76,7,FALSE),"")</f>
        <v/>
      </c>
      <c r="B3181" s="18">
        <f>★仕訳帳!A3145</f>
        <v>3142</v>
      </c>
      <c r="C3181" s="64" t="str">
        <f>IF(★仕訳帳!B3145&lt;&gt;"",★仕訳帳!B3145,"")</f>
        <v/>
      </c>
      <c r="D3181" s="65" t="str">
        <f>IF(★仕訳帳!C3145&lt;&gt;"",★仕訳帳!C3145,"")</f>
        <v/>
      </c>
      <c r="E3181" s="66" t="str">
        <f>IF(★仕訳帳!D3145&lt;&gt;"",★仕訳帳!D3145,"")</f>
        <v/>
      </c>
      <c r="F3181" s="30" t="str">
        <f t="shared" si="102"/>
        <v/>
      </c>
      <c r="G3181" s="68">
        <f>★仕訳帳!E3145</f>
        <v>0</v>
      </c>
      <c r="H3181" s="68">
        <f>★仕訳帳!F3145</f>
        <v>0</v>
      </c>
      <c r="I3181" s="67">
        <f>IF($E3181&lt;&gt;"",IF(OR(AND($E3181&gt;=200,$E3181&lt;300),AND($E3181&gt;=400,$E3181&lt;600)),-SUBTOTAL(9,K$4:K3181),SUBTOTAL(9,K$4:K3181)),0)</f>
        <v>0</v>
      </c>
      <c r="J3181" s="32"/>
      <c r="K3181" s="33">
        <f t="shared" si="101"/>
        <v>0</v>
      </c>
    </row>
    <row r="3182" spans="1:11" x14ac:dyDescent="0.4">
      <c r="A3182" s="17" t="str">
        <f>IF(E3182&lt;&gt;"",VLOOKUP(E3182,科目一覧!$A$4:$G$76,7,FALSE),"")</f>
        <v/>
      </c>
      <c r="B3182" s="18">
        <f>★仕訳帳!A3146</f>
        <v>3143</v>
      </c>
      <c r="C3182" s="64" t="str">
        <f>IF(★仕訳帳!B3146&lt;&gt;"",★仕訳帳!B3146,"")</f>
        <v/>
      </c>
      <c r="D3182" s="65" t="str">
        <f>IF(★仕訳帳!C3146&lt;&gt;"",★仕訳帳!C3146,"")</f>
        <v/>
      </c>
      <c r="E3182" s="66" t="str">
        <f>IF(★仕訳帳!D3146&lt;&gt;"",★仕訳帳!D3146,"")</f>
        <v/>
      </c>
      <c r="F3182" s="30" t="str">
        <f t="shared" si="102"/>
        <v/>
      </c>
      <c r="G3182" s="68">
        <f>★仕訳帳!E3146</f>
        <v>0</v>
      </c>
      <c r="H3182" s="68">
        <f>★仕訳帳!F3146</f>
        <v>0</v>
      </c>
      <c r="I3182" s="67">
        <f>IF($E3182&lt;&gt;"",IF(OR(AND($E3182&gt;=200,$E3182&lt;300),AND($E3182&gt;=400,$E3182&lt;600)),-SUBTOTAL(9,K$4:K3182),SUBTOTAL(9,K$4:K3182)),0)</f>
        <v>0</v>
      </c>
      <c r="J3182" s="32"/>
      <c r="K3182" s="33">
        <f t="shared" si="101"/>
        <v>0</v>
      </c>
    </row>
    <row r="3183" spans="1:11" x14ac:dyDescent="0.4">
      <c r="A3183" s="17" t="str">
        <f>IF(E3183&lt;&gt;"",VLOOKUP(E3183,科目一覧!$A$4:$G$76,7,FALSE),"")</f>
        <v/>
      </c>
      <c r="B3183" s="18">
        <f>★仕訳帳!A3147</f>
        <v>3144</v>
      </c>
      <c r="C3183" s="64" t="str">
        <f>IF(★仕訳帳!B3147&lt;&gt;"",★仕訳帳!B3147,"")</f>
        <v/>
      </c>
      <c r="D3183" s="65" t="str">
        <f>IF(★仕訳帳!C3147&lt;&gt;"",★仕訳帳!C3147,"")</f>
        <v/>
      </c>
      <c r="E3183" s="66" t="str">
        <f>IF(★仕訳帳!D3147&lt;&gt;"",★仕訳帳!D3147,"")</f>
        <v/>
      </c>
      <c r="F3183" s="30" t="str">
        <f t="shared" si="102"/>
        <v/>
      </c>
      <c r="G3183" s="68">
        <f>★仕訳帳!E3147</f>
        <v>0</v>
      </c>
      <c r="H3183" s="68">
        <f>★仕訳帳!F3147</f>
        <v>0</v>
      </c>
      <c r="I3183" s="67">
        <f>IF($E3183&lt;&gt;"",IF(OR(AND($E3183&gt;=200,$E3183&lt;300),AND($E3183&gt;=400,$E3183&lt;600)),-SUBTOTAL(9,K$4:K3183),SUBTOTAL(9,K$4:K3183)),0)</f>
        <v>0</v>
      </c>
      <c r="J3183" s="32"/>
      <c r="K3183" s="33">
        <f t="shared" ref="K3183:K3246" si="103">IF(OR(E3183=301,E3183=401),0,G3183-H3183)</f>
        <v>0</v>
      </c>
    </row>
    <row r="3184" spans="1:11" x14ac:dyDescent="0.4">
      <c r="A3184" s="17" t="str">
        <f>IF(E3184&lt;&gt;"",VLOOKUP(E3184,科目一覧!$A$4:$G$76,7,FALSE),"")</f>
        <v/>
      </c>
      <c r="B3184" s="18">
        <f>★仕訳帳!A3148</f>
        <v>3145</v>
      </c>
      <c r="C3184" s="64" t="str">
        <f>IF(★仕訳帳!B3148&lt;&gt;"",★仕訳帳!B3148,"")</f>
        <v/>
      </c>
      <c r="D3184" s="65" t="str">
        <f>IF(★仕訳帳!C3148&lt;&gt;"",★仕訳帳!C3148,"")</f>
        <v/>
      </c>
      <c r="E3184" s="66" t="str">
        <f>IF(★仕訳帳!D3148&lt;&gt;"",★仕訳帳!D3148,"")</f>
        <v/>
      </c>
      <c r="F3184" s="30" t="str">
        <f t="shared" si="102"/>
        <v/>
      </c>
      <c r="G3184" s="68">
        <f>★仕訳帳!E3148</f>
        <v>0</v>
      </c>
      <c r="H3184" s="68">
        <f>★仕訳帳!F3148</f>
        <v>0</v>
      </c>
      <c r="I3184" s="67">
        <f>IF($E3184&lt;&gt;"",IF(OR(AND($E3184&gt;=200,$E3184&lt;300),AND($E3184&gt;=400,$E3184&lt;600)),-SUBTOTAL(9,K$4:K3184),SUBTOTAL(9,K$4:K3184)),0)</f>
        <v>0</v>
      </c>
      <c r="J3184" s="32"/>
      <c r="K3184" s="33">
        <f t="shared" si="103"/>
        <v>0</v>
      </c>
    </row>
    <row r="3185" spans="1:11" x14ac:dyDescent="0.4">
      <c r="A3185" s="17" t="str">
        <f>IF(E3185&lt;&gt;"",VLOOKUP(E3185,科目一覧!$A$4:$G$76,7,FALSE),"")</f>
        <v/>
      </c>
      <c r="B3185" s="18">
        <f>★仕訳帳!A3149</f>
        <v>3146</v>
      </c>
      <c r="C3185" s="64" t="str">
        <f>IF(★仕訳帳!B3149&lt;&gt;"",★仕訳帳!B3149,"")</f>
        <v/>
      </c>
      <c r="D3185" s="65" t="str">
        <f>IF(★仕訳帳!C3149&lt;&gt;"",★仕訳帳!C3149,"")</f>
        <v/>
      </c>
      <c r="E3185" s="66" t="str">
        <f>IF(★仕訳帳!D3149&lt;&gt;"",★仕訳帳!D3149,"")</f>
        <v/>
      </c>
      <c r="F3185" s="30" t="str">
        <f t="shared" si="102"/>
        <v/>
      </c>
      <c r="G3185" s="68">
        <f>★仕訳帳!E3149</f>
        <v>0</v>
      </c>
      <c r="H3185" s="68">
        <f>★仕訳帳!F3149</f>
        <v>0</v>
      </c>
      <c r="I3185" s="67">
        <f>IF($E3185&lt;&gt;"",IF(OR(AND($E3185&gt;=200,$E3185&lt;300),AND($E3185&gt;=400,$E3185&lt;600)),-SUBTOTAL(9,K$4:K3185),SUBTOTAL(9,K$4:K3185)),0)</f>
        <v>0</v>
      </c>
      <c r="J3185" s="32"/>
      <c r="K3185" s="33">
        <f t="shared" si="103"/>
        <v>0</v>
      </c>
    </row>
    <row r="3186" spans="1:11" x14ac:dyDescent="0.4">
      <c r="A3186" s="17" t="str">
        <f>IF(E3186&lt;&gt;"",VLOOKUP(E3186,科目一覧!$A$4:$G$76,7,FALSE),"")</f>
        <v/>
      </c>
      <c r="B3186" s="18">
        <f>★仕訳帳!A3150</f>
        <v>3147</v>
      </c>
      <c r="C3186" s="64" t="str">
        <f>IF(★仕訳帳!B3150&lt;&gt;"",★仕訳帳!B3150,"")</f>
        <v/>
      </c>
      <c r="D3186" s="65" t="str">
        <f>IF(★仕訳帳!C3150&lt;&gt;"",★仕訳帳!C3150,"")</f>
        <v/>
      </c>
      <c r="E3186" s="66" t="str">
        <f>IF(★仕訳帳!D3150&lt;&gt;"",★仕訳帳!D3150,"")</f>
        <v/>
      </c>
      <c r="F3186" s="30" t="str">
        <f t="shared" si="102"/>
        <v/>
      </c>
      <c r="G3186" s="68">
        <f>★仕訳帳!E3150</f>
        <v>0</v>
      </c>
      <c r="H3186" s="68">
        <f>★仕訳帳!F3150</f>
        <v>0</v>
      </c>
      <c r="I3186" s="67">
        <f>IF($E3186&lt;&gt;"",IF(OR(AND($E3186&gt;=200,$E3186&lt;300),AND($E3186&gt;=400,$E3186&lt;600)),-SUBTOTAL(9,K$4:K3186),SUBTOTAL(9,K$4:K3186)),0)</f>
        <v>0</v>
      </c>
      <c r="J3186" s="32"/>
      <c r="K3186" s="33">
        <f t="shared" si="103"/>
        <v>0</v>
      </c>
    </row>
    <row r="3187" spans="1:11" x14ac:dyDescent="0.4">
      <c r="A3187" s="17" t="str">
        <f>IF(E3187&lt;&gt;"",VLOOKUP(E3187,科目一覧!$A$4:$G$76,7,FALSE),"")</f>
        <v/>
      </c>
      <c r="B3187" s="18">
        <f>★仕訳帳!A3151</f>
        <v>3148</v>
      </c>
      <c r="C3187" s="64" t="str">
        <f>IF(★仕訳帳!B3151&lt;&gt;"",★仕訳帳!B3151,"")</f>
        <v/>
      </c>
      <c r="D3187" s="65" t="str">
        <f>IF(★仕訳帳!C3151&lt;&gt;"",★仕訳帳!C3151,"")</f>
        <v/>
      </c>
      <c r="E3187" s="66" t="str">
        <f>IF(★仕訳帳!D3151&lt;&gt;"",★仕訳帳!D3151,"")</f>
        <v/>
      </c>
      <c r="F3187" s="30" t="str">
        <f t="shared" si="102"/>
        <v/>
      </c>
      <c r="G3187" s="68">
        <f>★仕訳帳!E3151</f>
        <v>0</v>
      </c>
      <c r="H3187" s="68">
        <f>★仕訳帳!F3151</f>
        <v>0</v>
      </c>
      <c r="I3187" s="67">
        <f>IF($E3187&lt;&gt;"",IF(OR(AND($E3187&gt;=200,$E3187&lt;300),AND($E3187&gt;=400,$E3187&lt;600)),-SUBTOTAL(9,K$4:K3187),SUBTOTAL(9,K$4:K3187)),0)</f>
        <v>0</v>
      </c>
      <c r="J3187" s="32"/>
      <c r="K3187" s="33">
        <f t="shared" si="103"/>
        <v>0</v>
      </c>
    </row>
    <row r="3188" spans="1:11" x14ac:dyDescent="0.4">
      <c r="A3188" s="17" t="str">
        <f>IF(E3188&lt;&gt;"",VLOOKUP(E3188,科目一覧!$A$4:$G$76,7,FALSE),"")</f>
        <v/>
      </c>
      <c r="B3188" s="18">
        <f>★仕訳帳!A3152</f>
        <v>3149</v>
      </c>
      <c r="C3188" s="64" t="str">
        <f>IF(★仕訳帳!B3152&lt;&gt;"",★仕訳帳!B3152,"")</f>
        <v/>
      </c>
      <c r="D3188" s="65" t="str">
        <f>IF(★仕訳帳!C3152&lt;&gt;"",★仕訳帳!C3152,"")</f>
        <v/>
      </c>
      <c r="E3188" s="66" t="str">
        <f>IF(★仕訳帳!D3152&lt;&gt;"",★仕訳帳!D3152,"")</f>
        <v/>
      </c>
      <c r="F3188" s="30" t="str">
        <f t="shared" si="102"/>
        <v/>
      </c>
      <c r="G3188" s="68">
        <f>★仕訳帳!E3152</f>
        <v>0</v>
      </c>
      <c r="H3188" s="68">
        <f>★仕訳帳!F3152</f>
        <v>0</v>
      </c>
      <c r="I3188" s="67">
        <f>IF($E3188&lt;&gt;"",IF(OR(AND($E3188&gt;=200,$E3188&lt;300),AND($E3188&gt;=400,$E3188&lt;600)),-SUBTOTAL(9,K$4:K3188),SUBTOTAL(9,K$4:K3188)),0)</f>
        <v>0</v>
      </c>
      <c r="J3188" s="32"/>
      <c r="K3188" s="33">
        <f t="shared" si="103"/>
        <v>0</v>
      </c>
    </row>
    <row r="3189" spans="1:11" x14ac:dyDescent="0.4">
      <c r="A3189" s="17" t="str">
        <f>IF(E3189&lt;&gt;"",VLOOKUP(E3189,科目一覧!$A$4:$G$76,7,FALSE),"")</f>
        <v/>
      </c>
      <c r="B3189" s="18">
        <f>★仕訳帳!A3153</f>
        <v>3150</v>
      </c>
      <c r="C3189" s="64" t="str">
        <f>IF(★仕訳帳!B3153&lt;&gt;"",★仕訳帳!B3153,"")</f>
        <v/>
      </c>
      <c r="D3189" s="65" t="str">
        <f>IF(★仕訳帳!C3153&lt;&gt;"",★仕訳帳!C3153,"")</f>
        <v/>
      </c>
      <c r="E3189" s="66" t="str">
        <f>IF(★仕訳帳!D3153&lt;&gt;"",★仕訳帳!D3153,"")</f>
        <v/>
      </c>
      <c r="F3189" s="30" t="str">
        <f t="shared" si="102"/>
        <v/>
      </c>
      <c r="G3189" s="68">
        <f>★仕訳帳!E3153</f>
        <v>0</v>
      </c>
      <c r="H3189" s="68">
        <f>★仕訳帳!F3153</f>
        <v>0</v>
      </c>
      <c r="I3189" s="67">
        <f>IF($E3189&lt;&gt;"",IF(OR(AND($E3189&gt;=200,$E3189&lt;300),AND($E3189&gt;=400,$E3189&lt;600)),-SUBTOTAL(9,K$4:K3189),SUBTOTAL(9,K$4:K3189)),0)</f>
        <v>0</v>
      </c>
      <c r="J3189" s="32"/>
      <c r="K3189" s="33">
        <f t="shared" si="103"/>
        <v>0</v>
      </c>
    </row>
    <row r="3190" spans="1:11" x14ac:dyDescent="0.4">
      <c r="A3190" s="17" t="str">
        <f>IF(E3190&lt;&gt;"",VLOOKUP(E3190,科目一覧!$A$4:$G$76,7,FALSE),"")</f>
        <v/>
      </c>
      <c r="B3190" s="18">
        <f>★仕訳帳!A3154</f>
        <v>3151</v>
      </c>
      <c r="C3190" s="64" t="str">
        <f>IF(★仕訳帳!B3154&lt;&gt;"",★仕訳帳!B3154,"")</f>
        <v/>
      </c>
      <c r="D3190" s="65" t="str">
        <f>IF(★仕訳帳!C3154&lt;&gt;"",★仕訳帳!C3154,"")</f>
        <v/>
      </c>
      <c r="E3190" s="66" t="str">
        <f>IF(★仕訳帳!D3154&lt;&gt;"",★仕訳帳!D3154,"")</f>
        <v/>
      </c>
      <c r="F3190" s="30" t="str">
        <f t="shared" si="102"/>
        <v/>
      </c>
      <c r="G3190" s="68">
        <f>★仕訳帳!E3154</f>
        <v>0</v>
      </c>
      <c r="H3190" s="68">
        <f>★仕訳帳!F3154</f>
        <v>0</v>
      </c>
      <c r="I3190" s="67">
        <f>IF($E3190&lt;&gt;"",IF(OR(AND($E3190&gt;=200,$E3190&lt;300),AND($E3190&gt;=400,$E3190&lt;600)),-SUBTOTAL(9,K$4:K3190),SUBTOTAL(9,K$4:K3190)),0)</f>
        <v>0</v>
      </c>
      <c r="J3190" s="32"/>
      <c r="K3190" s="33">
        <f t="shared" si="103"/>
        <v>0</v>
      </c>
    </row>
    <row r="3191" spans="1:11" x14ac:dyDescent="0.4">
      <c r="A3191" s="17" t="str">
        <f>IF(E3191&lt;&gt;"",VLOOKUP(E3191,科目一覧!$A$4:$G$76,7,FALSE),"")</f>
        <v/>
      </c>
      <c r="B3191" s="18">
        <f>★仕訳帳!A3155</f>
        <v>3152</v>
      </c>
      <c r="C3191" s="64" t="str">
        <f>IF(★仕訳帳!B3155&lt;&gt;"",★仕訳帳!B3155,"")</f>
        <v/>
      </c>
      <c r="D3191" s="65" t="str">
        <f>IF(★仕訳帳!C3155&lt;&gt;"",★仕訳帳!C3155,"")</f>
        <v/>
      </c>
      <c r="E3191" s="66" t="str">
        <f>IF(★仕訳帳!D3155&lt;&gt;"",★仕訳帳!D3155,"")</f>
        <v/>
      </c>
      <c r="F3191" s="30" t="str">
        <f t="shared" si="102"/>
        <v/>
      </c>
      <c r="G3191" s="68">
        <f>★仕訳帳!E3155</f>
        <v>0</v>
      </c>
      <c r="H3191" s="68">
        <f>★仕訳帳!F3155</f>
        <v>0</v>
      </c>
      <c r="I3191" s="67">
        <f>IF($E3191&lt;&gt;"",IF(OR(AND($E3191&gt;=200,$E3191&lt;300),AND($E3191&gt;=400,$E3191&lt;600)),-SUBTOTAL(9,K$4:K3191),SUBTOTAL(9,K$4:K3191)),0)</f>
        <v>0</v>
      </c>
      <c r="J3191" s="32"/>
      <c r="K3191" s="33">
        <f t="shared" si="103"/>
        <v>0</v>
      </c>
    </row>
    <row r="3192" spans="1:11" x14ac:dyDescent="0.4">
      <c r="A3192" s="17" t="str">
        <f>IF(E3192&lt;&gt;"",VLOOKUP(E3192,科目一覧!$A$4:$G$76,7,FALSE),"")</f>
        <v/>
      </c>
      <c r="B3192" s="18">
        <f>★仕訳帳!A3156</f>
        <v>3153</v>
      </c>
      <c r="C3192" s="64" t="str">
        <f>IF(★仕訳帳!B3156&lt;&gt;"",★仕訳帳!B3156,"")</f>
        <v/>
      </c>
      <c r="D3192" s="65" t="str">
        <f>IF(★仕訳帳!C3156&lt;&gt;"",★仕訳帳!C3156,"")</f>
        <v/>
      </c>
      <c r="E3192" s="66" t="str">
        <f>IF(★仕訳帳!D3156&lt;&gt;"",★仕訳帳!D3156,"")</f>
        <v/>
      </c>
      <c r="F3192" s="30" t="str">
        <f t="shared" si="102"/>
        <v/>
      </c>
      <c r="G3192" s="68">
        <f>★仕訳帳!E3156</f>
        <v>0</v>
      </c>
      <c r="H3192" s="68">
        <f>★仕訳帳!F3156</f>
        <v>0</v>
      </c>
      <c r="I3192" s="67">
        <f>IF($E3192&lt;&gt;"",IF(OR(AND($E3192&gt;=200,$E3192&lt;300),AND($E3192&gt;=400,$E3192&lt;600)),-SUBTOTAL(9,K$4:K3192),SUBTOTAL(9,K$4:K3192)),0)</f>
        <v>0</v>
      </c>
      <c r="J3192" s="32"/>
      <c r="K3192" s="33">
        <f t="shared" si="103"/>
        <v>0</v>
      </c>
    </row>
    <row r="3193" spans="1:11" x14ac:dyDescent="0.4">
      <c r="A3193" s="17" t="str">
        <f>IF(E3193&lt;&gt;"",VLOOKUP(E3193,科目一覧!$A$4:$G$76,7,FALSE),"")</f>
        <v/>
      </c>
      <c r="B3193" s="18">
        <f>★仕訳帳!A3157</f>
        <v>3154</v>
      </c>
      <c r="C3193" s="64" t="str">
        <f>IF(★仕訳帳!B3157&lt;&gt;"",★仕訳帳!B3157,"")</f>
        <v/>
      </c>
      <c r="D3193" s="65" t="str">
        <f>IF(★仕訳帳!C3157&lt;&gt;"",★仕訳帳!C3157,"")</f>
        <v/>
      </c>
      <c r="E3193" s="66" t="str">
        <f>IF(★仕訳帳!D3157&lt;&gt;"",★仕訳帳!D3157,"")</f>
        <v/>
      </c>
      <c r="F3193" s="30" t="str">
        <f t="shared" si="102"/>
        <v/>
      </c>
      <c r="G3193" s="68">
        <f>★仕訳帳!E3157</f>
        <v>0</v>
      </c>
      <c r="H3193" s="68">
        <f>★仕訳帳!F3157</f>
        <v>0</v>
      </c>
      <c r="I3193" s="67">
        <f>IF($E3193&lt;&gt;"",IF(OR(AND($E3193&gt;=200,$E3193&lt;300),AND($E3193&gt;=400,$E3193&lt;600)),-SUBTOTAL(9,K$4:K3193),SUBTOTAL(9,K$4:K3193)),0)</f>
        <v>0</v>
      </c>
      <c r="J3193" s="32"/>
      <c r="K3193" s="33">
        <f t="shared" si="103"/>
        <v>0</v>
      </c>
    </row>
    <row r="3194" spans="1:11" x14ac:dyDescent="0.4">
      <c r="A3194" s="17" t="str">
        <f>IF(E3194&lt;&gt;"",VLOOKUP(E3194,科目一覧!$A$4:$G$76,7,FALSE),"")</f>
        <v/>
      </c>
      <c r="B3194" s="18">
        <f>★仕訳帳!A3158</f>
        <v>3155</v>
      </c>
      <c r="C3194" s="64" t="str">
        <f>IF(★仕訳帳!B3158&lt;&gt;"",★仕訳帳!B3158,"")</f>
        <v/>
      </c>
      <c r="D3194" s="65" t="str">
        <f>IF(★仕訳帳!C3158&lt;&gt;"",★仕訳帳!C3158,"")</f>
        <v/>
      </c>
      <c r="E3194" s="66" t="str">
        <f>IF(★仕訳帳!D3158&lt;&gt;"",★仕訳帳!D3158,"")</f>
        <v/>
      </c>
      <c r="F3194" s="30" t="str">
        <f t="shared" si="102"/>
        <v/>
      </c>
      <c r="G3194" s="68">
        <f>★仕訳帳!E3158</f>
        <v>0</v>
      </c>
      <c r="H3194" s="68">
        <f>★仕訳帳!F3158</f>
        <v>0</v>
      </c>
      <c r="I3194" s="67">
        <f>IF($E3194&lt;&gt;"",IF(OR(AND($E3194&gt;=200,$E3194&lt;300),AND($E3194&gt;=400,$E3194&lt;600)),-SUBTOTAL(9,K$4:K3194),SUBTOTAL(9,K$4:K3194)),0)</f>
        <v>0</v>
      </c>
      <c r="J3194" s="32"/>
      <c r="K3194" s="33">
        <f t="shared" si="103"/>
        <v>0</v>
      </c>
    </row>
    <row r="3195" spans="1:11" x14ac:dyDescent="0.4">
      <c r="A3195" s="17" t="str">
        <f>IF(E3195&lt;&gt;"",VLOOKUP(E3195,科目一覧!$A$4:$G$76,7,FALSE),"")</f>
        <v/>
      </c>
      <c r="B3195" s="18">
        <f>★仕訳帳!A3159</f>
        <v>3156</v>
      </c>
      <c r="C3195" s="64" t="str">
        <f>IF(★仕訳帳!B3159&lt;&gt;"",★仕訳帳!B3159,"")</f>
        <v/>
      </c>
      <c r="D3195" s="65" t="str">
        <f>IF(★仕訳帳!C3159&lt;&gt;"",★仕訳帳!C3159,"")</f>
        <v/>
      </c>
      <c r="E3195" s="66" t="str">
        <f>IF(★仕訳帳!D3159&lt;&gt;"",★仕訳帳!D3159,"")</f>
        <v/>
      </c>
      <c r="F3195" s="30" t="str">
        <f t="shared" si="102"/>
        <v/>
      </c>
      <c r="G3195" s="68">
        <f>★仕訳帳!E3159</f>
        <v>0</v>
      </c>
      <c r="H3195" s="68">
        <f>★仕訳帳!F3159</f>
        <v>0</v>
      </c>
      <c r="I3195" s="67">
        <f>IF($E3195&lt;&gt;"",IF(OR(AND($E3195&gt;=200,$E3195&lt;300),AND($E3195&gt;=400,$E3195&lt;600)),-SUBTOTAL(9,K$4:K3195),SUBTOTAL(9,K$4:K3195)),0)</f>
        <v>0</v>
      </c>
      <c r="J3195" s="32"/>
      <c r="K3195" s="33">
        <f t="shared" si="103"/>
        <v>0</v>
      </c>
    </row>
    <row r="3196" spans="1:11" x14ac:dyDescent="0.4">
      <c r="A3196" s="17" t="str">
        <f>IF(E3196&lt;&gt;"",VLOOKUP(E3196,科目一覧!$A$4:$G$76,7,FALSE),"")</f>
        <v/>
      </c>
      <c r="B3196" s="18">
        <f>★仕訳帳!A3160</f>
        <v>3157</v>
      </c>
      <c r="C3196" s="64" t="str">
        <f>IF(★仕訳帳!B3160&lt;&gt;"",★仕訳帳!B3160,"")</f>
        <v/>
      </c>
      <c r="D3196" s="65" t="str">
        <f>IF(★仕訳帳!C3160&lt;&gt;"",★仕訳帳!C3160,"")</f>
        <v/>
      </c>
      <c r="E3196" s="66" t="str">
        <f>IF(★仕訳帳!D3160&lt;&gt;"",★仕訳帳!D3160,"")</f>
        <v/>
      </c>
      <c r="F3196" s="30" t="str">
        <f t="shared" si="102"/>
        <v/>
      </c>
      <c r="G3196" s="68">
        <f>★仕訳帳!E3160</f>
        <v>0</v>
      </c>
      <c r="H3196" s="68">
        <f>★仕訳帳!F3160</f>
        <v>0</v>
      </c>
      <c r="I3196" s="67">
        <f>IF($E3196&lt;&gt;"",IF(OR(AND($E3196&gt;=200,$E3196&lt;300),AND($E3196&gt;=400,$E3196&lt;600)),-SUBTOTAL(9,K$4:K3196),SUBTOTAL(9,K$4:K3196)),0)</f>
        <v>0</v>
      </c>
      <c r="J3196" s="32"/>
      <c r="K3196" s="33">
        <f t="shared" si="103"/>
        <v>0</v>
      </c>
    </row>
    <row r="3197" spans="1:11" x14ac:dyDescent="0.4">
      <c r="A3197" s="17" t="str">
        <f>IF(E3197&lt;&gt;"",VLOOKUP(E3197,科目一覧!$A$4:$G$76,7,FALSE),"")</f>
        <v/>
      </c>
      <c r="B3197" s="18">
        <f>★仕訳帳!A3161</f>
        <v>3158</v>
      </c>
      <c r="C3197" s="64" t="str">
        <f>IF(★仕訳帳!B3161&lt;&gt;"",★仕訳帳!B3161,"")</f>
        <v/>
      </c>
      <c r="D3197" s="65" t="str">
        <f>IF(★仕訳帳!C3161&lt;&gt;"",★仕訳帳!C3161,"")</f>
        <v/>
      </c>
      <c r="E3197" s="66" t="str">
        <f>IF(★仕訳帳!D3161&lt;&gt;"",★仕訳帳!D3161,"")</f>
        <v/>
      </c>
      <c r="F3197" s="30" t="str">
        <f t="shared" si="102"/>
        <v/>
      </c>
      <c r="G3197" s="68">
        <f>★仕訳帳!E3161</f>
        <v>0</v>
      </c>
      <c r="H3197" s="68">
        <f>★仕訳帳!F3161</f>
        <v>0</v>
      </c>
      <c r="I3197" s="67">
        <f>IF($E3197&lt;&gt;"",IF(OR(AND($E3197&gt;=200,$E3197&lt;300),AND($E3197&gt;=400,$E3197&lt;600)),-SUBTOTAL(9,K$4:K3197),SUBTOTAL(9,K$4:K3197)),0)</f>
        <v>0</v>
      </c>
      <c r="J3197" s="32"/>
      <c r="K3197" s="33">
        <f t="shared" si="103"/>
        <v>0</v>
      </c>
    </row>
    <row r="3198" spans="1:11" x14ac:dyDescent="0.4">
      <c r="A3198" s="17" t="str">
        <f>IF(E3198&lt;&gt;"",VLOOKUP(E3198,科目一覧!$A$4:$G$76,7,FALSE),"")</f>
        <v/>
      </c>
      <c r="B3198" s="18">
        <f>★仕訳帳!A3162</f>
        <v>3159</v>
      </c>
      <c r="C3198" s="64" t="str">
        <f>IF(★仕訳帳!B3162&lt;&gt;"",★仕訳帳!B3162,"")</f>
        <v/>
      </c>
      <c r="D3198" s="65" t="str">
        <f>IF(★仕訳帳!C3162&lt;&gt;"",★仕訳帳!C3162,"")</f>
        <v/>
      </c>
      <c r="E3198" s="66" t="str">
        <f>IF(★仕訳帳!D3162&lt;&gt;"",★仕訳帳!D3162,"")</f>
        <v/>
      </c>
      <c r="F3198" s="30" t="str">
        <f t="shared" si="102"/>
        <v/>
      </c>
      <c r="G3198" s="68">
        <f>★仕訳帳!E3162</f>
        <v>0</v>
      </c>
      <c r="H3198" s="68">
        <f>★仕訳帳!F3162</f>
        <v>0</v>
      </c>
      <c r="I3198" s="67">
        <f>IF($E3198&lt;&gt;"",IF(OR(AND($E3198&gt;=200,$E3198&lt;300),AND($E3198&gt;=400,$E3198&lt;600)),-SUBTOTAL(9,K$4:K3198),SUBTOTAL(9,K$4:K3198)),0)</f>
        <v>0</v>
      </c>
      <c r="J3198" s="32"/>
      <c r="K3198" s="33">
        <f t="shared" si="103"/>
        <v>0</v>
      </c>
    </row>
    <row r="3199" spans="1:11" x14ac:dyDescent="0.4">
      <c r="A3199" s="17" t="str">
        <f>IF(E3199&lt;&gt;"",VLOOKUP(E3199,科目一覧!$A$4:$G$76,7,FALSE),"")</f>
        <v/>
      </c>
      <c r="B3199" s="18">
        <f>★仕訳帳!A3163</f>
        <v>3160</v>
      </c>
      <c r="C3199" s="64" t="str">
        <f>IF(★仕訳帳!B3163&lt;&gt;"",★仕訳帳!B3163,"")</f>
        <v/>
      </c>
      <c r="D3199" s="65" t="str">
        <f>IF(★仕訳帳!C3163&lt;&gt;"",★仕訳帳!C3163,"")</f>
        <v/>
      </c>
      <c r="E3199" s="66" t="str">
        <f>IF(★仕訳帳!D3163&lt;&gt;"",★仕訳帳!D3163,"")</f>
        <v/>
      </c>
      <c r="F3199" s="30" t="str">
        <f t="shared" si="102"/>
        <v/>
      </c>
      <c r="G3199" s="68">
        <f>★仕訳帳!E3163</f>
        <v>0</v>
      </c>
      <c r="H3199" s="68">
        <f>★仕訳帳!F3163</f>
        <v>0</v>
      </c>
      <c r="I3199" s="67">
        <f>IF($E3199&lt;&gt;"",IF(OR(AND($E3199&gt;=200,$E3199&lt;300),AND($E3199&gt;=400,$E3199&lt;600)),-SUBTOTAL(9,K$4:K3199),SUBTOTAL(9,K$4:K3199)),0)</f>
        <v>0</v>
      </c>
      <c r="J3199" s="32"/>
      <c r="K3199" s="33">
        <f t="shared" si="103"/>
        <v>0</v>
      </c>
    </row>
    <row r="3200" spans="1:11" x14ac:dyDescent="0.4">
      <c r="A3200" s="17" t="str">
        <f>IF(E3200&lt;&gt;"",VLOOKUP(E3200,科目一覧!$A$4:$G$76,7,FALSE),"")</f>
        <v/>
      </c>
      <c r="B3200" s="18">
        <f>★仕訳帳!A3164</f>
        <v>3161</v>
      </c>
      <c r="C3200" s="64" t="str">
        <f>IF(★仕訳帳!B3164&lt;&gt;"",★仕訳帳!B3164,"")</f>
        <v/>
      </c>
      <c r="D3200" s="65" t="str">
        <f>IF(★仕訳帳!C3164&lt;&gt;"",★仕訳帳!C3164,"")</f>
        <v/>
      </c>
      <c r="E3200" s="66" t="str">
        <f>IF(★仕訳帳!D3164&lt;&gt;"",★仕訳帳!D3164,"")</f>
        <v/>
      </c>
      <c r="F3200" s="30" t="str">
        <f t="shared" si="102"/>
        <v/>
      </c>
      <c r="G3200" s="68">
        <f>★仕訳帳!E3164</f>
        <v>0</v>
      </c>
      <c r="H3200" s="68">
        <f>★仕訳帳!F3164</f>
        <v>0</v>
      </c>
      <c r="I3200" s="67">
        <f>IF($E3200&lt;&gt;"",IF(OR(AND($E3200&gt;=200,$E3200&lt;300),AND($E3200&gt;=400,$E3200&lt;600)),-SUBTOTAL(9,K$4:K3200),SUBTOTAL(9,K$4:K3200)),0)</f>
        <v>0</v>
      </c>
      <c r="J3200" s="32"/>
      <c r="K3200" s="33">
        <f t="shared" si="103"/>
        <v>0</v>
      </c>
    </row>
    <row r="3201" spans="1:11" x14ac:dyDescent="0.4">
      <c r="A3201" s="17" t="str">
        <f>IF(E3201&lt;&gt;"",VLOOKUP(E3201,科目一覧!$A$4:$G$76,7,FALSE),"")</f>
        <v/>
      </c>
      <c r="B3201" s="18">
        <f>★仕訳帳!A3165</f>
        <v>3162</v>
      </c>
      <c r="C3201" s="64" t="str">
        <f>IF(★仕訳帳!B3165&lt;&gt;"",★仕訳帳!B3165,"")</f>
        <v/>
      </c>
      <c r="D3201" s="65" t="str">
        <f>IF(★仕訳帳!C3165&lt;&gt;"",★仕訳帳!C3165,"")</f>
        <v/>
      </c>
      <c r="E3201" s="66" t="str">
        <f>IF(★仕訳帳!D3165&lt;&gt;"",★仕訳帳!D3165,"")</f>
        <v/>
      </c>
      <c r="F3201" s="30" t="str">
        <f t="shared" si="102"/>
        <v/>
      </c>
      <c r="G3201" s="68">
        <f>★仕訳帳!E3165</f>
        <v>0</v>
      </c>
      <c r="H3201" s="68">
        <f>★仕訳帳!F3165</f>
        <v>0</v>
      </c>
      <c r="I3201" s="67">
        <f>IF($E3201&lt;&gt;"",IF(OR(AND($E3201&gt;=200,$E3201&lt;300),AND($E3201&gt;=400,$E3201&lt;600)),-SUBTOTAL(9,K$4:K3201),SUBTOTAL(9,K$4:K3201)),0)</f>
        <v>0</v>
      </c>
      <c r="J3201" s="32"/>
      <c r="K3201" s="33">
        <f t="shared" si="103"/>
        <v>0</v>
      </c>
    </row>
    <row r="3202" spans="1:11" x14ac:dyDescent="0.4">
      <c r="A3202" s="17" t="str">
        <f>IF(E3202&lt;&gt;"",VLOOKUP(E3202,科目一覧!$A$4:$G$76,7,FALSE),"")</f>
        <v/>
      </c>
      <c r="B3202" s="18">
        <f>★仕訳帳!A3166</f>
        <v>3163</v>
      </c>
      <c r="C3202" s="64" t="str">
        <f>IF(★仕訳帳!B3166&lt;&gt;"",★仕訳帳!B3166,"")</f>
        <v/>
      </c>
      <c r="D3202" s="65" t="str">
        <f>IF(★仕訳帳!C3166&lt;&gt;"",★仕訳帳!C3166,"")</f>
        <v/>
      </c>
      <c r="E3202" s="66" t="str">
        <f>IF(★仕訳帳!D3166&lt;&gt;"",★仕訳帳!D3166,"")</f>
        <v/>
      </c>
      <c r="F3202" s="30" t="str">
        <f t="shared" si="102"/>
        <v/>
      </c>
      <c r="G3202" s="68">
        <f>★仕訳帳!E3166</f>
        <v>0</v>
      </c>
      <c r="H3202" s="68">
        <f>★仕訳帳!F3166</f>
        <v>0</v>
      </c>
      <c r="I3202" s="67">
        <f>IF($E3202&lt;&gt;"",IF(OR(AND($E3202&gt;=200,$E3202&lt;300),AND($E3202&gt;=400,$E3202&lt;600)),-SUBTOTAL(9,K$4:K3202),SUBTOTAL(9,K$4:K3202)),0)</f>
        <v>0</v>
      </c>
      <c r="J3202" s="32"/>
      <c r="K3202" s="33">
        <f t="shared" si="103"/>
        <v>0</v>
      </c>
    </row>
    <row r="3203" spans="1:11" x14ac:dyDescent="0.4">
      <c r="A3203" s="17" t="str">
        <f>IF(E3203&lt;&gt;"",VLOOKUP(E3203,科目一覧!$A$4:$G$76,7,FALSE),"")</f>
        <v/>
      </c>
      <c r="B3203" s="18">
        <f>★仕訳帳!A3167</f>
        <v>3164</v>
      </c>
      <c r="C3203" s="64" t="str">
        <f>IF(★仕訳帳!B3167&lt;&gt;"",★仕訳帳!B3167,"")</f>
        <v/>
      </c>
      <c r="D3203" s="65" t="str">
        <f>IF(★仕訳帳!C3167&lt;&gt;"",★仕訳帳!C3167,"")</f>
        <v/>
      </c>
      <c r="E3203" s="66" t="str">
        <f>IF(★仕訳帳!D3167&lt;&gt;"",★仕訳帳!D3167,"")</f>
        <v/>
      </c>
      <c r="F3203" s="30" t="str">
        <f t="shared" si="102"/>
        <v/>
      </c>
      <c r="G3203" s="68">
        <f>★仕訳帳!E3167</f>
        <v>0</v>
      </c>
      <c r="H3203" s="68">
        <f>★仕訳帳!F3167</f>
        <v>0</v>
      </c>
      <c r="I3203" s="67">
        <f>IF($E3203&lt;&gt;"",IF(OR(AND($E3203&gt;=200,$E3203&lt;300),AND($E3203&gt;=400,$E3203&lt;600)),-SUBTOTAL(9,K$4:K3203),SUBTOTAL(9,K$4:K3203)),0)</f>
        <v>0</v>
      </c>
      <c r="J3203" s="32"/>
      <c r="K3203" s="33">
        <f t="shared" si="103"/>
        <v>0</v>
      </c>
    </row>
    <row r="3204" spans="1:11" x14ac:dyDescent="0.4">
      <c r="A3204" s="17" t="str">
        <f>IF(E3204&lt;&gt;"",VLOOKUP(E3204,科目一覧!$A$4:$G$76,7,FALSE),"")</f>
        <v/>
      </c>
      <c r="B3204" s="18">
        <f>★仕訳帳!A3168</f>
        <v>3165</v>
      </c>
      <c r="C3204" s="64" t="str">
        <f>IF(★仕訳帳!B3168&lt;&gt;"",★仕訳帳!B3168,"")</f>
        <v/>
      </c>
      <c r="D3204" s="65" t="str">
        <f>IF(★仕訳帳!C3168&lt;&gt;"",★仕訳帳!C3168,"")</f>
        <v/>
      </c>
      <c r="E3204" s="66" t="str">
        <f>IF(★仕訳帳!D3168&lt;&gt;"",★仕訳帳!D3168,"")</f>
        <v/>
      </c>
      <c r="F3204" s="30" t="str">
        <f t="shared" si="102"/>
        <v/>
      </c>
      <c r="G3204" s="68">
        <f>★仕訳帳!E3168</f>
        <v>0</v>
      </c>
      <c r="H3204" s="68">
        <f>★仕訳帳!F3168</f>
        <v>0</v>
      </c>
      <c r="I3204" s="67">
        <f>IF($E3204&lt;&gt;"",IF(OR(AND($E3204&gt;=200,$E3204&lt;300),AND($E3204&gt;=400,$E3204&lt;600)),-SUBTOTAL(9,K$4:K3204),SUBTOTAL(9,K$4:K3204)),0)</f>
        <v>0</v>
      </c>
      <c r="J3204" s="32"/>
      <c r="K3204" s="33">
        <f t="shared" si="103"/>
        <v>0</v>
      </c>
    </row>
    <row r="3205" spans="1:11" x14ac:dyDescent="0.4">
      <c r="A3205" s="17" t="str">
        <f>IF(E3205&lt;&gt;"",VLOOKUP(E3205,科目一覧!$A$4:$G$76,7,FALSE),"")</f>
        <v/>
      </c>
      <c r="B3205" s="18">
        <f>★仕訳帳!A3169</f>
        <v>3166</v>
      </c>
      <c r="C3205" s="64" t="str">
        <f>IF(★仕訳帳!B3169&lt;&gt;"",★仕訳帳!B3169,"")</f>
        <v/>
      </c>
      <c r="D3205" s="65" t="str">
        <f>IF(★仕訳帳!C3169&lt;&gt;"",★仕訳帳!C3169,"")</f>
        <v/>
      </c>
      <c r="E3205" s="66" t="str">
        <f>IF(★仕訳帳!D3169&lt;&gt;"",★仕訳帳!D3169,"")</f>
        <v/>
      </c>
      <c r="F3205" s="30" t="str">
        <f t="shared" ref="F3205:F3268" si="104">IF(C3205&lt;&gt;"",MONTH(C3205)&amp;"_"&amp;E3205,"")</f>
        <v/>
      </c>
      <c r="G3205" s="68">
        <f>★仕訳帳!E3169</f>
        <v>0</v>
      </c>
      <c r="H3205" s="68">
        <f>★仕訳帳!F3169</f>
        <v>0</v>
      </c>
      <c r="I3205" s="67">
        <f>IF($E3205&lt;&gt;"",IF(OR(AND($E3205&gt;=200,$E3205&lt;300),AND($E3205&gt;=400,$E3205&lt;600)),-SUBTOTAL(9,K$4:K3205),SUBTOTAL(9,K$4:K3205)),0)</f>
        <v>0</v>
      </c>
      <c r="J3205" s="32"/>
      <c r="K3205" s="33">
        <f t="shared" si="103"/>
        <v>0</v>
      </c>
    </row>
    <row r="3206" spans="1:11" x14ac:dyDescent="0.4">
      <c r="A3206" s="17" t="str">
        <f>IF(E3206&lt;&gt;"",VLOOKUP(E3206,科目一覧!$A$4:$G$76,7,FALSE),"")</f>
        <v/>
      </c>
      <c r="B3206" s="18">
        <f>★仕訳帳!A3170</f>
        <v>3167</v>
      </c>
      <c r="C3206" s="64" t="str">
        <f>IF(★仕訳帳!B3170&lt;&gt;"",★仕訳帳!B3170,"")</f>
        <v/>
      </c>
      <c r="D3206" s="65" t="str">
        <f>IF(★仕訳帳!C3170&lt;&gt;"",★仕訳帳!C3170,"")</f>
        <v/>
      </c>
      <c r="E3206" s="66" t="str">
        <f>IF(★仕訳帳!D3170&lt;&gt;"",★仕訳帳!D3170,"")</f>
        <v/>
      </c>
      <c r="F3206" s="30" t="str">
        <f t="shared" si="104"/>
        <v/>
      </c>
      <c r="G3206" s="68">
        <f>★仕訳帳!E3170</f>
        <v>0</v>
      </c>
      <c r="H3206" s="68">
        <f>★仕訳帳!F3170</f>
        <v>0</v>
      </c>
      <c r="I3206" s="67">
        <f>IF($E3206&lt;&gt;"",IF(OR(AND($E3206&gt;=200,$E3206&lt;300),AND($E3206&gt;=400,$E3206&lt;600)),-SUBTOTAL(9,K$4:K3206),SUBTOTAL(9,K$4:K3206)),0)</f>
        <v>0</v>
      </c>
      <c r="J3206" s="32"/>
      <c r="K3206" s="33">
        <f t="shared" si="103"/>
        <v>0</v>
      </c>
    </row>
    <row r="3207" spans="1:11" x14ac:dyDescent="0.4">
      <c r="A3207" s="17" t="str">
        <f>IF(E3207&lt;&gt;"",VLOOKUP(E3207,科目一覧!$A$4:$G$76,7,FALSE),"")</f>
        <v/>
      </c>
      <c r="B3207" s="18">
        <f>★仕訳帳!A3171</f>
        <v>3168</v>
      </c>
      <c r="C3207" s="64" t="str">
        <f>IF(★仕訳帳!B3171&lt;&gt;"",★仕訳帳!B3171,"")</f>
        <v/>
      </c>
      <c r="D3207" s="65" t="str">
        <f>IF(★仕訳帳!C3171&lt;&gt;"",★仕訳帳!C3171,"")</f>
        <v/>
      </c>
      <c r="E3207" s="66" t="str">
        <f>IF(★仕訳帳!D3171&lt;&gt;"",★仕訳帳!D3171,"")</f>
        <v/>
      </c>
      <c r="F3207" s="30" t="str">
        <f t="shared" si="104"/>
        <v/>
      </c>
      <c r="G3207" s="68">
        <f>★仕訳帳!E3171</f>
        <v>0</v>
      </c>
      <c r="H3207" s="68">
        <f>★仕訳帳!F3171</f>
        <v>0</v>
      </c>
      <c r="I3207" s="67">
        <f>IF($E3207&lt;&gt;"",IF(OR(AND($E3207&gt;=200,$E3207&lt;300),AND($E3207&gt;=400,$E3207&lt;600)),-SUBTOTAL(9,K$4:K3207),SUBTOTAL(9,K$4:K3207)),0)</f>
        <v>0</v>
      </c>
      <c r="J3207" s="32"/>
      <c r="K3207" s="33">
        <f t="shared" si="103"/>
        <v>0</v>
      </c>
    </row>
    <row r="3208" spans="1:11" x14ac:dyDescent="0.4">
      <c r="A3208" s="17" t="str">
        <f>IF(E3208&lt;&gt;"",VLOOKUP(E3208,科目一覧!$A$4:$G$76,7,FALSE),"")</f>
        <v/>
      </c>
      <c r="B3208" s="18">
        <f>★仕訳帳!A3172</f>
        <v>3169</v>
      </c>
      <c r="C3208" s="64" t="str">
        <f>IF(★仕訳帳!B3172&lt;&gt;"",★仕訳帳!B3172,"")</f>
        <v/>
      </c>
      <c r="D3208" s="65" t="str">
        <f>IF(★仕訳帳!C3172&lt;&gt;"",★仕訳帳!C3172,"")</f>
        <v/>
      </c>
      <c r="E3208" s="66" t="str">
        <f>IF(★仕訳帳!D3172&lt;&gt;"",★仕訳帳!D3172,"")</f>
        <v/>
      </c>
      <c r="F3208" s="30" t="str">
        <f t="shared" si="104"/>
        <v/>
      </c>
      <c r="G3208" s="68">
        <f>★仕訳帳!E3172</f>
        <v>0</v>
      </c>
      <c r="H3208" s="68">
        <f>★仕訳帳!F3172</f>
        <v>0</v>
      </c>
      <c r="I3208" s="67">
        <f>IF($E3208&lt;&gt;"",IF(OR(AND($E3208&gt;=200,$E3208&lt;300),AND($E3208&gt;=400,$E3208&lt;600)),-SUBTOTAL(9,K$4:K3208),SUBTOTAL(9,K$4:K3208)),0)</f>
        <v>0</v>
      </c>
      <c r="J3208" s="32"/>
      <c r="K3208" s="33">
        <f t="shared" si="103"/>
        <v>0</v>
      </c>
    </row>
    <row r="3209" spans="1:11" x14ac:dyDescent="0.4">
      <c r="A3209" s="17" t="str">
        <f>IF(E3209&lt;&gt;"",VLOOKUP(E3209,科目一覧!$A$4:$G$76,7,FALSE),"")</f>
        <v/>
      </c>
      <c r="B3209" s="18">
        <f>★仕訳帳!A3173</f>
        <v>3170</v>
      </c>
      <c r="C3209" s="64" t="str">
        <f>IF(★仕訳帳!B3173&lt;&gt;"",★仕訳帳!B3173,"")</f>
        <v/>
      </c>
      <c r="D3209" s="65" t="str">
        <f>IF(★仕訳帳!C3173&lt;&gt;"",★仕訳帳!C3173,"")</f>
        <v/>
      </c>
      <c r="E3209" s="66" t="str">
        <f>IF(★仕訳帳!D3173&lt;&gt;"",★仕訳帳!D3173,"")</f>
        <v/>
      </c>
      <c r="F3209" s="30" t="str">
        <f t="shared" si="104"/>
        <v/>
      </c>
      <c r="G3209" s="68">
        <f>★仕訳帳!E3173</f>
        <v>0</v>
      </c>
      <c r="H3209" s="68">
        <f>★仕訳帳!F3173</f>
        <v>0</v>
      </c>
      <c r="I3209" s="67">
        <f>IF($E3209&lt;&gt;"",IF(OR(AND($E3209&gt;=200,$E3209&lt;300),AND($E3209&gt;=400,$E3209&lt;600)),-SUBTOTAL(9,K$4:K3209),SUBTOTAL(9,K$4:K3209)),0)</f>
        <v>0</v>
      </c>
      <c r="J3209" s="32"/>
      <c r="K3209" s="33">
        <f t="shared" si="103"/>
        <v>0</v>
      </c>
    </row>
    <row r="3210" spans="1:11" x14ac:dyDescent="0.4">
      <c r="A3210" s="17" t="str">
        <f>IF(E3210&lt;&gt;"",VLOOKUP(E3210,科目一覧!$A$4:$G$76,7,FALSE),"")</f>
        <v/>
      </c>
      <c r="B3210" s="18">
        <f>★仕訳帳!A3174</f>
        <v>3171</v>
      </c>
      <c r="C3210" s="64" t="str">
        <f>IF(★仕訳帳!B3174&lt;&gt;"",★仕訳帳!B3174,"")</f>
        <v/>
      </c>
      <c r="D3210" s="65" t="str">
        <f>IF(★仕訳帳!C3174&lt;&gt;"",★仕訳帳!C3174,"")</f>
        <v/>
      </c>
      <c r="E3210" s="66" t="str">
        <f>IF(★仕訳帳!D3174&lt;&gt;"",★仕訳帳!D3174,"")</f>
        <v/>
      </c>
      <c r="F3210" s="30" t="str">
        <f t="shared" si="104"/>
        <v/>
      </c>
      <c r="G3210" s="68">
        <f>★仕訳帳!E3174</f>
        <v>0</v>
      </c>
      <c r="H3210" s="68">
        <f>★仕訳帳!F3174</f>
        <v>0</v>
      </c>
      <c r="I3210" s="67">
        <f>IF($E3210&lt;&gt;"",IF(OR(AND($E3210&gt;=200,$E3210&lt;300),AND($E3210&gt;=400,$E3210&lt;600)),-SUBTOTAL(9,K$4:K3210),SUBTOTAL(9,K$4:K3210)),0)</f>
        <v>0</v>
      </c>
      <c r="J3210" s="32"/>
      <c r="K3210" s="33">
        <f t="shared" si="103"/>
        <v>0</v>
      </c>
    </row>
    <row r="3211" spans="1:11" x14ac:dyDescent="0.4">
      <c r="A3211" s="17" t="str">
        <f>IF(E3211&lt;&gt;"",VLOOKUP(E3211,科目一覧!$A$4:$G$76,7,FALSE),"")</f>
        <v/>
      </c>
      <c r="B3211" s="18">
        <f>★仕訳帳!A3175</f>
        <v>3172</v>
      </c>
      <c r="C3211" s="64" t="str">
        <f>IF(★仕訳帳!B3175&lt;&gt;"",★仕訳帳!B3175,"")</f>
        <v/>
      </c>
      <c r="D3211" s="65" t="str">
        <f>IF(★仕訳帳!C3175&lt;&gt;"",★仕訳帳!C3175,"")</f>
        <v/>
      </c>
      <c r="E3211" s="66" t="str">
        <f>IF(★仕訳帳!D3175&lt;&gt;"",★仕訳帳!D3175,"")</f>
        <v/>
      </c>
      <c r="F3211" s="30" t="str">
        <f t="shared" si="104"/>
        <v/>
      </c>
      <c r="G3211" s="68">
        <f>★仕訳帳!E3175</f>
        <v>0</v>
      </c>
      <c r="H3211" s="68">
        <f>★仕訳帳!F3175</f>
        <v>0</v>
      </c>
      <c r="I3211" s="67">
        <f>IF($E3211&lt;&gt;"",IF(OR(AND($E3211&gt;=200,$E3211&lt;300),AND($E3211&gt;=400,$E3211&lt;600)),-SUBTOTAL(9,K$4:K3211),SUBTOTAL(9,K$4:K3211)),0)</f>
        <v>0</v>
      </c>
      <c r="J3211" s="32"/>
      <c r="K3211" s="33">
        <f t="shared" si="103"/>
        <v>0</v>
      </c>
    </row>
    <row r="3212" spans="1:11" x14ac:dyDescent="0.4">
      <c r="A3212" s="17" t="str">
        <f>IF(E3212&lt;&gt;"",VLOOKUP(E3212,科目一覧!$A$4:$G$76,7,FALSE),"")</f>
        <v/>
      </c>
      <c r="B3212" s="18">
        <f>★仕訳帳!A3176</f>
        <v>3173</v>
      </c>
      <c r="C3212" s="64" t="str">
        <f>IF(★仕訳帳!B3176&lt;&gt;"",★仕訳帳!B3176,"")</f>
        <v/>
      </c>
      <c r="D3212" s="65" t="str">
        <f>IF(★仕訳帳!C3176&lt;&gt;"",★仕訳帳!C3176,"")</f>
        <v/>
      </c>
      <c r="E3212" s="66" t="str">
        <f>IF(★仕訳帳!D3176&lt;&gt;"",★仕訳帳!D3176,"")</f>
        <v/>
      </c>
      <c r="F3212" s="30" t="str">
        <f t="shared" si="104"/>
        <v/>
      </c>
      <c r="G3212" s="68">
        <f>★仕訳帳!E3176</f>
        <v>0</v>
      </c>
      <c r="H3212" s="68">
        <f>★仕訳帳!F3176</f>
        <v>0</v>
      </c>
      <c r="I3212" s="67">
        <f>IF($E3212&lt;&gt;"",IF(OR(AND($E3212&gt;=200,$E3212&lt;300),AND($E3212&gt;=400,$E3212&lt;600)),-SUBTOTAL(9,K$4:K3212),SUBTOTAL(9,K$4:K3212)),0)</f>
        <v>0</v>
      </c>
      <c r="J3212" s="32"/>
      <c r="K3212" s="33">
        <f t="shared" si="103"/>
        <v>0</v>
      </c>
    </row>
    <row r="3213" spans="1:11" x14ac:dyDescent="0.4">
      <c r="A3213" s="17" t="str">
        <f>IF(E3213&lt;&gt;"",VLOOKUP(E3213,科目一覧!$A$4:$G$76,7,FALSE),"")</f>
        <v/>
      </c>
      <c r="B3213" s="18">
        <f>★仕訳帳!A3177</f>
        <v>3174</v>
      </c>
      <c r="C3213" s="64" t="str">
        <f>IF(★仕訳帳!B3177&lt;&gt;"",★仕訳帳!B3177,"")</f>
        <v/>
      </c>
      <c r="D3213" s="65" t="str">
        <f>IF(★仕訳帳!C3177&lt;&gt;"",★仕訳帳!C3177,"")</f>
        <v/>
      </c>
      <c r="E3213" s="66" t="str">
        <f>IF(★仕訳帳!D3177&lt;&gt;"",★仕訳帳!D3177,"")</f>
        <v/>
      </c>
      <c r="F3213" s="30" t="str">
        <f t="shared" si="104"/>
        <v/>
      </c>
      <c r="G3213" s="68">
        <f>★仕訳帳!E3177</f>
        <v>0</v>
      </c>
      <c r="H3213" s="68">
        <f>★仕訳帳!F3177</f>
        <v>0</v>
      </c>
      <c r="I3213" s="67">
        <f>IF($E3213&lt;&gt;"",IF(OR(AND($E3213&gt;=200,$E3213&lt;300),AND($E3213&gt;=400,$E3213&lt;600)),-SUBTOTAL(9,K$4:K3213),SUBTOTAL(9,K$4:K3213)),0)</f>
        <v>0</v>
      </c>
      <c r="J3213" s="32"/>
      <c r="K3213" s="33">
        <f t="shared" si="103"/>
        <v>0</v>
      </c>
    </row>
    <row r="3214" spans="1:11" x14ac:dyDescent="0.4">
      <c r="A3214" s="17" t="str">
        <f>IF(E3214&lt;&gt;"",VLOOKUP(E3214,科目一覧!$A$4:$G$76,7,FALSE),"")</f>
        <v/>
      </c>
      <c r="B3214" s="18">
        <f>★仕訳帳!A3178</f>
        <v>3175</v>
      </c>
      <c r="C3214" s="64" t="str">
        <f>IF(★仕訳帳!B3178&lt;&gt;"",★仕訳帳!B3178,"")</f>
        <v/>
      </c>
      <c r="D3214" s="65" t="str">
        <f>IF(★仕訳帳!C3178&lt;&gt;"",★仕訳帳!C3178,"")</f>
        <v/>
      </c>
      <c r="E3214" s="66" t="str">
        <f>IF(★仕訳帳!D3178&lt;&gt;"",★仕訳帳!D3178,"")</f>
        <v/>
      </c>
      <c r="F3214" s="30" t="str">
        <f t="shared" si="104"/>
        <v/>
      </c>
      <c r="G3214" s="68">
        <f>★仕訳帳!E3178</f>
        <v>0</v>
      </c>
      <c r="H3214" s="68">
        <f>★仕訳帳!F3178</f>
        <v>0</v>
      </c>
      <c r="I3214" s="67">
        <f>IF($E3214&lt;&gt;"",IF(OR(AND($E3214&gt;=200,$E3214&lt;300),AND($E3214&gt;=400,$E3214&lt;600)),-SUBTOTAL(9,K$4:K3214),SUBTOTAL(9,K$4:K3214)),0)</f>
        <v>0</v>
      </c>
      <c r="J3214" s="32"/>
      <c r="K3214" s="33">
        <f t="shared" si="103"/>
        <v>0</v>
      </c>
    </row>
    <row r="3215" spans="1:11" x14ac:dyDescent="0.4">
      <c r="A3215" s="17" t="str">
        <f>IF(E3215&lt;&gt;"",VLOOKUP(E3215,科目一覧!$A$4:$G$76,7,FALSE),"")</f>
        <v/>
      </c>
      <c r="B3215" s="18">
        <f>★仕訳帳!A3179</f>
        <v>3176</v>
      </c>
      <c r="C3215" s="64" t="str">
        <f>IF(★仕訳帳!B3179&lt;&gt;"",★仕訳帳!B3179,"")</f>
        <v/>
      </c>
      <c r="D3215" s="65" t="str">
        <f>IF(★仕訳帳!C3179&lt;&gt;"",★仕訳帳!C3179,"")</f>
        <v/>
      </c>
      <c r="E3215" s="66" t="str">
        <f>IF(★仕訳帳!D3179&lt;&gt;"",★仕訳帳!D3179,"")</f>
        <v/>
      </c>
      <c r="F3215" s="30" t="str">
        <f t="shared" si="104"/>
        <v/>
      </c>
      <c r="G3215" s="68">
        <f>★仕訳帳!E3179</f>
        <v>0</v>
      </c>
      <c r="H3215" s="68">
        <f>★仕訳帳!F3179</f>
        <v>0</v>
      </c>
      <c r="I3215" s="67">
        <f>IF($E3215&lt;&gt;"",IF(OR(AND($E3215&gt;=200,$E3215&lt;300),AND($E3215&gt;=400,$E3215&lt;600)),-SUBTOTAL(9,K$4:K3215),SUBTOTAL(9,K$4:K3215)),0)</f>
        <v>0</v>
      </c>
      <c r="J3215" s="32"/>
      <c r="K3215" s="33">
        <f t="shared" si="103"/>
        <v>0</v>
      </c>
    </row>
    <row r="3216" spans="1:11" x14ac:dyDescent="0.4">
      <c r="A3216" s="17" t="str">
        <f>IF(E3216&lt;&gt;"",VLOOKUP(E3216,科目一覧!$A$4:$G$76,7,FALSE),"")</f>
        <v/>
      </c>
      <c r="B3216" s="18">
        <f>★仕訳帳!A3180</f>
        <v>3177</v>
      </c>
      <c r="C3216" s="64" t="str">
        <f>IF(★仕訳帳!B3180&lt;&gt;"",★仕訳帳!B3180,"")</f>
        <v/>
      </c>
      <c r="D3216" s="65" t="str">
        <f>IF(★仕訳帳!C3180&lt;&gt;"",★仕訳帳!C3180,"")</f>
        <v/>
      </c>
      <c r="E3216" s="66" t="str">
        <f>IF(★仕訳帳!D3180&lt;&gt;"",★仕訳帳!D3180,"")</f>
        <v/>
      </c>
      <c r="F3216" s="30" t="str">
        <f t="shared" si="104"/>
        <v/>
      </c>
      <c r="G3216" s="68">
        <f>★仕訳帳!E3180</f>
        <v>0</v>
      </c>
      <c r="H3216" s="68">
        <f>★仕訳帳!F3180</f>
        <v>0</v>
      </c>
      <c r="I3216" s="67">
        <f>IF($E3216&lt;&gt;"",IF(OR(AND($E3216&gt;=200,$E3216&lt;300),AND($E3216&gt;=400,$E3216&lt;600)),-SUBTOTAL(9,K$4:K3216),SUBTOTAL(9,K$4:K3216)),0)</f>
        <v>0</v>
      </c>
      <c r="J3216" s="32"/>
      <c r="K3216" s="33">
        <f t="shared" si="103"/>
        <v>0</v>
      </c>
    </row>
    <row r="3217" spans="1:11" x14ac:dyDescent="0.4">
      <c r="A3217" s="17" t="str">
        <f>IF(E3217&lt;&gt;"",VLOOKUP(E3217,科目一覧!$A$4:$G$76,7,FALSE),"")</f>
        <v/>
      </c>
      <c r="B3217" s="18">
        <f>★仕訳帳!A3181</f>
        <v>3178</v>
      </c>
      <c r="C3217" s="64" t="str">
        <f>IF(★仕訳帳!B3181&lt;&gt;"",★仕訳帳!B3181,"")</f>
        <v/>
      </c>
      <c r="D3217" s="65" t="str">
        <f>IF(★仕訳帳!C3181&lt;&gt;"",★仕訳帳!C3181,"")</f>
        <v/>
      </c>
      <c r="E3217" s="66" t="str">
        <f>IF(★仕訳帳!D3181&lt;&gt;"",★仕訳帳!D3181,"")</f>
        <v/>
      </c>
      <c r="F3217" s="30" t="str">
        <f t="shared" si="104"/>
        <v/>
      </c>
      <c r="G3217" s="68">
        <f>★仕訳帳!E3181</f>
        <v>0</v>
      </c>
      <c r="H3217" s="68">
        <f>★仕訳帳!F3181</f>
        <v>0</v>
      </c>
      <c r="I3217" s="67">
        <f>IF($E3217&lt;&gt;"",IF(OR(AND($E3217&gt;=200,$E3217&lt;300),AND($E3217&gt;=400,$E3217&lt;600)),-SUBTOTAL(9,K$4:K3217),SUBTOTAL(9,K$4:K3217)),0)</f>
        <v>0</v>
      </c>
      <c r="J3217" s="32"/>
      <c r="K3217" s="33">
        <f t="shared" si="103"/>
        <v>0</v>
      </c>
    </row>
    <row r="3218" spans="1:11" x14ac:dyDescent="0.4">
      <c r="A3218" s="17" t="str">
        <f>IF(E3218&lt;&gt;"",VLOOKUP(E3218,科目一覧!$A$4:$G$76,7,FALSE),"")</f>
        <v/>
      </c>
      <c r="B3218" s="18">
        <f>★仕訳帳!A3182</f>
        <v>3179</v>
      </c>
      <c r="C3218" s="64" t="str">
        <f>IF(★仕訳帳!B3182&lt;&gt;"",★仕訳帳!B3182,"")</f>
        <v/>
      </c>
      <c r="D3218" s="65" t="str">
        <f>IF(★仕訳帳!C3182&lt;&gt;"",★仕訳帳!C3182,"")</f>
        <v/>
      </c>
      <c r="E3218" s="66" t="str">
        <f>IF(★仕訳帳!D3182&lt;&gt;"",★仕訳帳!D3182,"")</f>
        <v/>
      </c>
      <c r="F3218" s="30" t="str">
        <f t="shared" si="104"/>
        <v/>
      </c>
      <c r="G3218" s="68">
        <f>★仕訳帳!E3182</f>
        <v>0</v>
      </c>
      <c r="H3218" s="68">
        <f>★仕訳帳!F3182</f>
        <v>0</v>
      </c>
      <c r="I3218" s="67">
        <f>IF($E3218&lt;&gt;"",IF(OR(AND($E3218&gt;=200,$E3218&lt;300),AND($E3218&gt;=400,$E3218&lt;600)),-SUBTOTAL(9,K$4:K3218),SUBTOTAL(9,K$4:K3218)),0)</f>
        <v>0</v>
      </c>
      <c r="J3218" s="32"/>
      <c r="K3218" s="33">
        <f t="shared" si="103"/>
        <v>0</v>
      </c>
    </row>
    <row r="3219" spans="1:11" x14ac:dyDescent="0.4">
      <c r="A3219" s="17" t="str">
        <f>IF(E3219&lt;&gt;"",VLOOKUP(E3219,科目一覧!$A$4:$G$76,7,FALSE),"")</f>
        <v/>
      </c>
      <c r="B3219" s="18">
        <f>★仕訳帳!A3183</f>
        <v>3180</v>
      </c>
      <c r="C3219" s="64" t="str">
        <f>IF(★仕訳帳!B3183&lt;&gt;"",★仕訳帳!B3183,"")</f>
        <v/>
      </c>
      <c r="D3219" s="65" t="str">
        <f>IF(★仕訳帳!C3183&lt;&gt;"",★仕訳帳!C3183,"")</f>
        <v/>
      </c>
      <c r="E3219" s="66" t="str">
        <f>IF(★仕訳帳!D3183&lt;&gt;"",★仕訳帳!D3183,"")</f>
        <v/>
      </c>
      <c r="F3219" s="30" t="str">
        <f t="shared" si="104"/>
        <v/>
      </c>
      <c r="G3219" s="68">
        <f>★仕訳帳!E3183</f>
        <v>0</v>
      </c>
      <c r="H3219" s="68">
        <f>★仕訳帳!F3183</f>
        <v>0</v>
      </c>
      <c r="I3219" s="67">
        <f>IF($E3219&lt;&gt;"",IF(OR(AND($E3219&gt;=200,$E3219&lt;300),AND($E3219&gt;=400,$E3219&lt;600)),-SUBTOTAL(9,K$4:K3219),SUBTOTAL(9,K$4:K3219)),0)</f>
        <v>0</v>
      </c>
      <c r="J3219" s="32"/>
      <c r="K3219" s="33">
        <f t="shared" si="103"/>
        <v>0</v>
      </c>
    </row>
    <row r="3220" spans="1:11" x14ac:dyDescent="0.4">
      <c r="A3220" s="17" t="str">
        <f>IF(E3220&lt;&gt;"",VLOOKUP(E3220,科目一覧!$A$4:$G$76,7,FALSE),"")</f>
        <v/>
      </c>
      <c r="B3220" s="18">
        <f>★仕訳帳!A3184</f>
        <v>3181</v>
      </c>
      <c r="C3220" s="64" t="str">
        <f>IF(★仕訳帳!B3184&lt;&gt;"",★仕訳帳!B3184,"")</f>
        <v/>
      </c>
      <c r="D3220" s="65" t="str">
        <f>IF(★仕訳帳!C3184&lt;&gt;"",★仕訳帳!C3184,"")</f>
        <v/>
      </c>
      <c r="E3220" s="66" t="str">
        <f>IF(★仕訳帳!D3184&lt;&gt;"",★仕訳帳!D3184,"")</f>
        <v/>
      </c>
      <c r="F3220" s="30" t="str">
        <f t="shared" si="104"/>
        <v/>
      </c>
      <c r="G3220" s="68">
        <f>★仕訳帳!E3184</f>
        <v>0</v>
      </c>
      <c r="H3220" s="68">
        <f>★仕訳帳!F3184</f>
        <v>0</v>
      </c>
      <c r="I3220" s="67">
        <f>IF($E3220&lt;&gt;"",IF(OR(AND($E3220&gt;=200,$E3220&lt;300),AND($E3220&gt;=400,$E3220&lt;600)),-SUBTOTAL(9,K$4:K3220),SUBTOTAL(9,K$4:K3220)),0)</f>
        <v>0</v>
      </c>
      <c r="J3220" s="32"/>
      <c r="K3220" s="33">
        <f t="shared" si="103"/>
        <v>0</v>
      </c>
    </row>
    <row r="3221" spans="1:11" x14ac:dyDescent="0.4">
      <c r="A3221" s="17" t="str">
        <f>IF(E3221&lt;&gt;"",VLOOKUP(E3221,科目一覧!$A$4:$G$76,7,FALSE),"")</f>
        <v/>
      </c>
      <c r="B3221" s="18">
        <f>★仕訳帳!A3185</f>
        <v>3182</v>
      </c>
      <c r="C3221" s="64" t="str">
        <f>IF(★仕訳帳!B3185&lt;&gt;"",★仕訳帳!B3185,"")</f>
        <v/>
      </c>
      <c r="D3221" s="65" t="str">
        <f>IF(★仕訳帳!C3185&lt;&gt;"",★仕訳帳!C3185,"")</f>
        <v/>
      </c>
      <c r="E3221" s="66" t="str">
        <f>IF(★仕訳帳!D3185&lt;&gt;"",★仕訳帳!D3185,"")</f>
        <v/>
      </c>
      <c r="F3221" s="30" t="str">
        <f t="shared" si="104"/>
        <v/>
      </c>
      <c r="G3221" s="68">
        <f>★仕訳帳!E3185</f>
        <v>0</v>
      </c>
      <c r="H3221" s="68">
        <f>★仕訳帳!F3185</f>
        <v>0</v>
      </c>
      <c r="I3221" s="67">
        <f>IF($E3221&lt;&gt;"",IF(OR(AND($E3221&gt;=200,$E3221&lt;300),AND($E3221&gt;=400,$E3221&lt;600)),-SUBTOTAL(9,K$4:K3221),SUBTOTAL(9,K$4:K3221)),0)</f>
        <v>0</v>
      </c>
      <c r="J3221" s="32"/>
      <c r="K3221" s="33">
        <f t="shared" si="103"/>
        <v>0</v>
      </c>
    </row>
    <row r="3222" spans="1:11" x14ac:dyDescent="0.4">
      <c r="A3222" s="17" t="str">
        <f>IF(E3222&lt;&gt;"",VLOOKUP(E3222,科目一覧!$A$4:$G$76,7,FALSE),"")</f>
        <v/>
      </c>
      <c r="B3222" s="18">
        <f>★仕訳帳!A3186</f>
        <v>3183</v>
      </c>
      <c r="C3222" s="64" t="str">
        <f>IF(★仕訳帳!B3186&lt;&gt;"",★仕訳帳!B3186,"")</f>
        <v/>
      </c>
      <c r="D3222" s="65" t="str">
        <f>IF(★仕訳帳!C3186&lt;&gt;"",★仕訳帳!C3186,"")</f>
        <v/>
      </c>
      <c r="E3222" s="66" t="str">
        <f>IF(★仕訳帳!D3186&lt;&gt;"",★仕訳帳!D3186,"")</f>
        <v/>
      </c>
      <c r="F3222" s="30" t="str">
        <f t="shared" si="104"/>
        <v/>
      </c>
      <c r="G3222" s="68">
        <f>★仕訳帳!E3186</f>
        <v>0</v>
      </c>
      <c r="H3222" s="68">
        <f>★仕訳帳!F3186</f>
        <v>0</v>
      </c>
      <c r="I3222" s="67">
        <f>IF($E3222&lt;&gt;"",IF(OR(AND($E3222&gt;=200,$E3222&lt;300),AND($E3222&gt;=400,$E3222&lt;600)),-SUBTOTAL(9,K$4:K3222),SUBTOTAL(9,K$4:K3222)),0)</f>
        <v>0</v>
      </c>
      <c r="J3222" s="32"/>
      <c r="K3222" s="33">
        <f t="shared" si="103"/>
        <v>0</v>
      </c>
    </row>
    <row r="3223" spans="1:11" x14ac:dyDescent="0.4">
      <c r="A3223" s="17" t="str">
        <f>IF(E3223&lt;&gt;"",VLOOKUP(E3223,科目一覧!$A$4:$G$76,7,FALSE),"")</f>
        <v/>
      </c>
      <c r="B3223" s="18">
        <f>★仕訳帳!A3187</f>
        <v>3184</v>
      </c>
      <c r="C3223" s="64" t="str">
        <f>IF(★仕訳帳!B3187&lt;&gt;"",★仕訳帳!B3187,"")</f>
        <v/>
      </c>
      <c r="D3223" s="65" t="str">
        <f>IF(★仕訳帳!C3187&lt;&gt;"",★仕訳帳!C3187,"")</f>
        <v/>
      </c>
      <c r="E3223" s="66" t="str">
        <f>IF(★仕訳帳!D3187&lt;&gt;"",★仕訳帳!D3187,"")</f>
        <v/>
      </c>
      <c r="F3223" s="30" t="str">
        <f t="shared" si="104"/>
        <v/>
      </c>
      <c r="G3223" s="68">
        <f>★仕訳帳!E3187</f>
        <v>0</v>
      </c>
      <c r="H3223" s="68">
        <f>★仕訳帳!F3187</f>
        <v>0</v>
      </c>
      <c r="I3223" s="67">
        <f>IF($E3223&lt;&gt;"",IF(OR(AND($E3223&gt;=200,$E3223&lt;300),AND($E3223&gt;=400,$E3223&lt;600)),-SUBTOTAL(9,K$4:K3223),SUBTOTAL(9,K$4:K3223)),0)</f>
        <v>0</v>
      </c>
      <c r="J3223" s="32"/>
      <c r="K3223" s="33">
        <f t="shared" si="103"/>
        <v>0</v>
      </c>
    </row>
    <row r="3224" spans="1:11" x14ac:dyDescent="0.4">
      <c r="A3224" s="17" t="str">
        <f>IF(E3224&lt;&gt;"",VLOOKUP(E3224,科目一覧!$A$4:$G$76,7,FALSE),"")</f>
        <v/>
      </c>
      <c r="B3224" s="18">
        <f>★仕訳帳!A3188</f>
        <v>3185</v>
      </c>
      <c r="C3224" s="64" t="str">
        <f>IF(★仕訳帳!B3188&lt;&gt;"",★仕訳帳!B3188,"")</f>
        <v/>
      </c>
      <c r="D3224" s="65" t="str">
        <f>IF(★仕訳帳!C3188&lt;&gt;"",★仕訳帳!C3188,"")</f>
        <v/>
      </c>
      <c r="E3224" s="66" t="str">
        <f>IF(★仕訳帳!D3188&lt;&gt;"",★仕訳帳!D3188,"")</f>
        <v/>
      </c>
      <c r="F3224" s="30" t="str">
        <f t="shared" si="104"/>
        <v/>
      </c>
      <c r="G3224" s="68">
        <f>★仕訳帳!E3188</f>
        <v>0</v>
      </c>
      <c r="H3224" s="68">
        <f>★仕訳帳!F3188</f>
        <v>0</v>
      </c>
      <c r="I3224" s="67">
        <f>IF($E3224&lt;&gt;"",IF(OR(AND($E3224&gt;=200,$E3224&lt;300),AND($E3224&gt;=400,$E3224&lt;600)),-SUBTOTAL(9,K$4:K3224),SUBTOTAL(9,K$4:K3224)),0)</f>
        <v>0</v>
      </c>
      <c r="J3224" s="32"/>
      <c r="K3224" s="33">
        <f t="shared" si="103"/>
        <v>0</v>
      </c>
    </row>
    <row r="3225" spans="1:11" x14ac:dyDescent="0.4">
      <c r="A3225" s="17" t="str">
        <f>IF(E3225&lt;&gt;"",VLOOKUP(E3225,科目一覧!$A$4:$G$76,7,FALSE),"")</f>
        <v/>
      </c>
      <c r="B3225" s="18">
        <f>★仕訳帳!A3189</f>
        <v>3186</v>
      </c>
      <c r="C3225" s="64" t="str">
        <f>IF(★仕訳帳!B3189&lt;&gt;"",★仕訳帳!B3189,"")</f>
        <v/>
      </c>
      <c r="D3225" s="65" t="str">
        <f>IF(★仕訳帳!C3189&lt;&gt;"",★仕訳帳!C3189,"")</f>
        <v/>
      </c>
      <c r="E3225" s="66" t="str">
        <f>IF(★仕訳帳!D3189&lt;&gt;"",★仕訳帳!D3189,"")</f>
        <v/>
      </c>
      <c r="F3225" s="30" t="str">
        <f t="shared" si="104"/>
        <v/>
      </c>
      <c r="G3225" s="68">
        <f>★仕訳帳!E3189</f>
        <v>0</v>
      </c>
      <c r="H3225" s="68">
        <f>★仕訳帳!F3189</f>
        <v>0</v>
      </c>
      <c r="I3225" s="67">
        <f>IF($E3225&lt;&gt;"",IF(OR(AND($E3225&gt;=200,$E3225&lt;300),AND($E3225&gt;=400,$E3225&lt;600)),-SUBTOTAL(9,K$4:K3225),SUBTOTAL(9,K$4:K3225)),0)</f>
        <v>0</v>
      </c>
      <c r="J3225" s="32"/>
      <c r="K3225" s="33">
        <f t="shared" si="103"/>
        <v>0</v>
      </c>
    </row>
    <row r="3226" spans="1:11" x14ac:dyDescent="0.4">
      <c r="A3226" s="17" t="str">
        <f>IF(E3226&lt;&gt;"",VLOOKUP(E3226,科目一覧!$A$4:$G$76,7,FALSE),"")</f>
        <v/>
      </c>
      <c r="B3226" s="18">
        <f>★仕訳帳!A3190</f>
        <v>3187</v>
      </c>
      <c r="C3226" s="64" t="str">
        <f>IF(★仕訳帳!B3190&lt;&gt;"",★仕訳帳!B3190,"")</f>
        <v/>
      </c>
      <c r="D3226" s="65" t="str">
        <f>IF(★仕訳帳!C3190&lt;&gt;"",★仕訳帳!C3190,"")</f>
        <v/>
      </c>
      <c r="E3226" s="66" t="str">
        <f>IF(★仕訳帳!D3190&lt;&gt;"",★仕訳帳!D3190,"")</f>
        <v/>
      </c>
      <c r="F3226" s="30" t="str">
        <f t="shared" si="104"/>
        <v/>
      </c>
      <c r="G3226" s="68">
        <f>★仕訳帳!E3190</f>
        <v>0</v>
      </c>
      <c r="H3226" s="68">
        <f>★仕訳帳!F3190</f>
        <v>0</v>
      </c>
      <c r="I3226" s="67">
        <f>IF($E3226&lt;&gt;"",IF(OR(AND($E3226&gt;=200,$E3226&lt;300),AND($E3226&gt;=400,$E3226&lt;600)),-SUBTOTAL(9,K$4:K3226),SUBTOTAL(9,K$4:K3226)),0)</f>
        <v>0</v>
      </c>
      <c r="J3226" s="32"/>
      <c r="K3226" s="33">
        <f t="shared" si="103"/>
        <v>0</v>
      </c>
    </row>
    <row r="3227" spans="1:11" x14ac:dyDescent="0.4">
      <c r="A3227" s="17" t="str">
        <f>IF(E3227&lt;&gt;"",VLOOKUP(E3227,科目一覧!$A$4:$G$76,7,FALSE),"")</f>
        <v/>
      </c>
      <c r="B3227" s="18">
        <f>★仕訳帳!A3191</f>
        <v>3188</v>
      </c>
      <c r="C3227" s="64" t="str">
        <f>IF(★仕訳帳!B3191&lt;&gt;"",★仕訳帳!B3191,"")</f>
        <v/>
      </c>
      <c r="D3227" s="65" t="str">
        <f>IF(★仕訳帳!C3191&lt;&gt;"",★仕訳帳!C3191,"")</f>
        <v/>
      </c>
      <c r="E3227" s="66" t="str">
        <f>IF(★仕訳帳!D3191&lt;&gt;"",★仕訳帳!D3191,"")</f>
        <v/>
      </c>
      <c r="F3227" s="30" t="str">
        <f t="shared" si="104"/>
        <v/>
      </c>
      <c r="G3227" s="68">
        <f>★仕訳帳!E3191</f>
        <v>0</v>
      </c>
      <c r="H3227" s="68">
        <f>★仕訳帳!F3191</f>
        <v>0</v>
      </c>
      <c r="I3227" s="67">
        <f>IF($E3227&lt;&gt;"",IF(OR(AND($E3227&gt;=200,$E3227&lt;300),AND($E3227&gt;=400,$E3227&lt;600)),-SUBTOTAL(9,K$4:K3227),SUBTOTAL(9,K$4:K3227)),0)</f>
        <v>0</v>
      </c>
      <c r="J3227" s="32"/>
      <c r="K3227" s="33">
        <f t="shared" si="103"/>
        <v>0</v>
      </c>
    </row>
    <row r="3228" spans="1:11" x14ac:dyDescent="0.4">
      <c r="A3228" s="17" t="str">
        <f>IF(E3228&lt;&gt;"",VLOOKUP(E3228,科目一覧!$A$4:$G$76,7,FALSE),"")</f>
        <v/>
      </c>
      <c r="B3228" s="18">
        <f>★仕訳帳!A3192</f>
        <v>3189</v>
      </c>
      <c r="C3228" s="64" t="str">
        <f>IF(★仕訳帳!B3192&lt;&gt;"",★仕訳帳!B3192,"")</f>
        <v/>
      </c>
      <c r="D3228" s="65" t="str">
        <f>IF(★仕訳帳!C3192&lt;&gt;"",★仕訳帳!C3192,"")</f>
        <v/>
      </c>
      <c r="E3228" s="66" t="str">
        <f>IF(★仕訳帳!D3192&lt;&gt;"",★仕訳帳!D3192,"")</f>
        <v/>
      </c>
      <c r="F3228" s="30" t="str">
        <f t="shared" si="104"/>
        <v/>
      </c>
      <c r="G3228" s="68">
        <f>★仕訳帳!E3192</f>
        <v>0</v>
      </c>
      <c r="H3228" s="68">
        <f>★仕訳帳!F3192</f>
        <v>0</v>
      </c>
      <c r="I3228" s="67">
        <f>IF($E3228&lt;&gt;"",IF(OR(AND($E3228&gt;=200,$E3228&lt;300),AND($E3228&gt;=400,$E3228&lt;600)),-SUBTOTAL(9,K$4:K3228),SUBTOTAL(9,K$4:K3228)),0)</f>
        <v>0</v>
      </c>
      <c r="J3228" s="32"/>
      <c r="K3228" s="33">
        <f t="shared" si="103"/>
        <v>0</v>
      </c>
    </row>
    <row r="3229" spans="1:11" x14ac:dyDescent="0.4">
      <c r="A3229" s="17" t="str">
        <f>IF(E3229&lt;&gt;"",VLOOKUP(E3229,科目一覧!$A$4:$G$76,7,FALSE),"")</f>
        <v/>
      </c>
      <c r="B3229" s="18">
        <f>★仕訳帳!A3193</f>
        <v>3190</v>
      </c>
      <c r="C3229" s="64" t="str">
        <f>IF(★仕訳帳!B3193&lt;&gt;"",★仕訳帳!B3193,"")</f>
        <v/>
      </c>
      <c r="D3229" s="65" t="str">
        <f>IF(★仕訳帳!C3193&lt;&gt;"",★仕訳帳!C3193,"")</f>
        <v/>
      </c>
      <c r="E3229" s="66" t="str">
        <f>IF(★仕訳帳!D3193&lt;&gt;"",★仕訳帳!D3193,"")</f>
        <v/>
      </c>
      <c r="F3229" s="30" t="str">
        <f t="shared" si="104"/>
        <v/>
      </c>
      <c r="G3229" s="68">
        <f>★仕訳帳!E3193</f>
        <v>0</v>
      </c>
      <c r="H3229" s="68">
        <f>★仕訳帳!F3193</f>
        <v>0</v>
      </c>
      <c r="I3229" s="67">
        <f>IF($E3229&lt;&gt;"",IF(OR(AND($E3229&gt;=200,$E3229&lt;300),AND($E3229&gt;=400,$E3229&lt;600)),-SUBTOTAL(9,K$4:K3229),SUBTOTAL(9,K$4:K3229)),0)</f>
        <v>0</v>
      </c>
      <c r="J3229" s="32"/>
      <c r="K3229" s="33">
        <f t="shared" si="103"/>
        <v>0</v>
      </c>
    </row>
    <row r="3230" spans="1:11" x14ac:dyDescent="0.4">
      <c r="A3230" s="17" t="str">
        <f>IF(E3230&lt;&gt;"",VLOOKUP(E3230,科目一覧!$A$4:$G$76,7,FALSE),"")</f>
        <v/>
      </c>
      <c r="B3230" s="18">
        <f>★仕訳帳!A3194</f>
        <v>3191</v>
      </c>
      <c r="C3230" s="64" t="str">
        <f>IF(★仕訳帳!B3194&lt;&gt;"",★仕訳帳!B3194,"")</f>
        <v/>
      </c>
      <c r="D3230" s="65" t="str">
        <f>IF(★仕訳帳!C3194&lt;&gt;"",★仕訳帳!C3194,"")</f>
        <v/>
      </c>
      <c r="E3230" s="66" t="str">
        <f>IF(★仕訳帳!D3194&lt;&gt;"",★仕訳帳!D3194,"")</f>
        <v/>
      </c>
      <c r="F3230" s="30" t="str">
        <f t="shared" si="104"/>
        <v/>
      </c>
      <c r="G3230" s="68">
        <f>★仕訳帳!E3194</f>
        <v>0</v>
      </c>
      <c r="H3230" s="68">
        <f>★仕訳帳!F3194</f>
        <v>0</v>
      </c>
      <c r="I3230" s="67">
        <f>IF($E3230&lt;&gt;"",IF(OR(AND($E3230&gt;=200,$E3230&lt;300),AND($E3230&gt;=400,$E3230&lt;600)),-SUBTOTAL(9,K$4:K3230),SUBTOTAL(9,K$4:K3230)),0)</f>
        <v>0</v>
      </c>
      <c r="J3230" s="32"/>
      <c r="K3230" s="33">
        <f t="shared" si="103"/>
        <v>0</v>
      </c>
    </row>
    <row r="3231" spans="1:11" x14ac:dyDescent="0.4">
      <c r="A3231" s="17" t="str">
        <f>IF(E3231&lt;&gt;"",VLOOKUP(E3231,科目一覧!$A$4:$G$76,7,FALSE),"")</f>
        <v/>
      </c>
      <c r="B3231" s="18">
        <f>★仕訳帳!A3195</f>
        <v>3192</v>
      </c>
      <c r="C3231" s="64" t="str">
        <f>IF(★仕訳帳!B3195&lt;&gt;"",★仕訳帳!B3195,"")</f>
        <v/>
      </c>
      <c r="D3231" s="65" t="str">
        <f>IF(★仕訳帳!C3195&lt;&gt;"",★仕訳帳!C3195,"")</f>
        <v/>
      </c>
      <c r="E3231" s="66" t="str">
        <f>IF(★仕訳帳!D3195&lt;&gt;"",★仕訳帳!D3195,"")</f>
        <v/>
      </c>
      <c r="F3231" s="30" t="str">
        <f t="shared" si="104"/>
        <v/>
      </c>
      <c r="G3231" s="68">
        <f>★仕訳帳!E3195</f>
        <v>0</v>
      </c>
      <c r="H3231" s="68">
        <f>★仕訳帳!F3195</f>
        <v>0</v>
      </c>
      <c r="I3231" s="67">
        <f>IF($E3231&lt;&gt;"",IF(OR(AND($E3231&gt;=200,$E3231&lt;300),AND($E3231&gt;=400,$E3231&lt;600)),-SUBTOTAL(9,K$4:K3231),SUBTOTAL(9,K$4:K3231)),0)</f>
        <v>0</v>
      </c>
      <c r="J3231" s="32"/>
      <c r="K3231" s="33">
        <f t="shared" si="103"/>
        <v>0</v>
      </c>
    </row>
    <row r="3232" spans="1:11" x14ac:dyDescent="0.4">
      <c r="A3232" s="17" t="str">
        <f>IF(E3232&lt;&gt;"",VLOOKUP(E3232,科目一覧!$A$4:$G$76,7,FALSE),"")</f>
        <v/>
      </c>
      <c r="B3232" s="18">
        <f>★仕訳帳!A3196</f>
        <v>3193</v>
      </c>
      <c r="C3232" s="64" t="str">
        <f>IF(★仕訳帳!B3196&lt;&gt;"",★仕訳帳!B3196,"")</f>
        <v/>
      </c>
      <c r="D3232" s="65" t="str">
        <f>IF(★仕訳帳!C3196&lt;&gt;"",★仕訳帳!C3196,"")</f>
        <v/>
      </c>
      <c r="E3232" s="66" t="str">
        <f>IF(★仕訳帳!D3196&lt;&gt;"",★仕訳帳!D3196,"")</f>
        <v/>
      </c>
      <c r="F3232" s="30" t="str">
        <f t="shared" si="104"/>
        <v/>
      </c>
      <c r="G3232" s="68">
        <f>★仕訳帳!E3196</f>
        <v>0</v>
      </c>
      <c r="H3232" s="68">
        <f>★仕訳帳!F3196</f>
        <v>0</v>
      </c>
      <c r="I3232" s="67">
        <f>IF($E3232&lt;&gt;"",IF(OR(AND($E3232&gt;=200,$E3232&lt;300),AND($E3232&gt;=400,$E3232&lt;600)),-SUBTOTAL(9,K$4:K3232),SUBTOTAL(9,K$4:K3232)),0)</f>
        <v>0</v>
      </c>
      <c r="J3232" s="32"/>
      <c r="K3232" s="33">
        <f t="shared" si="103"/>
        <v>0</v>
      </c>
    </row>
    <row r="3233" spans="1:11" x14ac:dyDescent="0.4">
      <c r="A3233" s="17" t="str">
        <f>IF(E3233&lt;&gt;"",VLOOKUP(E3233,科目一覧!$A$4:$G$76,7,FALSE),"")</f>
        <v/>
      </c>
      <c r="B3233" s="18">
        <f>★仕訳帳!A3197</f>
        <v>3194</v>
      </c>
      <c r="C3233" s="64" t="str">
        <f>IF(★仕訳帳!B3197&lt;&gt;"",★仕訳帳!B3197,"")</f>
        <v/>
      </c>
      <c r="D3233" s="65" t="str">
        <f>IF(★仕訳帳!C3197&lt;&gt;"",★仕訳帳!C3197,"")</f>
        <v/>
      </c>
      <c r="E3233" s="66" t="str">
        <f>IF(★仕訳帳!D3197&lt;&gt;"",★仕訳帳!D3197,"")</f>
        <v/>
      </c>
      <c r="F3233" s="30" t="str">
        <f t="shared" si="104"/>
        <v/>
      </c>
      <c r="G3233" s="68">
        <f>★仕訳帳!E3197</f>
        <v>0</v>
      </c>
      <c r="H3233" s="68">
        <f>★仕訳帳!F3197</f>
        <v>0</v>
      </c>
      <c r="I3233" s="67">
        <f>IF($E3233&lt;&gt;"",IF(OR(AND($E3233&gt;=200,$E3233&lt;300),AND($E3233&gt;=400,$E3233&lt;600)),-SUBTOTAL(9,K$4:K3233),SUBTOTAL(9,K$4:K3233)),0)</f>
        <v>0</v>
      </c>
      <c r="J3233" s="32"/>
      <c r="K3233" s="33">
        <f t="shared" si="103"/>
        <v>0</v>
      </c>
    </row>
    <row r="3234" spans="1:11" x14ac:dyDescent="0.4">
      <c r="A3234" s="17" t="str">
        <f>IF(E3234&lt;&gt;"",VLOOKUP(E3234,科目一覧!$A$4:$G$76,7,FALSE),"")</f>
        <v/>
      </c>
      <c r="B3234" s="18">
        <f>★仕訳帳!A3198</f>
        <v>3195</v>
      </c>
      <c r="C3234" s="64" t="str">
        <f>IF(★仕訳帳!B3198&lt;&gt;"",★仕訳帳!B3198,"")</f>
        <v/>
      </c>
      <c r="D3234" s="65" t="str">
        <f>IF(★仕訳帳!C3198&lt;&gt;"",★仕訳帳!C3198,"")</f>
        <v/>
      </c>
      <c r="E3234" s="66" t="str">
        <f>IF(★仕訳帳!D3198&lt;&gt;"",★仕訳帳!D3198,"")</f>
        <v/>
      </c>
      <c r="F3234" s="30" t="str">
        <f t="shared" si="104"/>
        <v/>
      </c>
      <c r="G3234" s="68">
        <f>★仕訳帳!E3198</f>
        <v>0</v>
      </c>
      <c r="H3234" s="68">
        <f>★仕訳帳!F3198</f>
        <v>0</v>
      </c>
      <c r="I3234" s="67">
        <f>IF($E3234&lt;&gt;"",IF(OR(AND($E3234&gt;=200,$E3234&lt;300),AND($E3234&gt;=400,$E3234&lt;600)),-SUBTOTAL(9,K$4:K3234),SUBTOTAL(9,K$4:K3234)),0)</f>
        <v>0</v>
      </c>
      <c r="J3234" s="32"/>
      <c r="K3234" s="33">
        <f t="shared" si="103"/>
        <v>0</v>
      </c>
    </row>
    <row r="3235" spans="1:11" x14ac:dyDescent="0.4">
      <c r="A3235" s="17" t="str">
        <f>IF(E3235&lt;&gt;"",VLOOKUP(E3235,科目一覧!$A$4:$G$76,7,FALSE),"")</f>
        <v/>
      </c>
      <c r="B3235" s="18">
        <f>★仕訳帳!A3199</f>
        <v>3196</v>
      </c>
      <c r="C3235" s="64" t="str">
        <f>IF(★仕訳帳!B3199&lt;&gt;"",★仕訳帳!B3199,"")</f>
        <v/>
      </c>
      <c r="D3235" s="65" t="str">
        <f>IF(★仕訳帳!C3199&lt;&gt;"",★仕訳帳!C3199,"")</f>
        <v/>
      </c>
      <c r="E3235" s="66" t="str">
        <f>IF(★仕訳帳!D3199&lt;&gt;"",★仕訳帳!D3199,"")</f>
        <v/>
      </c>
      <c r="F3235" s="30" t="str">
        <f t="shared" si="104"/>
        <v/>
      </c>
      <c r="G3235" s="68">
        <f>★仕訳帳!E3199</f>
        <v>0</v>
      </c>
      <c r="H3235" s="68">
        <f>★仕訳帳!F3199</f>
        <v>0</v>
      </c>
      <c r="I3235" s="67">
        <f>IF($E3235&lt;&gt;"",IF(OR(AND($E3235&gt;=200,$E3235&lt;300),AND($E3235&gt;=400,$E3235&lt;600)),-SUBTOTAL(9,K$4:K3235),SUBTOTAL(9,K$4:K3235)),0)</f>
        <v>0</v>
      </c>
      <c r="J3235" s="32"/>
      <c r="K3235" s="33">
        <f t="shared" si="103"/>
        <v>0</v>
      </c>
    </row>
    <row r="3236" spans="1:11" x14ac:dyDescent="0.4">
      <c r="A3236" s="17" t="str">
        <f>IF(E3236&lt;&gt;"",VLOOKUP(E3236,科目一覧!$A$4:$G$76,7,FALSE),"")</f>
        <v/>
      </c>
      <c r="B3236" s="18">
        <f>★仕訳帳!A3200</f>
        <v>3197</v>
      </c>
      <c r="C3236" s="64" t="str">
        <f>IF(★仕訳帳!B3200&lt;&gt;"",★仕訳帳!B3200,"")</f>
        <v/>
      </c>
      <c r="D3236" s="65" t="str">
        <f>IF(★仕訳帳!C3200&lt;&gt;"",★仕訳帳!C3200,"")</f>
        <v/>
      </c>
      <c r="E3236" s="66" t="str">
        <f>IF(★仕訳帳!D3200&lt;&gt;"",★仕訳帳!D3200,"")</f>
        <v/>
      </c>
      <c r="F3236" s="30" t="str">
        <f t="shared" si="104"/>
        <v/>
      </c>
      <c r="G3236" s="68">
        <f>★仕訳帳!E3200</f>
        <v>0</v>
      </c>
      <c r="H3236" s="68">
        <f>★仕訳帳!F3200</f>
        <v>0</v>
      </c>
      <c r="I3236" s="67">
        <f>IF($E3236&lt;&gt;"",IF(OR(AND($E3236&gt;=200,$E3236&lt;300),AND($E3236&gt;=400,$E3236&lt;600)),-SUBTOTAL(9,K$4:K3236),SUBTOTAL(9,K$4:K3236)),0)</f>
        <v>0</v>
      </c>
      <c r="J3236" s="32"/>
      <c r="K3236" s="33">
        <f t="shared" si="103"/>
        <v>0</v>
      </c>
    </row>
    <row r="3237" spans="1:11" x14ac:dyDescent="0.4">
      <c r="A3237" s="17" t="str">
        <f>IF(E3237&lt;&gt;"",VLOOKUP(E3237,科目一覧!$A$4:$G$76,7,FALSE),"")</f>
        <v/>
      </c>
      <c r="B3237" s="18">
        <f>★仕訳帳!A3201</f>
        <v>3198</v>
      </c>
      <c r="C3237" s="64" t="str">
        <f>IF(★仕訳帳!B3201&lt;&gt;"",★仕訳帳!B3201,"")</f>
        <v/>
      </c>
      <c r="D3237" s="65" t="str">
        <f>IF(★仕訳帳!C3201&lt;&gt;"",★仕訳帳!C3201,"")</f>
        <v/>
      </c>
      <c r="E3237" s="66" t="str">
        <f>IF(★仕訳帳!D3201&lt;&gt;"",★仕訳帳!D3201,"")</f>
        <v/>
      </c>
      <c r="F3237" s="30" t="str">
        <f t="shared" si="104"/>
        <v/>
      </c>
      <c r="G3237" s="68">
        <f>★仕訳帳!E3201</f>
        <v>0</v>
      </c>
      <c r="H3237" s="68">
        <f>★仕訳帳!F3201</f>
        <v>0</v>
      </c>
      <c r="I3237" s="67">
        <f>IF($E3237&lt;&gt;"",IF(OR(AND($E3237&gt;=200,$E3237&lt;300),AND($E3237&gt;=400,$E3237&lt;600)),-SUBTOTAL(9,K$4:K3237),SUBTOTAL(9,K$4:K3237)),0)</f>
        <v>0</v>
      </c>
      <c r="J3237" s="32"/>
      <c r="K3237" s="33">
        <f t="shared" si="103"/>
        <v>0</v>
      </c>
    </row>
    <row r="3238" spans="1:11" x14ac:dyDescent="0.4">
      <c r="A3238" s="17" t="str">
        <f>IF(E3238&lt;&gt;"",VLOOKUP(E3238,科目一覧!$A$4:$G$76,7,FALSE),"")</f>
        <v/>
      </c>
      <c r="B3238" s="18">
        <f>★仕訳帳!A3202</f>
        <v>3199</v>
      </c>
      <c r="C3238" s="64" t="str">
        <f>IF(★仕訳帳!B3202&lt;&gt;"",★仕訳帳!B3202,"")</f>
        <v/>
      </c>
      <c r="D3238" s="65" t="str">
        <f>IF(★仕訳帳!C3202&lt;&gt;"",★仕訳帳!C3202,"")</f>
        <v/>
      </c>
      <c r="E3238" s="66" t="str">
        <f>IF(★仕訳帳!D3202&lt;&gt;"",★仕訳帳!D3202,"")</f>
        <v/>
      </c>
      <c r="F3238" s="30" t="str">
        <f t="shared" si="104"/>
        <v/>
      </c>
      <c r="G3238" s="68">
        <f>★仕訳帳!E3202</f>
        <v>0</v>
      </c>
      <c r="H3238" s="68">
        <f>★仕訳帳!F3202</f>
        <v>0</v>
      </c>
      <c r="I3238" s="67">
        <f>IF($E3238&lt;&gt;"",IF(OR(AND($E3238&gt;=200,$E3238&lt;300),AND($E3238&gt;=400,$E3238&lt;600)),-SUBTOTAL(9,K$4:K3238),SUBTOTAL(9,K$4:K3238)),0)</f>
        <v>0</v>
      </c>
      <c r="J3238" s="32"/>
      <c r="K3238" s="33">
        <f t="shared" si="103"/>
        <v>0</v>
      </c>
    </row>
    <row r="3239" spans="1:11" x14ac:dyDescent="0.4">
      <c r="A3239" s="17" t="str">
        <f>IF(E3239&lt;&gt;"",VLOOKUP(E3239,科目一覧!$A$4:$G$76,7,FALSE),"")</f>
        <v/>
      </c>
      <c r="B3239" s="18">
        <f>★仕訳帳!A3203</f>
        <v>3200</v>
      </c>
      <c r="C3239" s="64" t="str">
        <f>IF(★仕訳帳!B3203&lt;&gt;"",★仕訳帳!B3203,"")</f>
        <v/>
      </c>
      <c r="D3239" s="65" t="str">
        <f>IF(★仕訳帳!C3203&lt;&gt;"",★仕訳帳!C3203,"")</f>
        <v/>
      </c>
      <c r="E3239" s="66" t="str">
        <f>IF(★仕訳帳!D3203&lt;&gt;"",★仕訳帳!D3203,"")</f>
        <v/>
      </c>
      <c r="F3239" s="30" t="str">
        <f t="shared" si="104"/>
        <v/>
      </c>
      <c r="G3239" s="68">
        <f>★仕訳帳!E3203</f>
        <v>0</v>
      </c>
      <c r="H3239" s="68">
        <f>★仕訳帳!F3203</f>
        <v>0</v>
      </c>
      <c r="I3239" s="67">
        <f>IF($E3239&lt;&gt;"",IF(OR(AND($E3239&gt;=200,$E3239&lt;300),AND($E3239&gt;=400,$E3239&lt;600)),-SUBTOTAL(9,K$4:K3239),SUBTOTAL(9,K$4:K3239)),0)</f>
        <v>0</v>
      </c>
      <c r="J3239" s="32"/>
      <c r="K3239" s="33">
        <f t="shared" si="103"/>
        <v>0</v>
      </c>
    </row>
    <row r="3240" spans="1:11" x14ac:dyDescent="0.4">
      <c r="A3240" s="17" t="str">
        <f>IF(E3240&lt;&gt;"",VLOOKUP(E3240,科目一覧!$A$4:$G$76,7,FALSE),"")</f>
        <v/>
      </c>
      <c r="B3240" s="18">
        <f>★仕訳帳!A3204</f>
        <v>3201</v>
      </c>
      <c r="C3240" s="64" t="str">
        <f>IF(★仕訳帳!B3204&lt;&gt;"",★仕訳帳!B3204,"")</f>
        <v/>
      </c>
      <c r="D3240" s="65" t="str">
        <f>IF(★仕訳帳!C3204&lt;&gt;"",★仕訳帳!C3204,"")</f>
        <v/>
      </c>
      <c r="E3240" s="66" t="str">
        <f>IF(★仕訳帳!D3204&lt;&gt;"",★仕訳帳!D3204,"")</f>
        <v/>
      </c>
      <c r="F3240" s="30" t="str">
        <f t="shared" si="104"/>
        <v/>
      </c>
      <c r="G3240" s="68">
        <f>★仕訳帳!E3204</f>
        <v>0</v>
      </c>
      <c r="H3240" s="68">
        <f>★仕訳帳!F3204</f>
        <v>0</v>
      </c>
      <c r="I3240" s="67">
        <f>IF($E3240&lt;&gt;"",IF(OR(AND($E3240&gt;=200,$E3240&lt;300),AND($E3240&gt;=400,$E3240&lt;600)),-SUBTOTAL(9,K$4:K3240),SUBTOTAL(9,K$4:K3240)),0)</f>
        <v>0</v>
      </c>
      <c r="J3240" s="32"/>
      <c r="K3240" s="33">
        <f t="shared" si="103"/>
        <v>0</v>
      </c>
    </row>
    <row r="3241" spans="1:11" x14ac:dyDescent="0.4">
      <c r="A3241" s="17" t="str">
        <f>IF(E3241&lt;&gt;"",VLOOKUP(E3241,科目一覧!$A$4:$G$76,7,FALSE),"")</f>
        <v/>
      </c>
      <c r="B3241" s="18">
        <f>★仕訳帳!A3205</f>
        <v>3202</v>
      </c>
      <c r="C3241" s="64" t="str">
        <f>IF(★仕訳帳!B3205&lt;&gt;"",★仕訳帳!B3205,"")</f>
        <v/>
      </c>
      <c r="D3241" s="65" t="str">
        <f>IF(★仕訳帳!C3205&lt;&gt;"",★仕訳帳!C3205,"")</f>
        <v/>
      </c>
      <c r="E3241" s="66" t="str">
        <f>IF(★仕訳帳!D3205&lt;&gt;"",★仕訳帳!D3205,"")</f>
        <v/>
      </c>
      <c r="F3241" s="30" t="str">
        <f t="shared" si="104"/>
        <v/>
      </c>
      <c r="G3241" s="68">
        <f>★仕訳帳!E3205</f>
        <v>0</v>
      </c>
      <c r="H3241" s="68">
        <f>★仕訳帳!F3205</f>
        <v>0</v>
      </c>
      <c r="I3241" s="67">
        <f>IF($E3241&lt;&gt;"",IF(OR(AND($E3241&gt;=200,$E3241&lt;300),AND($E3241&gt;=400,$E3241&lt;600)),-SUBTOTAL(9,K$4:K3241),SUBTOTAL(9,K$4:K3241)),0)</f>
        <v>0</v>
      </c>
      <c r="J3241" s="32"/>
      <c r="K3241" s="33">
        <f t="shared" si="103"/>
        <v>0</v>
      </c>
    </row>
    <row r="3242" spans="1:11" x14ac:dyDescent="0.4">
      <c r="A3242" s="17" t="str">
        <f>IF(E3242&lt;&gt;"",VLOOKUP(E3242,科目一覧!$A$4:$G$76,7,FALSE),"")</f>
        <v/>
      </c>
      <c r="B3242" s="18">
        <f>★仕訳帳!A3206</f>
        <v>3203</v>
      </c>
      <c r="C3242" s="64" t="str">
        <f>IF(★仕訳帳!B3206&lt;&gt;"",★仕訳帳!B3206,"")</f>
        <v/>
      </c>
      <c r="D3242" s="65" t="str">
        <f>IF(★仕訳帳!C3206&lt;&gt;"",★仕訳帳!C3206,"")</f>
        <v/>
      </c>
      <c r="E3242" s="66" t="str">
        <f>IF(★仕訳帳!D3206&lt;&gt;"",★仕訳帳!D3206,"")</f>
        <v/>
      </c>
      <c r="F3242" s="30" t="str">
        <f t="shared" si="104"/>
        <v/>
      </c>
      <c r="G3242" s="68">
        <f>★仕訳帳!E3206</f>
        <v>0</v>
      </c>
      <c r="H3242" s="68">
        <f>★仕訳帳!F3206</f>
        <v>0</v>
      </c>
      <c r="I3242" s="67">
        <f>IF($E3242&lt;&gt;"",IF(OR(AND($E3242&gt;=200,$E3242&lt;300),AND($E3242&gt;=400,$E3242&lt;600)),-SUBTOTAL(9,K$4:K3242),SUBTOTAL(9,K$4:K3242)),0)</f>
        <v>0</v>
      </c>
      <c r="J3242" s="32"/>
      <c r="K3242" s="33">
        <f t="shared" si="103"/>
        <v>0</v>
      </c>
    </row>
    <row r="3243" spans="1:11" x14ac:dyDescent="0.4">
      <c r="A3243" s="17" t="str">
        <f>IF(E3243&lt;&gt;"",VLOOKUP(E3243,科目一覧!$A$4:$G$76,7,FALSE),"")</f>
        <v/>
      </c>
      <c r="B3243" s="18">
        <f>★仕訳帳!A3207</f>
        <v>3204</v>
      </c>
      <c r="C3243" s="64" t="str">
        <f>IF(★仕訳帳!B3207&lt;&gt;"",★仕訳帳!B3207,"")</f>
        <v/>
      </c>
      <c r="D3243" s="65" t="str">
        <f>IF(★仕訳帳!C3207&lt;&gt;"",★仕訳帳!C3207,"")</f>
        <v/>
      </c>
      <c r="E3243" s="66" t="str">
        <f>IF(★仕訳帳!D3207&lt;&gt;"",★仕訳帳!D3207,"")</f>
        <v/>
      </c>
      <c r="F3243" s="30" t="str">
        <f t="shared" si="104"/>
        <v/>
      </c>
      <c r="G3243" s="68">
        <f>★仕訳帳!E3207</f>
        <v>0</v>
      </c>
      <c r="H3243" s="68">
        <f>★仕訳帳!F3207</f>
        <v>0</v>
      </c>
      <c r="I3243" s="67">
        <f>IF($E3243&lt;&gt;"",IF(OR(AND($E3243&gt;=200,$E3243&lt;300),AND($E3243&gt;=400,$E3243&lt;600)),-SUBTOTAL(9,K$4:K3243),SUBTOTAL(9,K$4:K3243)),0)</f>
        <v>0</v>
      </c>
      <c r="J3243" s="32"/>
      <c r="K3243" s="33">
        <f t="shared" si="103"/>
        <v>0</v>
      </c>
    </row>
    <row r="3244" spans="1:11" x14ac:dyDescent="0.4">
      <c r="A3244" s="17" t="str">
        <f>IF(E3244&lt;&gt;"",VLOOKUP(E3244,科目一覧!$A$4:$G$76,7,FALSE),"")</f>
        <v/>
      </c>
      <c r="B3244" s="18">
        <f>★仕訳帳!A3208</f>
        <v>3205</v>
      </c>
      <c r="C3244" s="64" t="str">
        <f>IF(★仕訳帳!B3208&lt;&gt;"",★仕訳帳!B3208,"")</f>
        <v/>
      </c>
      <c r="D3244" s="65" t="str">
        <f>IF(★仕訳帳!C3208&lt;&gt;"",★仕訳帳!C3208,"")</f>
        <v/>
      </c>
      <c r="E3244" s="66" t="str">
        <f>IF(★仕訳帳!D3208&lt;&gt;"",★仕訳帳!D3208,"")</f>
        <v/>
      </c>
      <c r="F3244" s="30" t="str">
        <f t="shared" si="104"/>
        <v/>
      </c>
      <c r="G3244" s="68">
        <f>★仕訳帳!E3208</f>
        <v>0</v>
      </c>
      <c r="H3244" s="68">
        <f>★仕訳帳!F3208</f>
        <v>0</v>
      </c>
      <c r="I3244" s="67">
        <f>IF($E3244&lt;&gt;"",IF(OR(AND($E3244&gt;=200,$E3244&lt;300),AND($E3244&gt;=400,$E3244&lt;600)),-SUBTOTAL(9,K$4:K3244),SUBTOTAL(9,K$4:K3244)),0)</f>
        <v>0</v>
      </c>
      <c r="J3244" s="32"/>
      <c r="K3244" s="33">
        <f t="shared" si="103"/>
        <v>0</v>
      </c>
    </row>
    <row r="3245" spans="1:11" x14ac:dyDescent="0.4">
      <c r="A3245" s="17" t="str">
        <f>IF(E3245&lt;&gt;"",VLOOKUP(E3245,科目一覧!$A$4:$G$76,7,FALSE),"")</f>
        <v/>
      </c>
      <c r="B3245" s="18">
        <f>★仕訳帳!A3209</f>
        <v>3206</v>
      </c>
      <c r="C3245" s="64" t="str">
        <f>IF(★仕訳帳!B3209&lt;&gt;"",★仕訳帳!B3209,"")</f>
        <v/>
      </c>
      <c r="D3245" s="65" t="str">
        <f>IF(★仕訳帳!C3209&lt;&gt;"",★仕訳帳!C3209,"")</f>
        <v/>
      </c>
      <c r="E3245" s="66" t="str">
        <f>IF(★仕訳帳!D3209&lt;&gt;"",★仕訳帳!D3209,"")</f>
        <v/>
      </c>
      <c r="F3245" s="30" t="str">
        <f t="shared" si="104"/>
        <v/>
      </c>
      <c r="G3245" s="68">
        <f>★仕訳帳!E3209</f>
        <v>0</v>
      </c>
      <c r="H3245" s="68">
        <f>★仕訳帳!F3209</f>
        <v>0</v>
      </c>
      <c r="I3245" s="67">
        <f>IF($E3245&lt;&gt;"",IF(OR(AND($E3245&gt;=200,$E3245&lt;300),AND($E3245&gt;=400,$E3245&lt;600)),-SUBTOTAL(9,K$4:K3245),SUBTOTAL(9,K$4:K3245)),0)</f>
        <v>0</v>
      </c>
      <c r="J3245" s="32"/>
      <c r="K3245" s="33">
        <f t="shared" si="103"/>
        <v>0</v>
      </c>
    </row>
    <row r="3246" spans="1:11" x14ac:dyDescent="0.4">
      <c r="A3246" s="17" t="str">
        <f>IF(E3246&lt;&gt;"",VLOOKUP(E3246,科目一覧!$A$4:$G$76,7,FALSE),"")</f>
        <v/>
      </c>
      <c r="B3246" s="18">
        <f>★仕訳帳!A3210</f>
        <v>3207</v>
      </c>
      <c r="C3246" s="64" t="str">
        <f>IF(★仕訳帳!B3210&lt;&gt;"",★仕訳帳!B3210,"")</f>
        <v/>
      </c>
      <c r="D3246" s="65" t="str">
        <f>IF(★仕訳帳!C3210&lt;&gt;"",★仕訳帳!C3210,"")</f>
        <v/>
      </c>
      <c r="E3246" s="66" t="str">
        <f>IF(★仕訳帳!D3210&lt;&gt;"",★仕訳帳!D3210,"")</f>
        <v/>
      </c>
      <c r="F3246" s="30" t="str">
        <f t="shared" si="104"/>
        <v/>
      </c>
      <c r="G3246" s="68">
        <f>★仕訳帳!E3210</f>
        <v>0</v>
      </c>
      <c r="H3246" s="68">
        <f>★仕訳帳!F3210</f>
        <v>0</v>
      </c>
      <c r="I3246" s="67">
        <f>IF($E3246&lt;&gt;"",IF(OR(AND($E3246&gt;=200,$E3246&lt;300),AND($E3246&gt;=400,$E3246&lt;600)),-SUBTOTAL(9,K$4:K3246),SUBTOTAL(9,K$4:K3246)),0)</f>
        <v>0</v>
      </c>
      <c r="J3246" s="32"/>
      <c r="K3246" s="33">
        <f t="shared" si="103"/>
        <v>0</v>
      </c>
    </row>
    <row r="3247" spans="1:11" x14ac:dyDescent="0.4">
      <c r="A3247" s="17" t="str">
        <f>IF(E3247&lt;&gt;"",VLOOKUP(E3247,科目一覧!$A$4:$G$76,7,FALSE),"")</f>
        <v/>
      </c>
      <c r="B3247" s="18">
        <f>★仕訳帳!A3211</f>
        <v>3208</v>
      </c>
      <c r="C3247" s="64" t="str">
        <f>IF(★仕訳帳!B3211&lt;&gt;"",★仕訳帳!B3211,"")</f>
        <v/>
      </c>
      <c r="D3247" s="65" t="str">
        <f>IF(★仕訳帳!C3211&lt;&gt;"",★仕訳帳!C3211,"")</f>
        <v/>
      </c>
      <c r="E3247" s="66" t="str">
        <f>IF(★仕訳帳!D3211&lt;&gt;"",★仕訳帳!D3211,"")</f>
        <v/>
      </c>
      <c r="F3247" s="30" t="str">
        <f t="shared" si="104"/>
        <v/>
      </c>
      <c r="G3247" s="68">
        <f>★仕訳帳!E3211</f>
        <v>0</v>
      </c>
      <c r="H3247" s="68">
        <f>★仕訳帳!F3211</f>
        <v>0</v>
      </c>
      <c r="I3247" s="67">
        <f>IF($E3247&lt;&gt;"",IF(OR(AND($E3247&gt;=200,$E3247&lt;300),AND($E3247&gt;=400,$E3247&lt;600)),-SUBTOTAL(9,K$4:K3247),SUBTOTAL(9,K$4:K3247)),0)</f>
        <v>0</v>
      </c>
      <c r="J3247" s="32"/>
      <c r="K3247" s="33">
        <f t="shared" ref="K3247:K3310" si="105">IF(OR(E3247=301,E3247=401),0,G3247-H3247)</f>
        <v>0</v>
      </c>
    </row>
    <row r="3248" spans="1:11" x14ac:dyDescent="0.4">
      <c r="A3248" s="17" t="str">
        <f>IF(E3248&lt;&gt;"",VLOOKUP(E3248,科目一覧!$A$4:$G$76,7,FALSE),"")</f>
        <v/>
      </c>
      <c r="B3248" s="18">
        <f>★仕訳帳!A3212</f>
        <v>3209</v>
      </c>
      <c r="C3248" s="64" t="str">
        <f>IF(★仕訳帳!B3212&lt;&gt;"",★仕訳帳!B3212,"")</f>
        <v/>
      </c>
      <c r="D3248" s="65" t="str">
        <f>IF(★仕訳帳!C3212&lt;&gt;"",★仕訳帳!C3212,"")</f>
        <v/>
      </c>
      <c r="E3248" s="66" t="str">
        <f>IF(★仕訳帳!D3212&lt;&gt;"",★仕訳帳!D3212,"")</f>
        <v/>
      </c>
      <c r="F3248" s="30" t="str">
        <f t="shared" si="104"/>
        <v/>
      </c>
      <c r="G3248" s="68">
        <f>★仕訳帳!E3212</f>
        <v>0</v>
      </c>
      <c r="H3248" s="68">
        <f>★仕訳帳!F3212</f>
        <v>0</v>
      </c>
      <c r="I3248" s="67">
        <f>IF($E3248&lt;&gt;"",IF(OR(AND($E3248&gt;=200,$E3248&lt;300),AND($E3248&gt;=400,$E3248&lt;600)),-SUBTOTAL(9,K$4:K3248),SUBTOTAL(9,K$4:K3248)),0)</f>
        <v>0</v>
      </c>
      <c r="J3248" s="32"/>
      <c r="K3248" s="33">
        <f t="shared" si="105"/>
        <v>0</v>
      </c>
    </row>
    <row r="3249" spans="1:11" x14ac:dyDescent="0.4">
      <c r="A3249" s="17" t="str">
        <f>IF(E3249&lt;&gt;"",VLOOKUP(E3249,科目一覧!$A$4:$G$76,7,FALSE),"")</f>
        <v/>
      </c>
      <c r="B3249" s="18">
        <f>★仕訳帳!A3213</f>
        <v>3210</v>
      </c>
      <c r="C3249" s="64" t="str">
        <f>IF(★仕訳帳!B3213&lt;&gt;"",★仕訳帳!B3213,"")</f>
        <v/>
      </c>
      <c r="D3249" s="65" t="str">
        <f>IF(★仕訳帳!C3213&lt;&gt;"",★仕訳帳!C3213,"")</f>
        <v/>
      </c>
      <c r="E3249" s="66" t="str">
        <f>IF(★仕訳帳!D3213&lt;&gt;"",★仕訳帳!D3213,"")</f>
        <v/>
      </c>
      <c r="F3249" s="30" t="str">
        <f t="shared" si="104"/>
        <v/>
      </c>
      <c r="G3249" s="68">
        <f>★仕訳帳!E3213</f>
        <v>0</v>
      </c>
      <c r="H3249" s="68">
        <f>★仕訳帳!F3213</f>
        <v>0</v>
      </c>
      <c r="I3249" s="67">
        <f>IF($E3249&lt;&gt;"",IF(OR(AND($E3249&gt;=200,$E3249&lt;300),AND($E3249&gt;=400,$E3249&lt;600)),-SUBTOTAL(9,K$4:K3249),SUBTOTAL(9,K$4:K3249)),0)</f>
        <v>0</v>
      </c>
      <c r="J3249" s="32"/>
      <c r="K3249" s="33">
        <f t="shared" si="105"/>
        <v>0</v>
      </c>
    </row>
    <row r="3250" spans="1:11" x14ac:dyDescent="0.4">
      <c r="A3250" s="17" t="str">
        <f>IF(E3250&lt;&gt;"",VLOOKUP(E3250,科目一覧!$A$4:$G$76,7,FALSE),"")</f>
        <v/>
      </c>
      <c r="B3250" s="18">
        <f>★仕訳帳!A3214</f>
        <v>3211</v>
      </c>
      <c r="C3250" s="64" t="str">
        <f>IF(★仕訳帳!B3214&lt;&gt;"",★仕訳帳!B3214,"")</f>
        <v/>
      </c>
      <c r="D3250" s="65" t="str">
        <f>IF(★仕訳帳!C3214&lt;&gt;"",★仕訳帳!C3214,"")</f>
        <v/>
      </c>
      <c r="E3250" s="66" t="str">
        <f>IF(★仕訳帳!D3214&lt;&gt;"",★仕訳帳!D3214,"")</f>
        <v/>
      </c>
      <c r="F3250" s="30" t="str">
        <f t="shared" si="104"/>
        <v/>
      </c>
      <c r="G3250" s="68">
        <f>★仕訳帳!E3214</f>
        <v>0</v>
      </c>
      <c r="H3250" s="68">
        <f>★仕訳帳!F3214</f>
        <v>0</v>
      </c>
      <c r="I3250" s="67">
        <f>IF($E3250&lt;&gt;"",IF(OR(AND($E3250&gt;=200,$E3250&lt;300),AND($E3250&gt;=400,$E3250&lt;600)),-SUBTOTAL(9,K$4:K3250),SUBTOTAL(9,K$4:K3250)),0)</f>
        <v>0</v>
      </c>
      <c r="J3250" s="32"/>
      <c r="K3250" s="33">
        <f t="shared" si="105"/>
        <v>0</v>
      </c>
    </row>
    <row r="3251" spans="1:11" x14ac:dyDescent="0.4">
      <c r="A3251" s="17" t="str">
        <f>IF(E3251&lt;&gt;"",VLOOKUP(E3251,科目一覧!$A$4:$G$76,7,FALSE),"")</f>
        <v/>
      </c>
      <c r="B3251" s="18">
        <f>★仕訳帳!A3215</f>
        <v>3212</v>
      </c>
      <c r="C3251" s="64" t="str">
        <f>IF(★仕訳帳!B3215&lt;&gt;"",★仕訳帳!B3215,"")</f>
        <v/>
      </c>
      <c r="D3251" s="65" t="str">
        <f>IF(★仕訳帳!C3215&lt;&gt;"",★仕訳帳!C3215,"")</f>
        <v/>
      </c>
      <c r="E3251" s="66" t="str">
        <f>IF(★仕訳帳!D3215&lt;&gt;"",★仕訳帳!D3215,"")</f>
        <v/>
      </c>
      <c r="F3251" s="30" t="str">
        <f t="shared" si="104"/>
        <v/>
      </c>
      <c r="G3251" s="68">
        <f>★仕訳帳!E3215</f>
        <v>0</v>
      </c>
      <c r="H3251" s="68">
        <f>★仕訳帳!F3215</f>
        <v>0</v>
      </c>
      <c r="I3251" s="67">
        <f>IF($E3251&lt;&gt;"",IF(OR(AND($E3251&gt;=200,$E3251&lt;300),AND($E3251&gt;=400,$E3251&lt;600)),-SUBTOTAL(9,K$4:K3251),SUBTOTAL(9,K$4:K3251)),0)</f>
        <v>0</v>
      </c>
      <c r="J3251" s="32"/>
      <c r="K3251" s="33">
        <f t="shared" si="105"/>
        <v>0</v>
      </c>
    </row>
    <row r="3252" spans="1:11" x14ac:dyDescent="0.4">
      <c r="A3252" s="17" t="str">
        <f>IF(E3252&lt;&gt;"",VLOOKUP(E3252,科目一覧!$A$4:$G$76,7,FALSE),"")</f>
        <v/>
      </c>
      <c r="B3252" s="18">
        <f>★仕訳帳!A3216</f>
        <v>3213</v>
      </c>
      <c r="C3252" s="64" t="str">
        <f>IF(★仕訳帳!B3216&lt;&gt;"",★仕訳帳!B3216,"")</f>
        <v/>
      </c>
      <c r="D3252" s="65" t="str">
        <f>IF(★仕訳帳!C3216&lt;&gt;"",★仕訳帳!C3216,"")</f>
        <v/>
      </c>
      <c r="E3252" s="66" t="str">
        <f>IF(★仕訳帳!D3216&lt;&gt;"",★仕訳帳!D3216,"")</f>
        <v/>
      </c>
      <c r="F3252" s="30" t="str">
        <f t="shared" si="104"/>
        <v/>
      </c>
      <c r="G3252" s="68">
        <f>★仕訳帳!E3216</f>
        <v>0</v>
      </c>
      <c r="H3252" s="68">
        <f>★仕訳帳!F3216</f>
        <v>0</v>
      </c>
      <c r="I3252" s="67">
        <f>IF($E3252&lt;&gt;"",IF(OR(AND($E3252&gt;=200,$E3252&lt;300),AND($E3252&gt;=400,$E3252&lt;600)),-SUBTOTAL(9,K$4:K3252),SUBTOTAL(9,K$4:K3252)),0)</f>
        <v>0</v>
      </c>
      <c r="J3252" s="32"/>
      <c r="K3252" s="33">
        <f t="shared" si="105"/>
        <v>0</v>
      </c>
    </row>
    <row r="3253" spans="1:11" x14ac:dyDescent="0.4">
      <c r="A3253" s="17" t="str">
        <f>IF(E3253&lt;&gt;"",VLOOKUP(E3253,科目一覧!$A$4:$G$76,7,FALSE),"")</f>
        <v/>
      </c>
      <c r="B3253" s="18">
        <f>★仕訳帳!A3217</f>
        <v>3214</v>
      </c>
      <c r="C3253" s="64" t="str">
        <f>IF(★仕訳帳!B3217&lt;&gt;"",★仕訳帳!B3217,"")</f>
        <v/>
      </c>
      <c r="D3253" s="65" t="str">
        <f>IF(★仕訳帳!C3217&lt;&gt;"",★仕訳帳!C3217,"")</f>
        <v/>
      </c>
      <c r="E3253" s="66" t="str">
        <f>IF(★仕訳帳!D3217&lt;&gt;"",★仕訳帳!D3217,"")</f>
        <v/>
      </c>
      <c r="F3253" s="30" t="str">
        <f t="shared" si="104"/>
        <v/>
      </c>
      <c r="G3253" s="68">
        <f>★仕訳帳!E3217</f>
        <v>0</v>
      </c>
      <c r="H3253" s="68">
        <f>★仕訳帳!F3217</f>
        <v>0</v>
      </c>
      <c r="I3253" s="67">
        <f>IF($E3253&lt;&gt;"",IF(OR(AND($E3253&gt;=200,$E3253&lt;300),AND($E3253&gt;=400,$E3253&lt;600)),-SUBTOTAL(9,K$4:K3253),SUBTOTAL(9,K$4:K3253)),0)</f>
        <v>0</v>
      </c>
      <c r="J3253" s="32"/>
      <c r="K3253" s="33">
        <f t="shared" si="105"/>
        <v>0</v>
      </c>
    </row>
    <row r="3254" spans="1:11" x14ac:dyDescent="0.4">
      <c r="A3254" s="17" t="str">
        <f>IF(E3254&lt;&gt;"",VLOOKUP(E3254,科目一覧!$A$4:$G$76,7,FALSE),"")</f>
        <v/>
      </c>
      <c r="B3254" s="18">
        <f>★仕訳帳!A3218</f>
        <v>3215</v>
      </c>
      <c r="C3254" s="64" t="str">
        <f>IF(★仕訳帳!B3218&lt;&gt;"",★仕訳帳!B3218,"")</f>
        <v/>
      </c>
      <c r="D3254" s="65" t="str">
        <f>IF(★仕訳帳!C3218&lt;&gt;"",★仕訳帳!C3218,"")</f>
        <v/>
      </c>
      <c r="E3254" s="66" t="str">
        <f>IF(★仕訳帳!D3218&lt;&gt;"",★仕訳帳!D3218,"")</f>
        <v/>
      </c>
      <c r="F3254" s="30" t="str">
        <f t="shared" si="104"/>
        <v/>
      </c>
      <c r="G3254" s="68">
        <f>★仕訳帳!E3218</f>
        <v>0</v>
      </c>
      <c r="H3254" s="68">
        <f>★仕訳帳!F3218</f>
        <v>0</v>
      </c>
      <c r="I3254" s="67">
        <f>IF($E3254&lt;&gt;"",IF(OR(AND($E3254&gt;=200,$E3254&lt;300),AND($E3254&gt;=400,$E3254&lt;600)),-SUBTOTAL(9,K$4:K3254),SUBTOTAL(9,K$4:K3254)),0)</f>
        <v>0</v>
      </c>
      <c r="J3254" s="32"/>
      <c r="K3254" s="33">
        <f t="shared" si="105"/>
        <v>0</v>
      </c>
    </row>
    <row r="3255" spans="1:11" x14ac:dyDescent="0.4">
      <c r="A3255" s="17" t="str">
        <f>IF(E3255&lt;&gt;"",VLOOKUP(E3255,科目一覧!$A$4:$G$76,7,FALSE),"")</f>
        <v/>
      </c>
      <c r="B3255" s="18">
        <f>★仕訳帳!A3219</f>
        <v>3216</v>
      </c>
      <c r="C3255" s="64" t="str">
        <f>IF(★仕訳帳!B3219&lt;&gt;"",★仕訳帳!B3219,"")</f>
        <v/>
      </c>
      <c r="D3255" s="65" t="str">
        <f>IF(★仕訳帳!C3219&lt;&gt;"",★仕訳帳!C3219,"")</f>
        <v/>
      </c>
      <c r="E3255" s="66" t="str">
        <f>IF(★仕訳帳!D3219&lt;&gt;"",★仕訳帳!D3219,"")</f>
        <v/>
      </c>
      <c r="F3255" s="30" t="str">
        <f t="shared" si="104"/>
        <v/>
      </c>
      <c r="G3255" s="68">
        <f>★仕訳帳!E3219</f>
        <v>0</v>
      </c>
      <c r="H3255" s="68">
        <f>★仕訳帳!F3219</f>
        <v>0</v>
      </c>
      <c r="I3255" s="67">
        <f>IF($E3255&lt;&gt;"",IF(OR(AND($E3255&gt;=200,$E3255&lt;300),AND($E3255&gt;=400,$E3255&lt;600)),-SUBTOTAL(9,K$4:K3255),SUBTOTAL(9,K$4:K3255)),0)</f>
        <v>0</v>
      </c>
      <c r="J3255" s="32"/>
      <c r="K3255" s="33">
        <f t="shared" si="105"/>
        <v>0</v>
      </c>
    </row>
    <row r="3256" spans="1:11" x14ac:dyDescent="0.4">
      <c r="A3256" s="17" t="str">
        <f>IF(E3256&lt;&gt;"",VLOOKUP(E3256,科目一覧!$A$4:$G$76,7,FALSE),"")</f>
        <v/>
      </c>
      <c r="B3256" s="18">
        <f>★仕訳帳!A3220</f>
        <v>3217</v>
      </c>
      <c r="C3256" s="64" t="str">
        <f>IF(★仕訳帳!B3220&lt;&gt;"",★仕訳帳!B3220,"")</f>
        <v/>
      </c>
      <c r="D3256" s="65" t="str">
        <f>IF(★仕訳帳!C3220&lt;&gt;"",★仕訳帳!C3220,"")</f>
        <v/>
      </c>
      <c r="E3256" s="66" t="str">
        <f>IF(★仕訳帳!D3220&lt;&gt;"",★仕訳帳!D3220,"")</f>
        <v/>
      </c>
      <c r="F3256" s="30" t="str">
        <f t="shared" si="104"/>
        <v/>
      </c>
      <c r="G3256" s="68">
        <f>★仕訳帳!E3220</f>
        <v>0</v>
      </c>
      <c r="H3256" s="68">
        <f>★仕訳帳!F3220</f>
        <v>0</v>
      </c>
      <c r="I3256" s="67">
        <f>IF($E3256&lt;&gt;"",IF(OR(AND($E3256&gt;=200,$E3256&lt;300),AND($E3256&gt;=400,$E3256&lt;600)),-SUBTOTAL(9,K$4:K3256),SUBTOTAL(9,K$4:K3256)),0)</f>
        <v>0</v>
      </c>
      <c r="J3256" s="32"/>
      <c r="K3256" s="33">
        <f t="shared" si="105"/>
        <v>0</v>
      </c>
    </row>
    <row r="3257" spans="1:11" x14ac:dyDescent="0.4">
      <c r="A3257" s="17" t="str">
        <f>IF(E3257&lt;&gt;"",VLOOKUP(E3257,科目一覧!$A$4:$G$76,7,FALSE),"")</f>
        <v/>
      </c>
      <c r="B3257" s="18">
        <f>★仕訳帳!A3221</f>
        <v>3218</v>
      </c>
      <c r="C3257" s="64" t="str">
        <f>IF(★仕訳帳!B3221&lt;&gt;"",★仕訳帳!B3221,"")</f>
        <v/>
      </c>
      <c r="D3257" s="65" t="str">
        <f>IF(★仕訳帳!C3221&lt;&gt;"",★仕訳帳!C3221,"")</f>
        <v/>
      </c>
      <c r="E3257" s="66" t="str">
        <f>IF(★仕訳帳!D3221&lt;&gt;"",★仕訳帳!D3221,"")</f>
        <v/>
      </c>
      <c r="F3257" s="30" t="str">
        <f t="shared" si="104"/>
        <v/>
      </c>
      <c r="G3257" s="68">
        <f>★仕訳帳!E3221</f>
        <v>0</v>
      </c>
      <c r="H3257" s="68">
        <f>★仕訳帳!F3221</f>
        <v>0</v>
      </c>
      <c r="I3257" s="67">
        <f>IF($E3257&lt;&gt;"",IF(OR(AND($E3257&gt;=200,$E3257&lt;300),AND($E3257&gt;=400,$E3257&lt;600)),-SUBTOTAL(9,K$4:K3257),SUBTOTAL(9,K$4:K3257)),0)</f>
        <v>0</v>
      </c>
      <c r="J3257" s="32"/>
      <c r="K3257" s="33">
        <f t="shared" si="105"/>
        <v>0</v>
      </c>
    </row>
    <row r="3258" spans="1:11" x14ac:dyDescent="0.4">
      <c r="A3258" s="17" t="str">
        <f>IF(E3258&lt;&gt;"",VLOOKUP(E3258,科目一覧!$A$4:$G$76,7,FALSE),"")</f>
        <v/>
      </c>
      <c r="B3258" s="18">
        <f>★仕訳帳!A3222</f>
        <v>3219</v>
      </c>
      <c r="C3258" s="64" t="str">
        <f>IF(★仕訳帳!B3222&lt;&gt;"",★仕訳帳!B3222,"")</f>
        <v/>
      </c>
      <c r="D3258" s="65" t="str">
        <f>IF(★仕訳帳!C3222&lt;&gt;"",★仕訳帳!C3222,"")</f>
        <v/>
      </c>
      <c r="E3258" s="66" t="str">
        <f>IF(★仕訳帳!D3222&lt;&gt;"",★仕訳帳!D3222,"")</f>
        <v/>
      </c>
      <c r="F3258" s="30" t="str">
        <f t="shared" si="104"/>
        <v/>
      </c>
      <c r="G3258" s="68">
        <f>★仕訳帳!E3222</f>
        <v>0</v>
      </c>
      <c r="H3258" s="68">
        <f>★仕訳帳!F3222</f>
        <v>0</v>
      </c>
      <c r="I3258" s="67">
        <f>IF($E3258&lt;&gt;"",IF(OR(AND($E3258&gt;=200,$E3258&lt;300),AND($E3258&gt;=400,$E3258&lt;600)),-SUBTOTAL(9,K$4:K3258),SUBTOTAL(9,K$4:K3258)),0)</f>
        <v>0</v>
      </c>
      <c r="J3258" s="32"/>
      <c r="K3258" s="33">
        <f t="shared" si="105"/>
        <v>0</v>
      </c>
    </row>
    <row r="3259" spans="1:11" x14ac:dyDescent="0.4">
      <c r="A3259" s="17" t="str">
        <f>IF(E3259&lt;&gt;"",VLOOKUP(E3259,科目一覧!$A$4:$G$76,7,FALSE),"")</f>
        <v/>
      </c>
      <c r="B3259" s="18">
        <f>★仕訳帳!A3223</f>
        <v>3220</v>
      </c>
      <c r="C3259" s="64" t="str">
        <f>IF(★仕訳帳!B3223&lt;&gt;"",★仕訳帳!B3223,"")</f>
        <v/>
      </c>
      <c r="D3259" s="65" t="str">
        <f>IF(★仕訳帳!C3223&lt;&gt;"",★仕訳帳!C3223,"")</f>
        <v/>
      </c>
      <c r="E3259" s="66" t="str">
        <f>IF(★仕訳帳!D3223&lt;&gt;"",★仕訳帳!D3223,"")</f>
        <v/>
      </c>
      <c r="F3259" s="30" t="str">
        <f t="shared" si="104"/>
        <v/>
      </c>
      <c r="G3259" s="68">
        <f>★仕訳帳!E3223</f>
        <v>0</v>
      </c>
      <c r="H3259" s="68">
        <f>★仕訳帳!F3223</f>
        <v>0</v>
      </c>
      <c r="I3259" s="67">
        <f>IF($E3259&lt;&gt;"",IF(OR(AND($E3259&gt;=200,$E3259&lt;300),AND($E3259&gt;=400,$E3259&lt;600)),-SUBTOTAL(9,K$4:K3259),SUBTOTAL(9,K$4:K3259)),0)</f>
        <v>0</v>
      </c>
      <c r="J3259" s="32"/>
      <c r="K3259" s="33">
        <f t="shared" si="105"/>
        <v>0</v>
      </c>
    </row>
    <row r="3260" spans="1:11" x14ac:dyDescent="0.4">
      <c r="A3260" s="17" t="str">
        <f>IF(E3260&lt;&gt;"",VLOOKUP(E3260,科目一覧!$A$4:$G$76,7,FALSE),"")</f>
        <v/>
      </c>
      <c r="B3260" s="18">
        <f>★仕訳帳!A3224</f>
        <v>3221</v>
      </c>
      <c r="C3260" s="64" t="str">
        <f>IF(★仕訳帳!B3224&lt;&gt;"",★仕訳帳!B3224,"")</f>
        <v/>
      </c>
      <c r="D3260" s="65" t="str">
        <f>IF(★仕訳帳!C3224&lt;&gt;"",★仕訳帳!C3224,"")</f>
        <v/>
      </c>
      <c r="E3260" s="66" t="str">
        <f>IF(★仕訳帳!D3224&lt;&gt;"",★仕訳帳!D3224,"")</f>
        <v/>
      </c>
      <c r="F3260" s="30" t="str">
        <f t="shared" si="104"/>
        <v/>
      </c>
      <c r="G3260" s="68">
        <f>★仕訳帳!E3224</f>
        <v>0</v>
      </c>
      <c r="H3260" s="68">
        <f>★仕訳帳!F3224</f>
        <v>0</v>
      </c>
      <c r="I3260" s="67">
        <f>IF($E3260&lt;&gt;"",IF(OR(AND($E3260&gt;=200,$E3260&lt;300),AND($E3260&gt;=400,$E3260&lt;600)),-SUBTOTAL(9,K$4:K3260),SUBTOTAL(9,K$4:K3260)),0)</f>
        <v>0</v>
      </c>
      <c r="J3260" s="32"/>
      <c r="K3260" s="33">
        <f t="shared" si="105"/>
        <v>0</v>
      </c>
    </row>
    <row r="3261" spans="1:11" x14ac:dyDescent="0.4">
      <c r="A3261" s="17" t="str">
        <f>IF(E3261&lt;&gt;"",VLOOKUP(E3261,科目一覧!$A$4:$G$76,7,FALSE),"")</f>
        <v/>
      </c>
      <c r="B3261" s="18">
        <f>★仕訳帳!A3225</f>
        <v>3222</v>
      </c>
      <c r="C3261" s="64" t="str">
        <f>IF(★仕訳帳!B3225&lt;&gt;"",★仕訳帳!B3225,"")</f>
        <v/>
      </c>
      <c r="D3261" s="65" t="str">
        <f>IF(★仕訳帳!C3225&lt;&gt;"",★仕訳帳!C3225,"")</f>
        <v/>
      </c>
      <c r="E3261" s="66" t="str">
        <f>IF(★仕訳帳!D3225&lt;&gt;"",★仕訳帳!D3225,"")</f>
        <v/>
      </c>
      <c r="F3261" s="30" t="str">
        <f t="shared" si="104"/>
        <v/>
      </c>
      <c r="G3261" s="68">
        <f>★仕訳帳!E3225</f>
        <v>0</v>
      </c>
      <c r="H3261" s="68">
        <f>★仕訳帳!F3225</f>
        <v>0</v>
      </c>
      <c r="I3261" s="67">
        <f>IF($E3261&lt;&gt;"",IF(OR(AND($E3261&gt;=200,$E3261&lt;300),AND($E3261&gt;=400,$E3261&lt;600)),-SUBTOTAL(9,K$4:K3261),SUBTOTAL(9,K$4:K3261)),0)</f>
        <v>0</v>
      </c>
      <c r="J3261" s="32"/>
      <c r="K3261" s="33">
        <f t="shared" si="105"/>
        <v>0</v>
      </c>
    </row>
    <row r="3262" spans="1:11" x14ac:dyDescent="0.4">
      <c r="A3262" s="17" t="str">
        <f>IF(E3262&lt;&gt;"",VLOOKUP(E3262,科目一覧!$A$4:$G$76,7,FALSE),"")</f>
        <v/>
      </c>
      <c r="B3262" s="18">
        <f>★仕訳帳!A3226</f>
        <v>3223</v>
      </c>
      <c r="C3262" s="64" t="str">
        <f>IF(★仕訳帳!B3226&lt;&gt;"",★仕訳帳!B3226,"")</f>
        <v/>
      </c>
      <c r="D3262" s="65" t="str">
        <f>IF(★仕訳帳!C3226&lt;&gt;"",★仕訳帳!C3226,"")</f>
        <v/>
      </c>
      <c r="E3262" s="66" t="str">
        <f>IF(★仕訳帳!D3226&lt;&gt;"",★仕訳帳!D3226,"")</f>
        <v/>
      </c>
      <c r="F3262" s="30" t="str">
        <f t="shared" si="104"/>
        <v/>
      </c>
      <c r="G3262" s="68">
        <f>★仕訳帳!E3226</f>
        <v>0</v>
      </c>
      <c r="H3262" s="68">
        <f>★仕訳帳!F3226</f>
        <v>0</v>
      </c>
      <c r="I3262" s="67">
        <f>IF($E3262&lt;&gt;"",IF(OR(AND($E3262&gt;=200,$E3262&lt;300),AND($E3262&gt;=400,$E3262&lt;600)),-SUBTOTAL(9,K$4:K3262),SUBTOTAL(9,K$4:K3262)),0)</f>
        <v>0</v>
      </c>
      <c r="J3262" s="32"/>
      <c r="K3262" s="33">
        <f t="shared" si="105"/>
        <v>0</v>
      </c>
    </row>
    <row r="3263" spans="1:11" x14ac:dyDescent="0.4">
      <c r="A3263" s="17" t="str">
        <f>IF(E3263&lt;&gt;"",VLOOKUP(E3263,科目一覧!$A$4:$G$76,7,FALSE),"")</f>
        <v/>
      </c>
      <c r="B3263" s="18">
        <f>★仕訳帳!A3227</f>
        <v>3224</v>
      </c>
      <c r="C3263" s="64" t="str">
        <f>IF(★仕訳帳!B3227&lt;&gt;"",★仕訳帳!B3227,"")</f>
        <v/>
      </c>
      <c r="D3263" s="65" t="str">
        <f>IF(★仕訳帳!C3227&lt;&gt;"",★仕訳帳!C3227,"")</f>
        <v/>
      </c>
      <c r="E3263" s="66" t="str">
        <f>IF(★仕訳帳!D3227&lt;&gt;"",★仕訳帳!D3227,"")</f>
        <v/>
      </c>
      <c r="F3263" s="30" t="str">
        <f t="shared" si="104"/>
        <v/>
      </c>
      <c r="G3263" s="68">
        <f>★仕訳帳!E3227</f>
        <v>0</v>
      </c>
      <c r="H3263" s="68">
        <f>★仕訳帳!F3227</f>
        <v>0</v>
      </c>
      <c r="I3263" s="67">
        <f>IF($E3263&lt;&gt;"",IF(OR(AND($E3263&gt;=200,$E3263&lt;300),AND($E3263&gt;=400,$E3263&lt;600)),-SUBTOTAL(9,K$4:K3263),SUBTOTAL(9,K$4:K3263)),0)</f>
        <v>0</v>
      </c>
      <c r="J3263" s="32"/>
      <c r="K3263" s="33">
        <f t="shared" si="105"/>
        <v>0</v>
      </c>
    </row>
    <row r="3264" spans="1:11" x14ac:dyDescent="0.4">
      <c r="A3264" s="17" t="str">
        <f>IF(E3264&lt;&gt;"",VLOOKUP(E3264,科目一覧!$A$4:$G$76,7,FALSE),"")</f>
        <v/>
      </c>
      <c r="B3264" s="18">
        <f>★仕訳帳!A3228</f>
        <v>3225</v>
      </c>
      <c r="C3264" s="64" t="str">
        <f>IF(★仕訳帳!B3228&lt;&gt;"",★仕訳帳!B3228,"")</f>
        <v/>
      </c>
      <c r="D3264" s="65" t="str">
        <f>IF(★仕訳帳!C3228&lt;&gt;"",★仕訳帳!C3228,"")</f>
        <v/>
      </c>
      <c r="E3264" s="66" t="str">
        <f>IF(★仕訳帳!D3228&lt;&gt;"",★仕訳帳!D3228,"")</f>
        <v/>
      </c>
      <c r="F3264" s="30" t="str">
        <f t="shared" si="104"/>
        <v/>
      </c>
      <c r="G3264" s="68">
        <f>★仕訳帳!E3228</f>
        <v>0</v>
      </c>
      <c r="H3264" s="68">
        <f>★仕訳帳!F3228</f>
        <v>0</v>
      </c>
      <c r="I3264" s="67">
        <f>IF($E3264&lt;&gt;"",IF(OR(AND($E3264&gt;=200,$E3264&lt;300),AND($E3264&gt;=400,$E3264&lt;600)),-SUBTOTAL(9,K$4:K3264),SUBTOTAL(9,K$4:K3264)),0)</f>
        <v>0</v>
      </c>
      <c r="J3264" s="32"/>
      <c r="K3264" s="33">
        <f t="shared" si="105"/>
        <v>0</v>
      </c>
    </row>
    <row r="3265" spans="1:11" x14ac:dyDescent="0.4">
      <c r="A3265" s="17" t="str">
        <f>IF(E3265&lt;&gt;"",VLOOKUP(E3265,科目一覧!$A$4:$G$76,7,FALSE),"")</f>
        <v/>
      </c>
      <c r="B3265" s="18">
        <f>★仕訳帳!A3229</f>
        <v>3226</v>
      </c>
      <c r="C3265" s="64" t="str">
        <f>IF(★仕訳帳!B3229&lt;&gt;"",★仕訳帳!B3229,"")</f>
        <v/>
      </c>
      <c r="D3265" s="65" t="str">
        <f>IF(★仕訳帳!C3229&lt;&gt;"",★仕訳帳!C3229,"")</f>
        <v/>
      </c>
      <c r="E3265" s="66" t="str">
        <f>IF(★仕訳帳!D3229&lt;&gt;"",★仕訳帳!D3229,"")</f>
        <v/>
      </c>
      <c r="F3265" s="30" t="str">
        <f t="shared" si="104"/>
        <v/>
      </c>
      <c r="G3265" s="68">
        <f>★仕訳帳!E3229</f>
        <v>0</v>
      </c>
      <c r="H3265" s="68">
        <f>★仕訳帳!F3229</f>
        <v>0</v>
      </c>
      <c r="I3265" s="67">
        <f>IF($E3265&lt;&gt;"",IF(OR(AND($E3265&gt;=200,$E3265&lt;300),AND($E3265&gt;=400,$E3265&lt;600)),-SUBTOTAL(9,K$4:K3265),SUBTOTAL(9,K$4:K3265)),0)</f>
        <v>0</v>
      </c>
      <c r="J3265" s="32"/>
      <c r="K3265" s="33">
        <f t="shared" si="105"/>
        <v>0</v>
      </c>
    </row>
    <row r="3266" spans="1:11" x14ac:dyDescent="0.4">
      <c r="A3266" s="17" t="str">
        <f>IF(E3266&lt;&gt;"",VLOOKUP(E3266,科目一覧!$A$4:$G$76,7,FALSE),"")</f>
        <v/>
      </c>
      <c r="B3266" s="18">
        <f>★仕訳帳!A3230</f>
        <v>3227</v>
      </c>
      <c r="C3266" s="64" t="str">
        <f>IF(★仕訳帳!B3230&lt;&gt;"",★仕訳帳!B3230,"")</f>
        <v/>
      </c>
      <c r="D3266" s="65" t="str">
        <f>IF(★仕訳帳!C3230&lt;&gt;"",★仕訳帳!C3230,"")</f>
        <v/>
      </c>
      <c r="E3266" s="66" t="str">
        <f>IF(★仕訳帳!D3230&lt;&gt;"",★仕訳帳!D3230,"")</f>
        <v/>
      </c>
      <c r="F3266" s="30" t="str">
        <f t="shared" si="104"/>
        <v/>
      </c>
      <c r="G3266" s="68">
        <f>★仕訳帳!E3230</f>
        <v>0</v>
      </c>
      <c r="H3266" s="68">
        <f>★仕訳帳!F3230</f>
        <v>0</v>
      </c>
      <c r="I3266" s="67">
        <f>IF($E3266&lt;&gt;"",IF(OR(AND($E3266&gt;=200,$E3266&lt;300),AND($E3266&gt;=400,$E3266&lt;600)),-SUBTOTAL(9,K$4:K3266),SUBTOTAL(9,K$4:K3266)),0)</f>
        <v>0</v>
      </c>
      <c r="J3266" s="32"/>
      <c r="K3266" s="33">
        <f t="shared" si="105"/>
        <v>0</v>
      </c>
    </row>
    <row r="3267" spans="1:11" x14ac:dyDescent="0.4">
      <c r="A3267" s="17" t="str">
        <f>IF(E3267&lt;&gt;"",VLOOKUP(E3267,科目一覧!$A$4:$G$76,7,FALSE),"")</f>
        <v/>
      </c>
      <c r="B3267" s="18">
        <f>★仕訳帳!A3231</f>
        <v>3228</v>
      </c>
      <c r="C3267" s="64" t="str">
        <f>IF(★仕訳帳!B3231&lt;&gt;"",★仕訳帳!B3231,"")</f>
        <v/>
      </c>
      <c r="D3267" s="65" t="str">
        <f>IF(★仕訳帳!C3231&lt;&gt;"",★仕訳帳!C3231,"")</f>
        <v/>
      </c>
      <c r="E3267" s="66" t="str">
        <f>IF(★仕訳帳!D3231&lt;&gt;"",★仕訳帳!D3231,"")</f>
        <v/>
      </c>
      <c r="F3267" s="30" t="str">
        <f t="shared" si="104"/>
        <v/>
      </c>
      <c r="G3267" s="68">
        <f>★仕訳帳!E3231</f>
        <v>0</v>
      </c>
      <c r="H3267" s="68">
        <f>★仕訳帳!F3231</f>
        <v>0</v>
      </c>
      <c r="I3267" s="67">
        <f>IF($E3267&lt;&gt;"",IF(OR(AND($E3267&gt;=200,$E3267&lt;300),AND($E3267&gt;=400,$E3267&lt;600)),-SUBTOTAL(9,K$4:K3267),SUBTOTAL(9,K$4:K3267)),0)</f>
        <v>0</v>
      </c>
      <c r="J3267" s="32"/>
      <c r="K3267" s="33">
        <f t="shared" si="105"/>
        <v>0</v>
      </c>
    </row>
    <row r="3268" spans="1:11" x14ac:dyDescent="0.4">
      <c r="A3268" s="17" t="str">
        <f>IF(E3268&lt;&gt;"",VLOOKUP(E3268,科目一覧!$A$4:$G$76,7,FALSE),"")</f>
        <v/>
      </c>
      <c r="B3268" s="18">
        <f>★仕訳帳!A3232</f>
        <v>3229</v>
      </c>
      <c r="C3268" s="64" t="str">
        <f>IF(★仕訳帳!B3232&lt;&gt;"",★仕訳帳!B3232,"")</f>
        <v/>
      </c>
      <c r="D3268" s="65" t="str">
        <f>IF(★仕訳帳!C3232&lt;&gt;"",★仕訳帳!C3232,"")</f>
        <v/>
      </c>
      <c r="E3268" s="66" t="str">
        <f>IF(★仕訳帳!D3232&lt;&gt;"",★仕訳帳!D3232,"")</f>
        <v/>
      </c>
      <c r="F3268" s="30" t="str">
        <f t="shared" si="104"/>
        <v/>
      </c>
      <c r="G3268" s="68">
        <f>★仕訳帳!E3232</f>
        <v>0</v>
      </c>
      <c r="H3268" s="68">
        <f>★仕訳帳!F3232</f>
        <v>0</v>
      </c>
      <c r="I3268" s="67">
        <f>IF($E3268&lt;&gt;"",IF(OR(AND($E3268&gt;=200,$E3268&lt;300),AND($E3268&gt;=400,$E3268&lt;600)),-SUBTOTAL(9,K$4:K3268),SUBTOTAL(9,K$4:K3268)),0)</f>
        <v>0</v>
      </c>
      <c r="J3268" s="32"/>
      <c r="K3268" s="33">
        <f t="shared" si="105"/>
        <v>0</v>
      </c>
    </row>
    <row r="3269" spans="1:11" x14ac:dyDescent="0.4">
      <c r="A3269" s="17" t="str">
        <f>IF(E3269&lt;&gt;"",VLOOKUP(E3269,科目一覧!$A$4:$G$76,7,FALSE),"")</f>
        <v/>
      </c>
      <c r="B3269" s="18">
        <f>★仕訳帳!A3233</f>
        <v>3230</v>
      </c>
      <c r="C3269" s="64" t="str">
        <f>IF(★仕訳帳!B3233&lt;&gt;"",★仕訳帳!B3233,"")</f>
        <v/>
      </c>
      <c r="D3269" s="65" t="str">
        <f>IF(★仕訳帳!C3233&lt;&gt;"",★仕訳帳!C3233,"")</f>
        <v/>
      </c>
      <c r="E3269" s="66" t="str">
        <f>IF(★仕訳帳!D3233&lt;&gt;"",★仕訳帳!D3233,"")</f>
        <v/>
      </c>
      <c r="F3269" s="30" t="str">
        <f t="shared" ref="F3269:F3332" si="106">IF(C3269&lt;&gt;"",MONTH(C3269)&amp;"_"&amp;E3269,"")</f>
        <v/>
      </c>
      <c r="G3269" s="68">
        <f>★仕訳帳!E3233</f>
        <v>0</v>
      </c>
      <c r="H3269" s="68">
        <f>★仕訳帳!F3233</f>
        <v>0</v>
      </c>
      <c r="I3269" s="67">
        <f>IF($E3269&lt;&gt;"",IF(OR(AND($E3269&gt;=200,$E3269&lt;300),AND($E3269&gt;=400,$E3269&lt;600)),-SUBTOTAL(9,K$4:K3269),SUBTOTAL(9,K$4:K3269)),0)</f>
        <v>0</v>
      </c>
      <c r="J3269" s="32"/>
      <c r="K3269" s="33">
        <f t="shared" si="105"/>
        <v>0</v>
      </c>
    </row>
    <row r="3270" spans="1:11" x14ac:dyDescent="0.4">
      <c r="A3270" s="17" t="str">
        <f>IF(E3270&lt;&gt;"",VLOOKUP(E3270,科目一覧!$A$4:$G$76,7,FALSE),"")</f>
        <v/>
      </c>
      <c r="B3270" s="18">
        <f>★仕訳帳!A3234</f>
        <v>3231</v>
      </c>
      <c r="C3270" s="64" t="str">
        <f>IF(★仕訳帳!B3234&lt;&gt;"",★仕訳帳!B3234,"")</f>
        <v/>
      </c>
      <c r="D3270" s="65" t="str">
        <f>IF(★仕訳帳!C3234&lt;&gt;"",★仕訳帳!C3234,"")</f>
        <v/>
      </c>
      <c r="E3270" s="66" t="str">
        <f>IF(★仕訳帳!D3234&lt;&gt;"",★仕訳帳!D3234,"")</f>
        <v/>
      </c>
      <c r="F3270" s="30" t="str">
        <f t="shared" si="106"/>
        <v/>
      </c>
      <c r="G3270" s="68">
        <f>★仕訳帳!E3234</f>
        <v>0</v>
      </c>
      <c r="H3270" s="68">
        <f>★仕訳帳!F3234</f>
        <v>0</v>
      </c>
      <c r="I3270" s="67">
        <f>IF($E3270&lt;&gt;"",IF(OR(AND($E3270&gt;=200,$E3270&lt;300),AND($E3270&gt;=400,$E3270&lt;600)),-SUBTOTAL(9,K$4:K3270),SUBTOTAL(9,K$4:K3270)),0)</f>
        <v>0</v>
      </c>
      <c r="J3270" s="32"/>
      <c r="K3270" s="33">
        <f t="shared" si="105"/>
        <v>0</v>
      </c>
    </row>
    <row r="3271" spans="1:11" x14ac:dyDescent="0.4">
      <c r="A3271" s="17" t="str">
        <f>IF(E3271&lt;&gt;"",VLOOKUP(E3271,科目一覧!$A$4:$G$76,7,FALSE),"")</f>
        <v/>
      </c>
      <c r="B3271" s="18">
        <f>★仕訳帳!A3235</f>
        <v>3232</v>
      </c>
      <c r="C3271" s="64" t="str">
        <f>IF(★仕訳帳!B3235&lt;&gt;"",★仕訳帳!B3235,"")</f>
        <v/>
      </c>
      <c r="D3271" s="65" t="str">
        <f>IF(★仕訳帳!C3235&lt;&gt;"",★仕訳帳!C3235,"")</f>
        <v/>
      </c>
      <c r="E3271" s="66" t="str">
        <f>IF(★仕訳帳!D3235&lt;&gt;"",★仕訳帳!D3235,"")</f>
        <v/>
      </c>
      <c r="F3271" s="30" t="str">
        <f t="shared" si="106"/>
        <v/>
      </c>
      <c r="G3271" s="68">
        <f>★仕訳帳!E3235</f>
        <v>0</v>
      </c>
      <c r="H3271" s="68">
        <f>★仕訳帳!F3235</f>
        <v>0</v>
      </c>
      <c r="I3271" s="67">
        <f>IF($E3271&lt;&gt;"",IF(OR(AND($E3271&gt;=200,$E3271&lt;300),AND($E3271&gt;=400,$E3271&lt;600)),-SUBTOTAL(9,K$4:K3271),SUBTOTAL(9,K$4:K3271)),0)</f>
        <v>0</v>
      </c>
      <c r="J3271" s="32"/>
      <c r="K3271" s="33">
        <f t="shared" si="105"/>
        <v>0</v>
      </c>
    </row>
    <row r="3272" spans="1:11" x14ac:dyDescent="0.4">
      <c r="A3272" s="17" t="str">
        <f>IF(E3272&lt;&gt;"",VLOOKUP(E3272,科目一覧!$A$4:$G$76,7,FALSE),"")</f>
        <v/>
      </c>
      <c r="B3272" s="18">
        <f>★仕訳帳!A3236</f>
        <v>3233</v>
      </c>
      <c r="C3272" s="64" t="str">
        <f>IF(★仕訳帳!B3236&lt;&gt;"",★仕訳帳!B3236,"")</f>
        <v/>
      </c>
      <c r="D3272" s="65" t="str">
        <f>IF(★仕訳帳!C3236&lt;&gt;"",★仕訳帳!C3236,"")</f>
        <v/>
      </c>
      <c r="E3272" s="66" t="str">
        <f>IF(★仕訳帳!D3236&lt;&gt;"",★仕訳帳!D3236,"")</f>
        <v/>
      </c>
      <c r="F3272" s="30" t="str">
        <f t="shared" si="106"/>
        <v/>
      </c>
      <c r="G3272" s="68">
        <f>★仕訳帳!E3236</f>
        <v>0</v>
      </c>
      <c r="H3272" s="68">
        <f>★仕訳帳!F3236</f>
        <v>0</v>
      </c>
      <c r="I3272" s="67">
        <f>IF($E3272&lt;&gt;"",IF(OR(AND($E3272&gt;=200,$E3272&lt;300),AND($E3272&gt;=400,$E3272&lt;600)),-SUBTOTAL(9,K$4:K3272),SUBTOTAL(9,K$4:K3272)),0)</f>
        <v>0</v>
      </c>
      <c r="J3272" s="32"/>
      <c r="K3272" s="33">
        <f t="shared" si="105"/>
        <v>0</v>
      </c>
    </row>
    <row r="3273" spans="1:11" x14ac:dyDescent="0.4">
      <c r="A3273" s="17" t="str">
        <f>IF(E3273&lt;&gt;"",VLOOKUP(E3273,科目一覧!$A$4:$G$76,7,FALSE),"")</f>
        <v/>
      </c>
      <c r="B3273" s="18">
        <f>★仕訳帳!A3237</f>
        <v>3234</v>
      </c>
      <c r="C3273" s="64" t="str">
        <f>IF(★仕訳帳!B3237&lt;&gt;"",★仕訳帳!B3237,"")</f>
        <v/>
      </c>
      <c r="D3273" s="65" t="str">
        <f>IF(★仕訳帳!C3237&lt;&gt;"",★仕訳帳!C3237,"")</f>
        <v/>
      </c>
      <c r="E3273" s="66" t="str">
        <f>IF(★仕訳帳!D3237&lt;&gt;"",★仕訳帳!D3237,"")</f>
        <v/>
      </c>
      <c r="F3273" s="30" t="str">
        <f t="shared" si="106"/>
        <v/>
      </c>
      <c r="G3273" s="68">
        <f>★仕訳帳!E3237</f>
        <v>0</v>
      </c>
      <c r="H3273" s="68">
        <f>★仕訳帳!F3237</f>
        <v>0</v>
      </c>
      <c r="I3273" s="67">
        <f>IF($E3273&lt;&gt;"",IF(OR(AND($E3273&gt;=200,$E3273&lt;300),AND($E3273&gt;=400,$E3273&lt;600)),-SUBTOTAL(9,K$4:K3273),SUBTOTAL(9,K$4:K3273)),0)</f>
        <v>0</v>
      </c>
      <c r="J3273" s="32"/>
      <c r="K3273" s="33">
        <f t="shared" si="105"/>
        <v>0</v>
      </c>
    </row>
    <row r="3274" spans="1:11" x14ac:dyDescent="0.4">
      <c r="A3274" s="17" t="str">
        <f>IF(E3274&lt;&gt;"",VLOOKUP(E3274,科目一覧!$A$4:$G$76,7,FALSE),"")</f>
        <v/>
      </c>
      <c r="B3274" s="18">
        <f>★仕訳帳!A3238</f>
        <v>3235</v>
      </c>
      <c r="C3274" s="64" t="str">
        <f>IF(★仕訳帳!B3238&lt;&gt;"",★仕訳帳!B3238,"")</f>
        <v/>
      </c>
      <c r="D3274" s="65" t="str">
        <f>IF(★仕訳帳!C3238&lt;&gt;"",★仕訳帳!C3238,"")</f>
        <v/>
      </c>
      <c r="E3274" s="66" t="str">
        <f>IF(★仕訳帳!D3238&lt;&gt;"",★仕訳帳!D3238,"")</f>
        <v/>
      </c>
      <c r="F3274" s="30" t="str">
        <f t="shared" si="106"/>
        <v/>
      </c>
      <c r="G3274" s="68">
        <f>★仕訳帳!E3238</f>
        <v>0</v>
      </c>
      <c r="H3274" s="68">
        <f>★仕訳帳!F3238</f>
        <v>0</v>
      </c>
      <c r="I3274" s="67">
        <f>IF($E3274&lt;&gt;"",IF(OR(AND($E3274&gt;=200,$E3274&lt;300),AND($E3274&gt;=400,$E3274&lt;600)),-SUBTOTAL(9,K$4:K3274),SUBTOTAL(9,K$4:K3274)),0)</f>
        <v>0</v>
      </c>
      <c r="J3274" s="32"/>
      <c r="K3274" s="33">
        <f t="shared" si="105"/>
        <v>0</v>
      </c>
    </row>
    <row r="3275" spans="1:11" x14ac:dyDescent="0.4">
      <c r="A3275" s="17" t="str">
        <f>IF(E3275&lt;&gt;"",VLOOKUP(E3275,科目一覧!$A$4:$G$76,7,FALSE),"")</f>
        <v/>
      </c>
      <c r="B3275" s="18">
        <f>★仕訳帳!A3239</f>
        <v>3236</v>
      </c>
      <c r="C3275" s="64" t="str">
        <f>IF(★仕訳帳!B3239&lt;&gt;"",★仕訳帳!B3239,"")</f>
        <v/>
      </c>
      <c r="D3275" s="65" t="str">
        <f>IF(★仕訳帳!C3239&lt;&gt;"",★仕訳帳!C3239,"")</f>
        <v/>
      </c>
      <c r="E3275" s="66" t="str">
        <f>IF(★仕訳帳!D3239&lt;&gt;"",★仕訳帳!D3239,"")</f>
        <v/>
      </c>
      <c r="F3275" s="30" t="str">
        <f t="shared" si="106"/>
        <v/>
      </c>
      <c r="G3275" s="68">
        <f>★仕訳帳!E3239</f>
        <v>0</v>
      </c>
      <c r="H3275" s="68">
        <f>★仕訳帳!F3239</f>
        <v>0</v>
      </c>
      <c r="I3275" s="67">
        <f>IF($E3275&lt;&gt;"",IF(OR(AND($E3275&gt;=200,$E3275&lt;300),AND($E3275&gt;=400,$E3275&lt;600)),-SUBTOTAL(9,K$4:K3275),SUBTOTAL(9,K$4:K3275)),0)</f>
        <v>0</v>
      </c>
      <c r="J3275" s="32"/>
      <c r="K3275" s="33">
        <f t="shared" si="105"/>
        <v>0</v>
      </c>
    </row>
    <row r="3276" spans="1:11" x14ac:dyDescent="0.4">
      <c r="A3276" s="17" t="str">
        <f>IF(E3276&lt;&gt;"",VLOOKUP(E3276,科目一覧!$A$4:$G$76,7,FALSE),"")</f>
        <v/>
      </c>
      <c r="B3276" s="18">
        <f>★仕訳帳!A3240</f>
        <v>3237</v>
      </c>
      <c r="C3276" s="64" t="str">
        <f>IF(★仕訳帳!B3240&lt;&gt;"",★仕訳帳!B3240,"")</f>
        <v/>
      </c>
      <c r="D3276" s="65" t="str">
        <f>IF(★仕訳帳!C3240&lt;&gt;"",★仕訳帳!C3240,"")</f>
        <v/>
      </c>
      <c r="E3276" s="66" t="str">
        <f>IF(★仕訳帳!D3240&lt;&gt;"",★仕訳帳!D3240,"")</f>
        <v/>
      </c>
      <c r="F3276" s="30" t="str">
        <f t="shared" si="106"/>
        <v/>
      </c>
      <c r="G3276" s="68">
        <f>★仕訳帳!E3240</f>
        <v>0</v>
      </c>
      <c r="H3276" s="68">
        <f>★仕訳帳!F3240</f>
        <v>0</v>
      </c>
      <c r="I3276" s="67">
        <f>IF($E3276&lt;&gt;"",IF(OR(AND($E3276&gt;=200,$E3276&lt;300),AND($E3276&gt;=400,$E3276&lt;600)),-SUBTOTAL(9,K$4:K3276),SUBTOTAL(9,K$4:K3276)),0)</f>
        <v>0</v>
      </c>
      <c r="J3276" s="32"/>
      <c r="K3276" s="33">
        <f t="shared" si="105"/>
        <v>0</v>
      </c>
    </row>
    <row r="3277" spans="1:11" x14ac:dyDescent="0.4">
      <c r="A3277" s="17" t="str">
        <f>IF(E3277&lt;&gt;"",VLOOKUP(E3277,科目一覧!$A$4:$G$76,7,FALSE),"")</f>
        <v/>
      </c>
      <c r="B3277" s="18">
        <f>★仕訳帳!A3241</f>
        <v>3238</v>
      </c>
      <c r="C3277" s="64" t="str">
        <f>IF(★仕訳帳!B3241&lt;&gt;"",★仕訳帳!B3241,"")</f>
        <v/>
      </c>
      <c r="D3277" s="65" t="str">
        <f>IF(★仕訳帳!C3241&lt;&gt;"",★仕訳帳!C3241,"")</f>
        <v/>
      </c>
      <c r="E3277" s="66" t="str">
        <f>IF(★仕訳帳!D3241&lt;&gt;"",★仕訳帳!D3241,"")</f>
        <v/>
      </c>
      <c r="F3277" s="30" t="str">
        <f t="shared" si="106"/>
        <v/>
      </c>
      <c r="G3277" s="68">
        <f>★仕訳帳!E3241</f>
        <v>0</v>
      </c>
      <c r="H3277" s="68">
        <f>★仕訳帳!F3241</f>
        <v>0</v>
      </c>
      <c r="I3277" s="67">
        <f>IF($E3277&lt;&gt;"",IF(OR(AND($E3277&gt;=200,$E3277&lt;300),AND($E3277&gt;=400,$E3277&lt;600)),-SUBTOTAL(9,K$4:K3277),SUBTOTAL(9,K$4:K3277)),0)</f>
        <v>0</v>
      </c>
      <c r="J3277" s="32"/>
      <c r="K3277" s="33">
        <f t="shared" si="105"/>
        <v>0</v>
      </c>
    </row>
    <row r="3278" spans="1:11" x14ac:dyDescent="0.4">
      <c r="A3278" s="17" t="str">
        <f>IF(E3278&lt;&gt;"",VLOOKUP(E3278,科目一覧!$A$4:$G$76,7,FALSE),"")</f>
        <v/>
      </c>
      <c r="B3278" s="18">
        <f>★仕訳帳!A3242</f>
        <v>3239</v>
      </c>
      <c r="C3278" s="64" t="str">
        <f>IF(★仕訳帳!B3242&lt;&gt;"",★仕訳帳!B3242,"")</f>
        <v/>
      </c>
      <c r="D3278" s="65" t="str">
        <f>IF(★仕訳帳!C3242&lt;&gt;"",★仕訳帳!C3242,"")</f>
        <v/>
      </c>
      <c r="E3278" s="66" t="str">
        <f>IF(★仕訳帳!D3242&lt;&gt;"",★仕訳帳!D3242,"")</f>
        <v/>
      </c>
      <c r="F3278" s="30" t="str">
        <f t="shared" si="106"/>
        <v/>
      </c>
      <c r="G3278" s="68">
        <f>★仕訳帳!E3242</f>
        <v>0</v>
      </c>
      <c r="H3278" s="68">
        <f>★仕訳帳!F3242</f>
        <v>0</v>
      </c>
      <c r="I3278" s="67">
        <f>IF($E3278&lt;&gt;"",IF(OR(AND($E3278&gt;=200,$E3278&lt;300),AND($E3278&gt;=400,$E3278&lt;600)),-SUBTOTAL(9,K$4:K3278),SUBTOTAL(9,K$4:K3278)),0)</f>
        <v>0</v>
      </c>
      <c r="J3278" s="32"/>
      <c r="K3278" s="33">
        <f t="shared" si="105"/>
        <v>0</v>
      </c>
    </row>
    <row r="3279" spans="1:11" x14ac:dyDescent="0.4">
      <c r="A3279" s="17" t="str">
        <f>IF(E3279&lt;&gt;"",VLOOKUP(E3279,科目一覧!$A$4:$G$76,7,FALSE),"")</f>
        <v/>
      </c>
      <c r="B3279" s="18">
        <f>★仕訳帳!A3243</f>
        <v>3240</v>
      </c>
      <c r="C3279" s="64" t="str">
        <f>IF(★仕訳帳!B3243&lt;&gt;"",★仕訳帳!B3243,"")</f>
        <v/>
      </c>
      <c r="D3279" s="65" t="str">
        <f>IF(★仕訳帳!C3243&lt;&gt;"",★仕訳帳!C3243,"")</f>
        <v/>
      </c>
      <c r="E3279" s="66" t="str">
        <f>IF(★仕訳帳!D3243&lt;&gt;"",★仕訳帳!D3243,"")</f>
        <v/>
      </c>
      <c r="F3279" s="30" t="str">
        <f t="shared" si="106"/>
        <v/>
      </c>
      <c r="G3279" s="68">
        <f>★仕訳帳!E3243</f>
        <v>0</v>
      </c>
      <c r="H3279" s="68">
        <f>★仕訳帳!F3243</f>
        <v>0</v>
      </c>
      <c r="I3279" s="67">
        <f>IF($E3279&lt;&gt;"",IF(OR(AND($E3279&gt;=200,$E3279&lt;300),AND($E3279&gt;=400,$E3279&lt;600)),-SUBTOTAL(9,K$4:K3279),SUBTOTAL(9,K$4:K3279)),0)</f>
        <v>0</v>
      </c>
      <c r="J3279" s="32"/>
      <c r="K3279" s="33">
        <f t="shared" si="105"/>
        <v>0</v>
      </c>
    </row>
    <row r="3280" spans="1:11" x14ac:dyDescent="0.4">
      <c r="A3280" s="17" t="str">
        <f>IF(E3280&lt;&gt;"",VLOOKUP(E3280,科目一覧!$A$4:$G$76,7,FALSE),"")</f>
        <v/>
      </c>
      <c r="B3280" s="18">
        <f>★仕訳帳!A3244</f>
        <v>3241</v>
      </c>
      <c r="C3280" s="64" t="str">
        <f>IF(★仕訳帳!B3244&lt;&gt;"",★仕訳帳!B3244,"")</f>
        <v/>
      </c>
      <c r="D3280" s="65" t="str">
        <f>IF(★仕訳帳!C3244&lt;&gt;"",★仕訳帳!C3244,"")</f>
        <v/>
      </c>
      <c r="E3280" s="66" t="str">
        <f>IF(★仕訳帳!D3244&lt;&gt;"",★仕訳帳!D3244,"")</f>
        <v/>
      </c>
      <c r="F3280" s="30" t="str">
        <f t="shared" si="106"/>
        <v/>
      </c>
      <c r="G3280" s="68">
        <f>★仕訳帳!E3244</f>
        <v>0</v>
      </c>
      <c r="H3280" s="68">
        <f>★仕訳帳!F3244</f>
        <v>0</v>
      </c>
      <c r="I3280" s="67">
        <f>IF($E3280&lt;&gt;"",IF(OR(AND($E3280&gt;=200,$E3280&lt;300),AND($E3280&gt;=400,$E3280&lt;600)),-SUBTOTAL(9,K$4:K3280),SUBTOTAL(9,K$4:K3280)),0)</f>
        <v>0</v>
      </c>
      <c r="J3280" s="32"/>
      <c r="K3280" s="33">
        <f t="shared" si="105"/>
        <v>0</v>
      </c>
    </row>
    <row r="3281" spans="1:11" x14ac:dyDescent="0.4">
      <c r="A3281" s="17" t="str">
        <f>IF(E3281&lt;&gt;"",VLOOKUP(E3281,科目一覧!$A$4:$G$76,7,FALSE),"")</f>
        <v/>
      </c>
      <c r="B3281" s="18">
        <f>★仕訳帳!A3245</f>
        <v>3242</v>
      </c>
      <c r="C3281" s="64" t="str">
        <f>IF(★仕訳帳!B3245&lt;&gt;"",★仕訳帳!B3245,"")</f>
        <v/>
      </c>
      <c r="D3281" s="65" t="str">
        <f>IF(★仕訳帳!C3245&lt;&gt;"",★仕訳帳!C3245,"")</f>
        <v/>
      </c>
      <c r="E3281" s="66" t="str">
        <f>IF(★仕訳帳!D3245&lt;&gt;"",★仕訳帳!D3245,"")</f>
        <v/>
      </c>
      <c r="F3281" s="30" t="str">
        <f t="shared" si="106"/>
        <v/>
      </c>
      <c r="G3281" s="68">
        <f>★仕訳帳!E3245</f>
        <v>0</v>
      </c>
      <c r="H3281" s="68">
        <f>★仕訳帳!F3245</f>
        <v>0</v>
      </c>
      <c r="I3281" s="67">
        <f>IF($E3281&lt;&gt;"",IF(OR(AND($E3281&gt;=200,$E3281&lt;300),AND($E3281&gt;=400,$E3281&lt;600)),-SUBTOTAL(9,K$4:K3281),SUBTOTAL(9,K$4:K3281)),0)</f>
        <v>0</v>
      </c>
      <c r="J3281" s="32"/>
      <c r="K3281" s="33">
        <f t="shared" si="105"/>
        <v>0</v>
      </c>
    </row>
    <row r="3282" spans="1:11" x14ac:dyDescent="0.4">
      <c r="A3282" s="17" t="str">
        <f>IF(E3282&lt;&gt;"",VLOOKUP(E3282,科目一覧!$A$4:$G$76,7,FALSE),"")</f>
        <v/>
      </c>
      <c r="B3282" s="18">
        <f>★仕訳帳!A3246</f>
        <v>3243</v>
      </c>
      <c r="C3282" s="64" t="str">
        <f>IF(★仕訳帳!B3246&lt;&gt;"",★仕訳帳!B3246,"")</f>
        <v/>
      </c>
      <c r="D3282" s="65" t="str">
        <f>IF(★仕訳帳!C3246&lt;&gt;"",★仕訳帳!C3246,"")</f>
        <v/>
      </c>
      <c r="E3282" s="66" t="str">
        <f>IF(★仕訳帳!D3246&lt;&gt;"",★仕訳帳!D3246,"")</f>
        <v/>
      </c>
      <c r="F3282" s="30" t="str">
        <f t="shared" si="106"/>
        <v/>
      </c>
      <c r="G3282" s="68">
        <f>★仕訳帳!E3246</f>
        <v>0</v>
      </c>
      <c r="H3282" s="68">
        <f>★仕訳帳!F3246</f>
        <v>0</v>
      </c>
      <c r="I3282" s="67">
        <f>IF($E3282&lt;&gt;"",IF(OR(AND($E3282&gt;=200,$E3282&lt;300),AND($E3282&gt;=400,$E3282&lt;600)),-SUBTOTAL(9,K$4:K3282),SUBTOTAL(9,K$4:K3282)),0)</f>
        <v>0</v>
      </c>
      <c r="J3282" s="32"/>
      <c r="K3282" s="33">
        <f t="shared" si="105"/>
        <v>0</v>
      </c>
    </row>
    <row r="3283" spans="1:11" x14ac:dyDescent="0.4">
      <c r="A3283" s="17" t="str">
        <f>IF(E3283&lt;&gt;"",VLOOKUP(E3283,科目一覧!$A$4:$G$76,7,FALSE),"")</f>
        <v/>
      </c>
      <c r="B3283" s="18">
        <f>★仕訳帳!A3247</f>
        <v>3244</v>
      </c>
      <c r="C3283" s="64" t="str">
        <f>IF(★仕訳帳!B3247&lt;&gt;"",★仕訳帳!B3247,"")</f>
        <v/>
      </c>
      <c r="D3283" s="65" t="str">
        <f>IF(★仕訳帳!C3247&lt;&gt;"",★仕訳帳!C3247,"")</f>
        <v/>
      </c>
      <c r="E3283" s="66" t="str">
        <f>IF(★仕訳帳!D3247&lt;&gt;"",★仕訳帳!D3247,"")</f>
        <v/>
      </c>
      <c r="F3283" s="30" t="str">
        <f t="shared" si="106"/>
        <v/>
      </c>
      <c r="G3283" s="68">
        <f>★仕訳帳!E3247</f>
        <v>0</v>
      </c>
      <c r="H3283" s="68">
        <f>★仕訳帳!F3247</f>
        <v>0</v>
      </c>
      <c r="I3283" s="67">
        <f>IF($E3283&lt;&gt;"",IF(OR(AND($E3283&gt;=200,$E3283&lt;300),AND($E3283&gt;=400,$E3283&lt;600)),-SUBTOTAL(9,K$4:K3283),SUBTOTAL(9,K$4:K3283)),0)</f>
        <v>0</v>
      </c>
      <c r="J3283" s="32"/>
      <c r="K3283" s="33">
        <f t="shared" si="105"/>
        <v>0</v>
      </c>
    </row>
    <row r="3284" spans="1:11" x14ac:dyDescent="0.4">
      <c r="A3284" s="17" t="str">
        <f>IF(E3284&lt;&gt;"",VLOOKUP(E3284,科目一覧!$A$4:$G$76,7,FALSE),"")</f>
        <v/>
      </c>
      <c r="B3284" s="18">
        <f>★仕訳帳!A3248</f>
        <v>3245</v>
      </c>
      <c r="C3284" s="64" t="str">
        <f>IF(★仕訳帳!B3248&lt;&gt;"",★仕訳帳!B3248,"")</f>
        <v/>
      </c>
      <c r="D3284" s="65" t="str">
        <f>IF(★仕訳帳!C3248&lt;&gt;"",★仕訳帳!C3248,"")</f>
        <v/>
      </c>
      <c r="E3284" s="66" t="str">
        <f>IF(★仕訳帳!D3248&lt;&gt;"",★仕訳帳!D3248,"")</f>
        <v/>
      </c>
      <c r="F3284" s="30" t="str">
        <f t="shared" si="106"/>
        <v/>
      </c>
      <c r="G3284" s="68">
        <f>★仕訳帳!E3248</f>
        <v>0</v>
      </c>
      <c r="H3284" s="68">
        <f>★仕訳帳!F3248</f>
        <v>0</v>
      </c>
      <c r="I3284" s="67">
        <f>IF($E3284&lt;&gt;"",IF(OR(AND($E3284&gt;=200,$E3284&lt;300),AND($E3284&gt;=400,$E3284&lt;600)),-SUBTOTAL(9,K$4:K3284),SUBTOTAL(9,K$4:K3284)),0)</f>
        <v>0</v>
      </c>
      <c r="J3284" s="32"/>
      <c r="K3284" s="33">
        <f t="shared" si="105"/>
        <v>0</v>
      </c>
    </row>
    <row r="3285" spans="1:11" x14ac:dyDescent="0.4">
      <c r="A3285" s="17" t="str">
        <f>IF(E3285&lt;&gt;"",VLOOKUP(E3285,科目一覧!$A$4:$G$76,7,FALSE),"")</f>
        <v/>
      </c>
      <c r="B3285" s="18">
        <f>★仕訳帳!A3249</f>
        <v>3246</v>
      </c>
      <c r="C3285" s="64" t="str">
        <f>IF(★仕訳帳!B3249&lt;&gt;"",★仕訳帳!B3249,"")</f>
        <v/>
      </c>
      <c r="D3285" s="65" t="str">
        <f>IF(★仕訳帳!C3249&lt;&gt;"",★仕訳帳!C3249,"")</f>
        <v/>
      </c>
      <c r="E3285" s="66" t="str">
        <f>IF(★仕訳帳!D3249&lt;&gt;"",★仕訳帳!D3249,"")</f>
        <v/>
      </c>
      <c r="F3285" s="30" t="str">
        <f t="shared" si="106"/>
        <v/>
      </c>
      <c r="G3285" s="68">
        <f>★仕訳帳!E3249</f>
        <v>0</v>
      </c>
      <c r="H3285" s="68">
        <f>★仕訳帳!F3249</f>
        <v>0</v>
      </c>
      <c r="I3285" s="67">
        <f>IF($E3285&lt;&gt;"",IF(OR(AND($E3285&gt;=200,$E3285&lt;300),AND($E3285&gt;=400,$E3285&lt;600)),-SUBTOTAL(9,K$4:K3285),SUBTOTAL(9,K$4:K3285)),0)</f>
        <v>0</v>
      </c>
      <c r="J3285" s="32"/>
      <c r="K3285" s="33">
        <f t="shared" si="105"/>
        <v>0</v>
      </c>
    </row>
    <row r="3286" spans="1:11" x14ac:dyDescent="0.4">
      <c r="A3286" s="17" t="str">
        <f>IF(E3286&lt;&gt;"",VLOOKUP(E3286,科目一覧!$A$4:$G$76,7,FALSE),"")</f>
        <v/>
      </c>
      <c r="B3286" s="18">
        <f>★仕訳帳!A3250</f>
        <v>3247</v>
      </c>
      <c r="C3286" s="64" t="str">
        <f>IF(★仕訳帳!B3250&lt;&gt;"",★仕訳帳!B3250,"")</f>
        <v/>
      </c>
      <c r="D3286" s="65" t="str">
        <f>IF(★仕訳帳!C3250&lt;&gt;"",★仕訳帳!C3250,"")</f>
        <v/>
      </c>
      <c r="E3286" s="66" t="str">
        <f>IF(★仕訳帳!D3250&lt;&gt;"",★仕訳帳!D3250,"")</f>
        <v/>
      </c>
      <c r="F3286" s="30" t="str">
        <f t="shared" si="106"/>
        <v/>
      </c>
      <c r="G3286" s="68">
        <f>★仕訳帳!E3250</f>
        <v>0</v>
      </c>
      <c r="H3286" s="68">
        <f>★仕訳帳!F3250</f>
        <v>0</v>
      </c>
      <c r="I3286" s="67">
        <f>IF($E3286&lt;&gt;"",IF(OR(AND($E3286&gt;=200,$E3286&lt;300),AND($E3286&gt;=400,$E3286&lt;600)),-SUBTOTAL(9,K$4:K3286),SUBTOTAL(9,K$4:K3286)),0)</f>
        <v>0</v>
      </c>
      <c r="J3286" s="32"/>
      <c r="K3286" s="33">
        <f t="shared" si="105"/>
        <v>0</v>
      </c>
    </row>
    <row r="3287" spans="1:11" x14ac:dyDescent="0.4">
      <c r="A3287" s="17" t="str">
        <f>IF(E3287&lt;&gt;"",VLOOKUP(E3287,科目一覧!$A$4:$G$76,7,FALSE),"")</f>
        <v/>
      </c>
      <c r="B3287" s="18">
        <f>★仕訳帳!A3251</f>
        <v>3248</v>
      </c>
      <c r="C3287" s="64" t="str">
        <f>IF(★仕訳帳!B3251&lt;&gt;"",★仕訳帳!B3251,"")</f>
        <v/>
      </c>
      <c r="D3287" s="65" t="str">
        <f>IF(★仕訳帳!C3251&lt;&gt;"",★仕訳帳!C3251,"")</f>
        <v/>
      </c>
      <c r="E3287" s="66" t="str">
        <f>IF(★仕訳帳!D3251&lt;&gt;"",★仕訳帳!D3251,"")</f>
        <v/>
      </c>
      <c r="F3287" s="30" t="str">
        <f t="shared" si="106"/>
        <v/>
      </c>
      <c r="G3287" s="68">
        <f>★仕訳帳!E3251</f>
        <v>0</v>
      </c>
      <c r="H3287" s="68">
        <f>★仕訳帳!F3251</f>
        <v>0</v>
      </c>
      <c r="I3287" s="67">
        <f>IF($E3287&lt;&gt;"",IF(OR(AND($E3287&gt;=200,$E3287&lt;300),AND($E3287&gt;=400,$E3287&lt;600)),-SUBTOTAL(9,K$4:K3287),SUBTOTAL(9,K$4:K3287)),0)</f>
        <v>0</v>
      </c>
      <c r="J3287" s="32"/>
      <c r="K3287" s="33">
        <f t="shared" si="105"/>
        <v>0</v>
      </c>
    </row>
    <row r="3288" spans="1:11" x14ac:dyDescent="0.4">
      <c r="A3288" s="17" t="str">
        <f>IF(E3288&lt;&gt;"",VLOOKUP(E3288,科目一覧!$A$4:$G$76,7,FALSE),"")</f>
        <v/>
      </c>
      <c r="B3288" s="18">
        <f>★仕訳帳!A3252</f>
        <v>3249</v>
      </c>
      <c r="C3288" s="64" t="str">
        <f>IF(★仕訳帳!B3252&lt;&gt;"",★仕訳帳!B3252,"")</f>
        <v/>
      </c>
      <c r="D3288" s="65" t="str">
        <f>IF(★仕訳帳!C3252&lt;&gt;"",★仕訳帳!C3252,"")</f>
        <v/>
      </c>
      <c r="E3288" s="66" t="str">
        <f>IF(★仕訳帳!D3252&lt;&gt;"",★仕訳帳!D3252,"")</f>
        <v/>
      </c>
      <c r="F3288" s="30" t="str">
        <f t="shared" si="106"/>
        <v/>
      </c>
      <c r="G3288" s="68">
        <f>★仕訳帳!E3252</f>
        <v>0</v>
      </c>
      <c r="H3288" s="68">
        <f>★仕訳帳!F3252</f>
        <v>0</v>
      </c>
      <c r="I3288" s="67">
        <f>IF($E3288&lt;&gt;"",IF(OR(AND($E3288&gt;=200,$E3288&lt;300),AND($E3288&gt;=400,$E3288&lt;600)),-SUBTOTAL(9,K$4:K3288),SUBTOTAL(9,K$4:K3288)),0)</f>
        <v>0</v>
      </c>
      <c r="J3288" s="32"/>
      <c r="K3288" s="33">
        <f t="shared" si="105"/>
        <v>0</v>
      </c>
    </row>
    <row r="3289" spans="1:11" x14ac:dyDescent="0.4">
      <c r="A3289" s="17" t="str">
        <f>IF(E3289&lt;&gt;"",VLOOKUP(E3289,科目一覧!$A$4:$G$76,7,FALSE),"")</f>
        <v/>
      </c>
      <c r="B3289" s="18">
        <f>★仕訳帳!A3253</f>
        <v>3250</v>
      </c>
      <c r="C3289" s="64" t="str">
        <f>IF(★仕訳帳!B3253&lt;&gt;"",★仕訳帳!B3253,"")</f>
        <v/>
      </c>
      <c r="D3289" s="65" t="str">
        <f>IF(★仕訳帳!C3253&lt;&gt;"",★仕訳帳!C3253,"")</f>
        <v/>
      </c>
      <c r="E3289" s="66" t="str">
        <f>IF(★仕訳帳!D3253&lt;&gt;"",★仕訳帳!D3253,"")</f>
        <v/>
      </c>
      <c r="F3289" s="30" t="str">
        <f t="shared" si="106"/>
        <v/>
      </c>
      <c r="G3289" s="68">
        <f>★仕訳帳!E3253</f>
        <v>0</v>
      </c>
      <c r="H3289" s="68">
        <f>★仕訳帳!F3253</f>
        <v>0</v>
      </c>
      <c r="I3289" s="67">
        <f>IF($E3289&lt;&gt;"",IF(OR(AND($E3289&gt;=200,$E3289&lt;300),AND($E3289&gt;=400,$E3289&lt;600)),-SUBTOTAL(9,K$4:K3289),SUBTOTAL(9,K$4:K3289)),0)</f>
        <v>0</v>
      </c>
      <c r="J3289" s="32"/>
      <c r="K3289" s="33">
        <f t="shared" si="105"/>
        <v>0</v>
      </c>
    </row>
    <row r="3290" spans="1:11" x14ac:dyDescent="0.4">
      <c r="A3290" s="17" t="str">
        <f>IF(E3290&lt;&gt;"",VLOOKUP(E3290,科目一覧!$A$4:$G$76,7,FALSE),"")</f>
        <v/>
      </c>
      <c r="B3290" s="18">
        <f>★仕訳帳!A3254</f>
        <v>3251</v>
      </c>
      <c r="C3290" s="64" t="str">
        <f>IF(★仕訳帳!B3254&lt;&gt;"",★仕訳帳!B3254,"")</f>
        <v/>
      </c>
      <c r="D3290" s="65" t="str">
        <f>IF(★仕訳帳!C3254&lt;&gt;"",★仕訳帳!C3254,"")</f>
        <v/>
      </c>
      <c r="E3290" s="66" t="str">
        <f>IF(★仕訳帳!D3254&lt;&gt;"",★仕訳帳!D3254,"")</f>
        <v/>
      </c>
      <c r="F3290" s="30" t="str">
        <f t="shared" si="106"/>
        <v/>
      </c>
      <c r="G3290" s="68">
        <f>★仕訳帳!E3254</f>
        <v>0</v>
      </c>
      <c r="H3290" s="68">
        <f>★仕訳帳!F3254</f>
        <v>0</v>
      </c>
      <c r="I3290" s="67">
        <f>IF($E3290&lt;&gt;"",IF(OR(AND($E3290&gt;=200,$E3290&lt;300),AND($E3290&gt;=400,$E3290&lt;600)),-SUBTOTAL(9,K$4:K3290),SUBTOTAL(9,K$4:K3290)),0)</f>
        <v>0</v>
      </c>
      <c r="J3290" s="32"/>
      <c r="K3290" s="33">
        <f t="shared" si="105"/>
        <v>0</v>
      </c>
    </row>
    <row r="3291" spans="1:11" x14ac:dyDescent="0.4">
      <c r="A3291" s="17" t="str">
        <f>IF(E3291&lt;&gt;"",VLOOKUP(E3291,科目一覧!$A$4:$G$76,7,FALSE),"")</f>
        <v/>
      </c>
      <c r="B3291" s="18">
        <f>★仕訳帳!A3255</f>
        <v>3252</v>
      </c>
      <c r="C3291" s="64" t="str">
        <f>IF(★仕訳帳!B3255&lt;&gt;"",★仕訳帳!B3255,"")</f>
        <v/>
      </c>
      <c r="D3291" s="65" t="str">
        <f>IF(★仕訳帳!C3255&lt;&gt;"",★仕訳帳!C3255,"")</f>
        <v/>
      </c>
      <c r="E3291" s="66" t="str">
        <f>IF(★仕訳帳!D3255&lt;&gt;"",★仕訳帳!D3255,"")</f>
        <v/>
      </c>
      <c r="F3291" s="30" t="str">
        <f t="shared" si="106"/>
        <v/>
      </c>
      <c r="G3291" s="68">
        <f>★仕訳帳!E3255</f>
        <v>0</v>
      </c>
      <c r="H3291" s="68">
        <f>★仕訳帳!F3255</f>
        <v>0</v>
      </c>
      <c r="I3291" s="67">
        <f>IF($E3291&lt;&gt;"",IF(OR(AND($E3291&gt;=200,$E3291&lt;300),AND($E3291&gt;=400,$E3291&lt;600)),-SUBTOTAL(9,K$4:K3291),SUBTOTAL(9,K$4:K3291)),0)</f>
        <v>0</v>
      </c>
      <c r="J3291" s="32"/>
      <c r="K3291" s="33">
        <f t="shared" si="105"/>
        <v>0</v>
      </c>
    </row>
    <row r="3292" spans="1:11" x14ac:dyDescent="0.4">
      <c r="A3292" s="17" t="str">
        <f>IF(E3292&lt;&gt;"",VLOOKUP(E3292,科目一覧!$A$4:$G$76,7,FALSE),"")</f>
        <v/>
      </c>
      <c r="B3292" s="18">
        <f>★仕訳帳!A3256</f>
        <v>3253</v>
      </c>
      <c r="C3292" s="64" t="str">
        <f>IF(★仕訳帳!B3256&lt;&gt;"",★仕訳帳!B3256,"")</f>
        <v/>
      </c>
      <c r="D3292" s="65" t="str">
        <f>IF(★仕訳帳!C3256&lt;&gt;"",★仕訳帳!C3256,"")</f>
        <v/>
      </c>
      <c r="E3292" s="66" t="str">
        <f>IF(★仕訳帳!D3256&lt;&gt;"",★仕訳帳!D3256,"")</f>
        <v/>
      </c>
      <c r="F3292" s="30" t="str">
        <f t="shared" si="106"/>
        <v/>
      </c>
      <c r="G3292" s="68">
        <f>★仕訳帳!E3256</f>
        <v>0</v>
      </c>
      <c r="H3292" s="68">
        <f>★仕訳帳!F3256</f>
        <v>0</v>
      </c>
      <c r="I3292" s="67">
        <f>IF($E3292&lt;&gt;"",IF(OR(AND($E3292&gt;=200,$E3292&lt;300),AND($E3292&gt;=400,$E3292&lt;600)),-SUBTOTAL(9,K$4:K3292),SUBTOTAL(9,K$4:K3292)),0)</f>
        <v>0</v>
      </c>
      <c r="J3292" s="32"/>
      <c r="K3292" s="33">
        <f t="shared" si="105"/>
        <v>0</v>
      </c>
    </row>
    <row r="3293" spans="1:11" x14ac:dyDescent="0.4">
      <c r="A3293" s="17" t="str">
        <f>IF(E3293&lt;&gt;"",VLOOKUP(E3293,科目一覧!$A$4:$G$76,7,FALSE),"")</f>
        <v/>
      </c>
      <c r="B3293" s="18">
        <f>★仕訳帳!A3257</f>
        <v>3254</v>
      </c>
      <c r="C3293" s="64" t="str">
        <f>IF(★仕訳帳!B3257&lt;&gt;"",★仕訳帳!B3257,"")</f>
        <v/>
      </c>
      <c r="D3293" s="65" t="str">
        <f>IF(★仕訳帳!C3257&lt;&gt;"",★仕訳帳!C3257,"")</f>
        <v/>
      </c>
      <c r="E3293" s="66" t="str">
        <f>IF(★仕訳帳!D3257&lt;&gt;"",★仕訳帳!D3257,"")</f>
        <v/>
      </c>
      <c r="F3293" s="30" t="str">
        <f t="shared" si="106"/>
        <v/>
      </c>
      <c r="G3293" s="68">
        <f>★仕訳帳!E3257</f>
        <v>0</v>
      </c>
      <c r="H3293" s="68">
        <f>★仕訳帳!F3257</f>
        <v>0</v>
      </c>
      <c r="I3293" s="67">
        <f>IF($E3293&lt;&gt;"",IF(OR(AND($E3293&gt;=200,$E3293&lt;300),AND($E3293&gt;=400,$E3293&lt;600)),-SUBTOTAL(9,K$4:K3293),SUBTOTAL(9,K$4:K3293)),0)</f>
        <v>0</v>
      </c>
      <c r="J3293" s="32"/>
      <c r="K3293" s="33">
        <f t="shared" si="105"/>
        <v>0</v>
      </c>
    </row>
    <row r="3294" spans="1:11" x14ac:dyDescent="0.4">
      <c r="A3294" s="17" t="str">
        <f>IF(E3294&lt;&gt;"",VLOOKUP(E3294,科目一覧!$A$4:$G$76,7,FALSE),"")</f>
        <v/>
      </c>
      <c r="B3294" s="18">
        <f>★仕訳帳!A3258</f>
        <v>3255</v>
      </c>
      <c r="C3294" s="64" t="str">
        <f>IF(★仕訳帳!B3258&lt;&gt;"",★仕訳帳!B3258,"")</f>
        <v/>
      </c>
      <c r="D3294" s="65" t="str">
        <f>IF(★仕訳帳!C3258&lt;&gt;"",★仕訳帳!C3258,"")</f>
        <v/>
      </c>
      <c r="E3294" s="66" t="str">
        <f>IF(★仕訳帳!D3258&lt;&gt;"",★仕訳帳!D3258,"")</f>
        <v/>
      </c>
      <c r="F3294" s="30" t="str">
        <f t="shared" si="106"/>
        <v/>
      </c>
      <c r="G3294" s="68">
        <f>★仕訳帳!E3258</f>
        <v>0</v>
      </c>
      <c r="H3294" s="68">
        <f>★仕訳帳!F3258</f>
        <v>0</v>
      </c>
      <c r="I3294" s="67">
        <f>IF($E3294&lt;&gt;"",IF(OR(AND($E3294&gt;=200,$E3294&lt;300),AND($E3294&gt;=400,$E3294&lt;600)),-SUBTOTAL(9,K$4:K3294),SUBTOTAL(9,K$4:K3294)),0)</f>
        <v>0</v>
      </c>
      <c r="J3294" s="32"/>
      <c r="K3294" s="33">
        <f t="shared" si="105"/>
        <v>0</v>
      </c>
    </row>
    <row r="3295" spans="1:11" x14ac:dyDescent="0.4">
      <c r="A3295" s="17" t="str">
        <f>IF(E3295&lt;&gt;"",VLOOKUP(E3295,科目一覧!$A$4:$G$76,7,FALSE),"")</f>
        <v/>
      </c>
      <c r="B3295" s="18">
        <f>★仕訳帳!A3259</f>
        <v>3256</v>
      </c>
      <c r="C3295" s="64" t="str">
        <f>IF(★仕訳帳!B3259&lt;&gt;"",★仕訳帳!B3259,"")</f>
        <v/>
      </c>
      <c r="D3295" s="65" t="str">
        <f>IF(★仕訳帳!C3259&lt;&gt;"",★仕訳帳!C3259,"")</f>
        <v/>
      </c>
      <c r="E3295" s="66" t="str">
        <f>IF(★仕訳帳!D3259&lt;&gt;"",★仕訳帳!D3259,"")</f>
        <v/>
      </c>
      <c r="F3295" s="30" t="str">
        <f t="shared" si="106"/>
        <v/>
      </c>
      <c r="G3295" s="68">
        <f>★仕訳帳!E3259</f>
        <v>0</v>
      </c>
      <c r="H3295" s="68">
        <f>★仕訳帳!F3259</f>
        <v>0</v>
      </c>
      <c r="I3295" s="67">
        <f>IF($E3295&lt;&gt;"",IF(OR(AND($E3295&gt;=200,$E3295&lt;300),AND($E3295&gt;=400,$E3295&lt;600)),-SUBTOTAL(9,K$4:K3295),SUBTOTAL(9,K$4:K3295)),0)</f>
        <v>0</v>
      </c>
      <c r="J3295" s="32"/>
      <c r="K3295" s="33">
        <f t="shared" si="105"/>
        <v>0</v>
      </c>
    </row>
    <row r="3296" spans="1:11" x14ac:dyDescent="0.4">
      <c r="A3296" s="17" t="str">
        <f>IF(E3296&lt;&gt;"",VLOOKUP(E3296,科目一覧!$A$4:$G$76,7,FALSE),"")</f>
        <v/>
      </c>
      <c r="B3296" s="18">
        <f>★仕訳帳!A3260</f>
        <v>3257</v>
      </c>
      <c r="C3296" s="64" t="str">
        <f>IF(★仕訳帳!B3260&lt;&gt;"",★仕訳帳!B3260,"")</f>
        <v/>
      </c>
      <c r="D3296" s="65" t="str">
        <f>IF(★仕訳帳!C3260&lt;&gt;"",★仕訳帳!C3260,"")</f>
        <v/>
      </c>
      <c r="E3296" s="66" t="str">
        <f>IF(★仕訳帳!D3260&lt;&gt;"",★仕訳帳!D3260,"")</f>
        <v/>
      </c>
      <c r="F3296" s="30" t="str">
        <f t="shared" si="106"/>
        <v/>
      </c>
      <c r="G3296" s="68">
        <f>★仕訳帳!E3260</f>
        <v>0</v>
      </c>
      <c r="H3296" s="68">
        <f>★仕訳帳!F3260</f>
        <v>0</v>
      </c>
      <c r="I3296" s="67">
        <f>IF($E3296&lt;&gt;"",IF(OR(AND($E3296&gt;=200,$E3296&lt;300),AND($E3296&gt;=400,$E3296&lt;600)),-SUBTOTAL(9,K$4:K3296),SUBTOTAL(9,K$4:K3296)),0)</f>
        <v>0</v>
      </c>
      <c r="J3296" s="32"/>
      <c r="K3296" s="33">
        <f t="shared" si="105"/>
        <v>0</v>
      </c>
    </row>
    <row r="3297" spans="1:11" x14ac:dyDescent="0.4">
      <c r="A3297" s="17" t="str">
        <f>IF(E3297&lt;&gt;"",VLOOKUP(E3297,科目一覧!$A$4:$G$76,7,FALSE),"")</f>
        <v/>
      </c>
      <c r="B3297" s="18">
        <f>★仕訳帳!A3261</f>
        <v>3258</v>
      </c>
      <c r="C3297" s="64" t="str">
        <f>IF(★仕訳帳!B3261&lt;&gt;"",★仕訳帳!B3261,"")</f>
        <v/>
      </c>
      <c r="D3297" s="65" t="str">
        <f>IF(★仕訳帳!C3261&lt;&gt;"",★仕訳帳!C3261,"")</f>
        <v/>
      </c>
      <c r="E3297" s="66" t="str">
        <f>IF(★仕訳帳!D3261&lt;&gt;"",★仕訳帳!D3261,"")</f>
        <v/>
      </c>
      <c r="F3297" s="30" t="str">
        <f t="shared" si="106"/>
        <v/>
      </c>
      <c r="G3297" s="68">
        <f>★仕訳帳!E3261</f>
        <v>0</v>
      </c>
      <c r="H3297" s="68">
        <f>★仕訳帳!F3261</f>
        <v>0</v>
      </c>
      <c r="I3297" s="67">
        <f>IF($E3297&lt;&gt;"",IF(OR(AND($E3297&gt;=200,$E3297&lt;300),AND($E3297&gt;=400,$E3297&lt;600)),-SUBTOTAL(9,K$4:K3297),SUBTOTAL(9,K$4:K3297)),0)</f>
        <v>0</v>
      </c>
      <c r="J3297" s="32"/>
      <c r="K3297" s="33">
        <f t="shared" si="105"/>
        <v>0</v>
      </c>
    </row>
    <row r="3298" spans="1:11" x14ac:dyDescent="0.4">
      <c r="A3298" s="17" t="str">
        <f>IF(E3298&lt;&gt;"",VLOOKUP(E3298,科目一覧!$A$4:$G$76,7,FALSE),"")</f>
        <v/>
      </c>
      <c r="B3298" s="18">
        <f>★仕訳帳!A3262</f>
        <v>3259</v>
      </c>
      <c r="C3298" s="64" t="str">
        <f>IF(★仕訳帳!B3262&lt;&gt;"",★仕訳帳!B3262,"")</f>
        <v/>
      </c>
      <c r="D3298" s="65" t="str">
        <f>IF(★仕訳帳!C3262&lt;&gt;"",★仕訳帳!C3262,"")</f>
        <v/>
      </c>
      <c r="E3298" s="66" t="str">
        <f>IF(★仕訳帳!D3262&lt;&gt;"",★仕訳帳!D3262,"")</f>
        <v/>
      </c>
      <c r="F3298" s="30" t="str">
        <f t="shared" si="106"/>
        <v/>
      </c>
      <c r="G3298" s="68">
        <f>★仕訳帳!E3262</f>
        <v>0</v>
      </c>
      <c r="H3298" s="68">
        <f>★仕訳帳!F3262</f>
        <v>0</v>
      </c>
      <c r="I3298" s="67">
        <f>IF($E3298&lt;&gt;"",IF(OR(AND($E3298&gt;=200,$E3298&lt;300),AND($E3298&gt;=400,$E3298&lt;600)),-SUBTOTAL(9,K$4:K3298),SUBTOTAL(9,K$4:K3298)),0)</f>
        <v>0</v>
      </c>
      <c r="J3298" s="32"/>
      <c r="K3298" s="33">
        <f t="shared" si="105"/>
        <v>0</v>
      </c>
    </row>
    <row r="3299" spans="1:11" x14ac:dyDescent="0.4">
      <c r="A3299" s="17" t="str">
        <f>IF(E3299&lt;&gt;"",VLOOKUP(E3299,科目一覧!$A$4:$G$76,7,FALSE),"")</f>
        <v/>
      </c>
      <c r="B3299" s="18">
        <f>★仕訳帳!A3263</f>
        <v>3260</v>
      </c>
      <c r="C3299" s="64" t="str">
        <f>IF(★仕訳帳!B3263&lt;&gt;"",★仕訳帳!B3263,"")</f>
        <v/>
      </c>
      <c r="D3299" s="65" t="str">
        <f>IF(★仕訳帳!C3263&lt;&gt;"",★仕訳帳!C3263,"")</f>
        <v/>
      </c>
      <c r="E3299" s="66" t="str">
        <f>IF(★仕訳帳!D3263&lt;&gt;"",★仕訳帳!D3263,"")</f>
        <v/>
      </c>
      <c r="F3299" s="30" t="str">
        <f t="shared" si="106"/>
        <v/>
      </c>
      <c r="G3299" s="68">
        <f>★仕訳帳!E3263</f>
        <v>0</v>
      </c>
      <c r="H3299" s="68">
        <f>★仕訳帳!F3263</f>
        <v>0</v>
      </c>
      <c r="I3299" s="67">
        <f>IF($E3299&lt;&gt;"",IF(OR(AND($E3299&gt;=200,$E3299&lt;300),AND($E3299&gt;=400,$E3299&lt;600)),-SUBTOTAL(9,K$4:K3299),SUBTOTAL(9,K$4:K3299)),0)</f>
        <v>0</v>
      </c>
      <c r="J3299" s="32"/>
      <c r="K3299" s="33">
        <f t="shared" si="105"/>
        <v>0</v>
      </c>
    </row>
    <row r="3300" spans="1:11" x14ac:dyDescent="0.4">
      <c r="A3300" s="17" t="str">
        <f>IF(E3300&lt;&gt;"",VLOOKUP(E3300,科目一覧!$A$4:$G$76,7,FALSE),"")</f>
        <v/>
      </c>
      <c r="B3300" s="18">
        <f>★仕訳帳!A3264</f>
        <v>3261</v>
      </c>
      <c r="C3300" s="64" t="str">
        <f>IF(★仕訳帳!B3264&lt;&gt;"",★仕訳帳!B3264,"")</f>
        <v/>
      </c>
      <c r="D3300" s="65" t="str">
        <f>IF(★仕訳帳!C3264&lt;&gt;"",★仕訳帳!C3264,"")</f>
        <v/>
      </c>
      <c r="E3300" s="66" t="str">
        <f>IF(★仕訳帳!D3264&lt;&gt;"",★仕訳帳!D3264,"")</f>
        <v/>
      </c>
      <c r="F3300" s="30" t="str">
        <f t="shared" si="106"/>
        <v/>
      </c>
      <c r="G3300" s="68">
        <f>★仕訳帳!E3264</f>
        <v>0</v>
      </c>
      <c r="H3300" s="68">
        <f>★仕訳帳!F3264</f>
        <v>0</v>
      </c>
      <c r="I3300" s="67">
        <f>IF($E3300&lt;&gt;"",IF(OR(AND($E3300&gt;=200,$E3300&lt;300),AND($E3300&gt;=400,$E3300&lt;600)),-SUBTOTAL(9,K$4:K3300),SUBTOTAL(9,K$4:K3300)),0)</f>
        <v>0</v>
      </c>
      <c r="J3300" s="32"/>
      <c r="K3300" s="33">
        <f t="shared" si="105"/>
        <v>0</v>
      </c>
    </row>
    <row r="3301" spans="1:11" x14ac:dyDescent="0.4">
      <c r="A3301" s="17" t="str">
        <f>IF(E3301&lt;&gt;"",VLOOKUP(E3301,科目一覧!$A$4:$G$76,7,FALSE),"")</f>
        <v/>
      </c>
      <c r="B3301" s="18">
        <f>★仕訳帳!A3265</f>
        <v>3262</v>
      </c>
      <c r="C3301" s="64" t="str">
        <f>IF(★仕訳帳!B3265&lt;&gt;"",★仕訳帳!B3265,"")</f>
        <v/>
      </c>
      <c r="D3301" s="65" t="str">
        <f>IF(★仕訳帳!C3265&lt;&gt;"",★仕訳帳!C3265,"")</f>
        <v/>
      </c>
      <c r="E3301" s="66" t="str">
        <f>IF(★仕訳帳!D3265&lt;&gt;"",★仕訳帳!D3265,"")</f>
        <v/>
      </c>
      <c r="F3301" s="30" t="str">
        <f t="shared" si="106"/>
        <v/>
      </c>
      <c r="G3301" s="68">
        <f>★仕訳帳!E3265</f>
        <v>0</v>
      </c>
      <c r="H3301" s="68">
        <f>★仕訳帳!F3265</f>
        <v>0</v>
      </c>
      <c r="I3301" s="67">
        <f>IF($E3301&lt;&gt;"",IF(OR(AND($E3301&gt;=200,$E3301&lt;300),AND($E3301&gt;=400,$E3301&lt;600)),-SUBTOTAL(9,K$4:K3301),SUBTOTAL(9,K$4:K3301)),0)</f>
        <v>0</v>
      </c>
      <c r="J3301" s="32"/>
      <c r="K3301" s="33">
        <f t="shared" si="105"/>
        <v>0</v>
      </c>
    </row>
    <row r="3302" spans="1:11" x14ac:dyDescent="0.4">
      <c r="A3302" s="17" t="str">
        <f>IF(E3302&lt;&gt;"",VLOOKUP(E3302,科目一覧!$A$4:$G$76,7,FALSE),"")</f>
        <v/>
      </c>
      <c r="B3302" s="18">
        <f>★仕訳帳!A3266</f>
        <v>3263</v>
      </c>
      <c r="C3302" s="64" t="str">
        <f>IF(★仕訳帳!B3266&lt;&gt;"",★仕訳帳!B3266,"")</f>
        <v/>
      </c>
      <c r="D3302" s="65" t="str">
        <f>IF(★仕訳帳!C3266&lt;&gt;"",★仕訳帳!C3266,"")</f>
        <v/>
      </c>
      <c r="E3302" s="66" t="str">
        <f>IF(★仕訳帳!D3266&lt;&gt;"",★仕訳帳!D3266,"")</f>
        <v/>
      </c>
      <c r="F3302" s="30" t="str">
        <f t="shared" si="106"/>
        <v/>
      </c>
      <c r="G3302" s="68">
        <f>★仕訳帳!E3266</f>
        <v>0</v>
      </c>
      <c r="H3302" s="68">
        <f>★仕訳帳!F3266</f>
        <v>0</v>
      </c>
      <c r="I3302" s="67">
        <f>IF($E3302&lt;&gt;"",IF(OR(AND($E3302&gt;=200,$E3302&lt;300),AND($E3302&gt;=400,$E3302&lt;600)),-SUBTOTAL(9,K$4:K3302),SUBTOTAL(9,K$4:K3302)),0)</f>
        <v>0</v>
      </c>
      <c r="J3302" s="32"/>
      <c r="K3302" s="33">
        <f t="shared" si="105"/>
        <v>0</v>
      </c>
    </row>
    <row r="3303" spans="1:11" x14ac:dyDescent="0.4">
      <c r="A3303" s="17" t="str">
        <f>IF(E3303&lt;&gt;"",VLOOKUP(E3303,科目一覧!$A$4:$G$76,7,FALSE),"")</f>
        <v/>
      </c>
      <c r="B3303" s="18">
        <f>★仕訳帳!A3267</f>
        <v>3264</v>
      </c>
      <c r="C3303" s="64" t="str">
        <f>IF(★仕訳帳!B3267&lt;&gt;"",★仕訳帳!B3267,"")</f>
        <v/>
      </c>
      <c r="D3303" s="65" t="str">
        <f>IF(★仕訳帳!C3267&lt;&gt;"",★仕訳帳!C3267,"")</f>
        <v/>
      </c>
      <c r="E3303" s="66" t="str">
        <f>IF(★仕訳帳!D3267&lt;&gt;"",★仕訳帳!D3267,"")</f>
        <v/>
      </c>
      <c r="F3303" s="30" t="str">
        <f t="shared" si="106"/>
        <v/>
      </c>
      <c r="G3303" s="68">
        <f>★仕訳帳!E3267</f>
        <v>0</v>
      </c>
      <c r="H3303" s="68">
        <f>★仕訳帳!F3267</f>
        <v>0</v>
      </c>
      <c r="I3303" s="67">
        <f>IF($E3303&lt;&gt;"",IF(OR(AND($E3303&gt;=200,$E3303&lt;300),AND($E3303&gt;=400,$E3303&lt;600)),-SUBTOTAL(9,K$4:K3303),SUBTOTAL(9,K$4:K3303)),0)</f>
        <v>0</v>
      </c>
      <c r="J3303" s="32"/>
      <c r="K3303" s="33">
        <f t="shared" si="105"/>
        <v>0</v>
      </c>
    </row>
    <row r="3304" spans="1:11" x14ac:dyDescent="0.4">
      <c r="A3304" s="17" t="str">
        <f>IF(E3304&lt;&gt;"",VLOOKUP(E3304,科目一覧!$A$4:$G$76,7,FALSE),"")</f>
        <v/>
      </c>
      <c r="B3304" s="18">
        <f>★仕訳帳!A3268</f>
        <v>3265</v>
      </c>
      <c r="C3304" s="64" t="str">
        <f>IF(★仕訳帳!B3268&lt;&gt;"",★仕訳帳!B3268,"")</f>
        <v/>
      </c>
      <c r="D3304" s="65" t="str">
        <f>IF(★仕訳帳!C3268&lt;&gt;"",★仕訳帳!C3268,"")</f>
        <v/>
      </c>
      <c r="E3304" s="66" t="str">
        <f>IF(★仕訳帳!D3268&lt;&gt;"",★仕訳帳!D3268,"")</f>
        <v/>
      </c>
      <c r="F3304" s="30" t="str">
        <f t="shared" si="106"/>
        <v/>
      </c>
      <c r="G3304" s="68">
        <f>★仕訳帳!E3268</f>
        <v>0</v>
      </c>
      <c r="H3304" s="68">
        <f>★仕訳帳!F3268</f>
        <v>0</v>
      </c>
      <c r="I3304" s="67">
        <f>IF($E3304&lt;&gt;"",IF(OR(AND($E3304&gt;=200,$E3304&lt;300),AND($E3304&gt;=400,$E3304&lt;600)),-SUBTOTAL(9,K$4:K3304),SUBTOTAL(9,K$4:K3304)),0)</f>
        <v>0</v>
      </c>
      <c r="J3304" s="32"/>
      <c r="K3304" s="33">
        <f t="shared" si="105"/>
        <v>0</v>
      </c>
    </row>
    <row r="3305" spans="1:11" x14ac:dyDescent="0.4">
      <c r="A3305" s="17" t="str">
        <f>IF(E3305&lt;&gt;"",VLOOKUP(E3305,科目一覧!$A$4:$G$76,7,FALSE),"")</f>
        <v/>
      </c>
      <c r="B3305" s="18">
        <f>★仕訳帳!A3269</f>
        <v>3266</v>
      </c>
      <c r="C3305" s="64" t="str">
        <f>IF(★仕訳帳!B3269&lt;&gt;"",★仕訳帳!B3269,"")</f>
        <v/>
      </c>
      <c r="D3305" s="65" t="str">
        <f>IF(★仕訳帳!C3269&lt;&gt;"",★仕訳帳!C3269,"")</f>
        <v/>
      </c>
      <c r="E3305" s="66" t="str">
        <f>IF(★仕訳帳!D3269&lt;&gt;"",★仕訳帳!D3269,"")</f>
        <v/>
      </c>
      <c r="F3305" s="30" t="str">
        <f t="shared" si="106"/>
        <v/>
      </c>
      <c r="G3305" s="68">
        <f>★仕訳帳!E3269</f>
        <v>0</v>
      </c>
      <c r="H3305" s="68">
        <f>★仕訳帳!F3269</f>
        <v>0</v>
      </c>
      <c r="I3305" s="67">
        <f>IF($E3305&lt;&gt;"",IF(OR(AND($E3305&gt;=200,$E3305&lt;300),AND($E3305&gt;=400,$E3305&lt;600)),-SUBTOTAL(9,K$4:K3305),SUBTOTAL(9,K$4:K3305)),0)</f>
        <v>0</v>
      </c>
      <c r="J3305" s="32"/>
      <c r="K3305" s="33">
        <f t="shared" si="105"/>
        <v>0</v>
      </c>
    </row>
    <row r="3306" spans="1:11" x14ac:dyDescent="0.4">
      <c r="A3306" s="17" t="str">
        <f>IF(E3306&lt;&gt;"",VLOOKUP(E3306,科目一覧!$A$4:$G$76,7,FALSE),"")</f>
        <v/>
      </c>
      <c r="B3306" s="18">
        <f>★仕訳帳!A3270</f>
        <v>3267</v>
      </c>
      <c r="C3306" s="64" t="str">
        <f>IF(★仕訳帳!B3270&lt;&gt;"",★仕訳帳!B3270,"")</f>
        <v/>
      </c>
      <c r="D3306" s="65" t="str">
        <f>IF(★仕訳帳!C3270&lt;&gt;"",★仕訳帳!C3270,"")</f>
        <v/>
      </c>
      <c r="E3306" s="66" t="str">
        <f>IF(★仕訳帳!D3270&lt;&gt;"",★仕訳帳!D3270,"")</f>
        <v/>
      </c>
      <c r="F3306" s="30" t="str">
        <f t="shared" si="106"/>
        <v/>
      </c>
      <c r="G3306" s="68">
        <f>★仕訳帳!E3270</f>
        <v>0</v>
      </c>
      <c r="H3306" s="68">
        <f>★仕訳帳!F3270</f>
        <v>0</v>
      </c>
      <c r="I3306" s="67">
        <f>IF($E3306&lt;&gt;"",IF(OR(AND($E3306&gt;=200,$E3306&lt;300),AND($E3306&gt;=400,$E3306&lt;600)),-SUBTOTAL(9,K$4:K3306),SUBTOTAL(9,K$4:K3306)),0)</f>
        <v>0</v>
      </c>
      <c r="J3306" s="32"/>
      <c r="K3306" s="33">
        <f t="shared" si="105"/>
        <v>0</v>
      </c>
    </row>
    <row r="3307" spans="1:11" x14ac:dyDescent="0.4">
      <c r="A3307" s="17" t="str">
        <f>IF(E3307&lt;&gt;"",VLOOKUP(E3307,科目一覧!$A$4:$G$76,7,FALSE),"")</f>
        <v/>
      </c>
      <c r="B3307" s="18">
        <f>★仕訳帳!A3271</f>
        <v>3268</v>
      </c>
      <c r="C3307" s="64" t="str">
        <f>IF(★仕訳帳!B3271&lt;&gt;"",★仕訳帳!B3271,"")</f>
        <v/>
      </c>
      <c r="D3307" s="65" t="str">
        <f>IF(★仕訳帳!C3271&lt;&gt;"",★仕訳帳!C3271,"")</f>
        <v/>
      </c>
      <c r="E3307" s="66" t="str">
        <f>IF(★仕訳帳!D3271&lt;&gt;"",★仕訳帳!D3271,"")</f>
        <v/>
      </c>
      <c r="F3307" s="30" t="str">
        <f t="shared" si="106"/>
        <v/>
      </c>
      <c r="G3307" s="68">
        <f>★仕訳帳!E3271</f>
        <v>0</v>
      </c>
      <c r="H3307" s="68">
        <f>★仕訳帳!F3271</f>
        <v>0</v>
      </c>
      <c r="I3307" s="67">
        <f>IF($E3307&lt;&gt;"",IF(OR(AND($E3307&gt;=200,$E3307&lt;300),AND($E3307&gt;=400,$E3307&lt;600)),-SUBTOTAL(9,K$4:K3307),SUBTOTAL(9,K$4:K3307)),0)</f>
        <v>0</v>
      </c>
      <c r="J3307" s="32"/>
      <c r="K3307" s="33">
        <f t="shared" si="105"/>
        <v>0</v>
      </c>
    </row>
    <row r="3308" spans="1:11" x14ac:dyDescent="0.4">
      <c r="A3308" s="17" t="str">
        <f>IF(E3308&lt;&gt;"",VLOOKUP(E3308,科目一覧!$A$4:$G$76,7,FALSE),"")</f>
        <v/>
      </c>
      <c r="B3308" s="18">
        <f>★仕訳帳!A3272</f>
        <v>3269</v>
      </c>
      <c r="C3308" s="64" t="str">
        <f>IF(★仕訳帳!B3272&lt;&gt;"",★仕訳帳!B3272,"")</f>
        <v/>
      </c>
      <c r="D3308" s="65" t="str">
        <f>IF(★仕訳帳!C3272&lt;&gt;"",★仕訳帳!C3272,"")</f>
        <v/>
      </c>
      <c r="E3308" s="66" t="str">
        <f>IF(★仕訳帳!D3272&lt;&gt;"",★仕訳帳!D3272,"")</f>
        <v/>
      </c>
      <c r="F3308" s="30" t="str">
        <f t="shared" si="106"/>
        <v/>
      </c>
      <c r="G3308" s="68">
        <f>★仕訳帳!E3272</f>
        <v>0</v>
      </c>
      <c r="H3308" s="68">
        <f>★仕訳帳!F3272</f>
        <v>0</v>
      </c>
      <c r="I3308" s="67">
        <f>IF($E3308&lt;&gt;"",IF(OR(AND($E3308&gt;=200,$E3308&lt;300),AND($E3308&gt;=400,$E3308&lt;600)),-SUBTOTAL(9,K$4:K3308),SUBTOTAL(9,K$4:K3308)),0)</f>
        <v>0</v>
      </c>
      <c r="J3308" s="32"/>
      <c r="K3308" s="33">
        <f t="shared" si="105"/>
        <v>0</v>
      </c>
    </row>
    <row r="3309" spans="1:11" x14ac:dyDescent="0.4">
      <c r="A3309" s="17" t="str">
        <f>IF(E3309&lt;&gt;"",VLOOKUP(E3309,科目一覧!$A$4:$G$76,7,FALSE),"")</f>
        <v/>
      </c>
      <c r="B3309" s="18">
        <f>★仕訳帳!A3273</f>
        <v>3270</v>
      </c>
      <c r="C3309" s="64" t="str">
        <f>IF(★仕訳帳!B3273&lt;&gt;"",★仕訳帳!B3273,"")</f>
        <v/>
      </c>
      <c r="D3309" s="65" t="str">
        <f>IF(★仕訳帳!C3273&lt;&gt;"",★仕訳帳!C3273,"")</f>
        <v/>
      </c>
      <c r="E3309" s="66" t="str">
        <f>IF(★仕訳帳!D3273&lt;&gt;"",★仕訳帳!D3273,"")</f>
        <v/>
      </c>
      <c r="F3309" s="30" t="str">
        <f t="shared" si="106"/>
        <v/>
      </c>
      <c r="G3309" s="68">
        <f>★仕訳帳!E3273</f>
        <v>0</v>
      </c>
      <c r="H3309" s="68">
        <f>★仕訳帳!F3273</f>
        <v>0</v>
      </c>
      <c r="I3309" s="67">
        <f>IF($E3309&lt;&gt;"",IF(OR(AND($E3309&gt;=200,$E3309&lt;300),AND($E3309&gt;=400,$E3309&lt;600)),-SUBTOTAL(9,K$4:K3309),SUBTOTAL(9,K$4:K3309)),0)</f>
        <v>0</v>
      </c>
      <c r="J3309" s="32"/>
      <c r="K3309" s="33">
        <f t="shared" si="105"/>
        <v>0</v>
      </c>
    </row>
    <row r="3310" spans="1:11" x14ac:dyDescent="0.4">
      <c r="A3310" s="17" t="str">
        <f>IF(E3310&lt;&gt;"",VLOOKUP(E3310,科目一覧!$A$4:$G$76,7,FALSE),"")</f>
        <v/>
      </c>
      <c r="B3310" s="18">
        <f>★仕訳帳!A3274</f>
        <v>3271</v>
      </c>
      <c r="C3310" s="64" t="str">
        <f>IF(★仕訳帳!B3274&lt;&gt;"",★仕訳帳!B3274,"")</f>
        <v/>
      </c>
      <c r="D3310" s="65" t="str">
        <f>IF(★仕訳帳!C3274&lt;&gt;"",★仕訳帳!C3274,"")</f>
        <v/>
      </c>
      <c r="E3310" s="66" t="str">
        <f>IF(★仕訳帳!D3274&lt;&gt;"",★仕訳帳!D3274,"")</f>
        <v/>
      </c>
      <c r="F3310" s="30" t="str">
        <f t="shared" si="106"/>
        <v/>
      </c>
      <c r="G3310" s="68">
        <f>★仕訳帳!E3274</f>
        <v>0</v>
      </c>
      <c r="H3310" s="68">
        <f>★仕訳帳!F3274</f>
        <v>0</v>
      </c>
      <c r="I3310" s="67">
        <f>IF($E3310&lt;&gt;"",IF(OR(AND($E3310&gt;=200,$E3310&lt;300),AND($E3310&gt;=400,$E3310&lt;600)),-SUBTOTAL(9,K$4:K3310),SUBTOTAL(9,K$4:K3310)),0)</f>
        <v>0</v>
      </c>
      <c r="J3310" s="32"/>
      <c r="K3310" s="33">
        <f t="shared" si="105"/>
        <v>0</v>
      </c>
    </row>
    <row r="3311" spans="1:11" x14ac:dyDescent="0.4">
      <c r="A3311" s="17" t="str">
        <f>IF(E3311&lt;&gt;"",VLOOKUP(E3311,科目一覧!$A$4:$G$76,7,FALSE),"")</f>
        <v/>
      </c>
      <c r="B3311" s="18">
        <f>★仕訳帳!A3275</f>
        <v>3272</v>
      </c>
      <c r="C3311" s="64" t="str">
        <f>IF(★仕訳帳!B3275&lt;&gt;"",★仕訳帳!B3275,"")</f>
        <v/>
      </c>
      <c r="D3311" s="65" t="str">
        <f>IF(★仕訳帳!C3275&lt;&gt;"",★仕訳帳!C3275,"")</f>
        <v/>
      </c>
      <c r="E3311" s="66" t="str">
        <f>IF(★仕訳帳!D3275&lt;&gt;"",★仕訳帳!D3275,"")</f>
        <v/>
      </c>
      <c r="F3311" s="30" t="str">
        <f t="shared" si="106"/>
        <v/>
      </c>
      <c r="G3311" s="68">
        <f>★仕訳帳!E3275</f>
        <v>0</v>
      </c>
      <c r="H3311" s="68">
        <f>★仕訳帳!F3275</f>
        <v>0</v>
      </c>
      <c r="I3311" s="67">
        <f>IF($E3311&lt;&gt;"",IF(OR(AND($E3311&gt;=200,$E3311&lt;300),AND($E3311&gt;=400,$E3311&lt;600)),-SUBTOTAL(9,K$4:K3311),SUBTOTAL(9,K$4:K3311)),0)</f>
        <v>0</v>
      </c>
      <c r="J3311" s="32"/>
      <c r="K3311" s="33">
        <f t="shared" ref="K3311:K3374" si="107">IF(OR(E3311=301,E3311=401),0,G3311-H3311)</f>
        <v>0</v>
      </c>
    </row>
    <row r="3312" spans="1:11" x14ac:dyDescent="0.4">
      <c r="A3312" s="17" t="str">
        <f>IF(E3312&lt;&gt;"",VLOOKUP(E3312,科目一覧!$A$4:$G$76,7,FALSE),"")</f>
        <v/>
      </c>
      <c r="B3312" s="18">
        <f>★仕訳帳!A3276</f>
        <v>3273</v>
      </c>
      <c r="C3312" s="64" t="str">
        <f>IF(★仕訳帳!B3276&lt;&gt;"",★仕訳帳!B3276,"")</f>
        <v/>
      </c>
      <c r="D3312" s="65" t="str">
        <f>IF(★仕訳帳!C3276&lt;&gt;"",★仕訳帳!C3276,"")</f>
        <v/>
      </c>
      <c r="E3312" s="66" t="str">
        <f>IF(★仕訳帳!D3276&lt;&gt;"",★仕訳帳!D3276,"")</f>
        <v/>
      </c>
      <c r="F3312" s="30" t="str">
        <f t="shared" si="106"/>
        <v/>
      </c>
      <c r="G3312" s="68">
        <f>★仕訳帳!E3276</f>
        <v>0</v>
      </c>
      <c r="H3312" s="68">
        <f>★仕訳帳!F3276</f>
        <v>0</v>
      </c>
      <c r="I3312" s="67">
        <f>IF($E3312&lt;&gt;"",IF(OR(AND($E3312&gt;=200,$E3312&lt;300),AND($E3312&gt;=400,$E3312&lt;600)),-SUBTOTAL(9,K$4:K3312),SUBTOTAL(9,K$4:K3312)),0)</f>
        <v>0</v>
      </c>
      <c r="J3312" s="32"/>
      <c r="K3312" s="33">
        <f t="shared" si="107"/>
        <v>0</v>
      </c>
    </row>
    <row r="3313" spans="1:11" x14ac:dyDescent="0.4">
      <c r="A3313" s="17" t="str">
        <f>IF(E3313&lt;&gt;"",VLOOKUP(E3313,科目一覧!$A$4:$G$76,7,FALSE),"")</f>
        <v/>
      </c>
      <c r="B3313" s="18">
        <f>★仕訳帳!A3277</f>
        <v>3274</v>
      </c>
      <c r="C3313" s="64" t="str">
        <f>IF(★仕訳帳!B3277&lt;&gt;"",★仕訳帳!B3277,"")</f>
        <v/>
      </c>
      <c r="D3313" s="65" t="str">
        <f>IF(★仕訳帳!C3277&lt;&gt;"",★仕訳帳!C3277,"")</f>
        <v/>
      </c>
      <c r="E3313" s="66" t="str">
        <f>IF(★仕訳帳!D3277&lt;&gt;"",★仕訳帳!D3277,"")</f>
        <v/>
      </c>
      <c r="F3313" s="30" t="str">
        <f t="shared" si="106"/>
        <v/>
      </c>
      <c r="G3313" s="68">
        <f>★仕訳帳!E3277</f>
        <v>0</v>
      </c>
      <c r="H3313" s="68">
        <f>★仕訳帳!F3277</f>
        <v>0</v>
      </c>
      <c r="I3313" s="67">
        <f>IF($E3313&lt;&gt;"",IF(OR(AND($E3313&gt;=200,$E3313&lt;300),AND($E3313&gt;=400,$E3313&lt;600)),-SUBTOTAL(9,K$4:K3313),SUBTOTAL(9,K$4:K3313)),0)</f>
        <v>0</v>
      </c>
      <c r="J3313" s="32"/>
      <c r="K3313" s="33">
        <f t="shared" si="107"/>
        <v>0</v>
      </c>
    </row>
    <row r="3314" spans="1:11" x14ac:dyDescent="0.4">
      <c r="A3314" s="17" t="str">
        <f>IF(E3314&lt;&gt;"",VLOOKUP(E3314,科目一覧!$A$4:$G$76,7,FALSE),"")</f>
        <v/>
      </c>
      <c r="B3314" s="18">
        <f>★仕訳帳!A3278</f>
        <v>3275</v>
      </c>
      <c r="C3314" s="64" t="str">
        <f>IF(★仕訳帳!B3278&lt;&gt;"",★仕訳帳!B3278,"")</f>
        <v/>
      </c>
      <c r="D3314" s="65" t="str">
        <f>IF(★仕訳帳!C3278&lt;&gt;"",★仕訳帳!C3278,"")</f>
        <v/>
      </c>
      <c r="E3314" s="66" t="str">
        <f>IF(★仕訳帳!D3278&lt;&gt;"",★仕訳帳!D3278,"")</f>
        <v/>
      </c>
      <c r="F3314" s="30" t="str">
        <f t="shared" si="106"/>
        <v/>
      </c>
      <c r="G3314" s="68">
        <f>★仕訳帳!E3278</f>
        <v>0</v>
      </c>
      <c r="H3314" s="68">
        <f>★仕訳帳!F3278</f>
        <v>0</v>
      </c>
      <c r="I3314" s="67">
        <f>IF($E3314&lt;&gt;"",IF(OR(AND($E3314&gt;=200,$E3314&lt;300),AND($E3314&gt;=400,$E3314&lt;600)),-SUBTOTAL(9,K$4:K3314),SUBTOTAL(9,K$4:K3314)),0)</f>
        <v>0</v>
      </c>
      <c r="J3314" s="32"/>
      <c r="K3314" s="33">
        <f t="shared" si="107"/>
        <v>0</v>
      </c>
    </row>
    <row r="3315" spans="1:11" x14ac:dyDescent="0.4">
      <c r="A3315" s="17" t="str">
        <f>IF(E3315&lt;&gt;"",VLOOKUP(E3315,科目一覧!$A$4:$G$76,7,FALSE),"")</f>
        <v/>
      </c>
      <c r="B3315" s="18">
        <f>★仕訳帳!A3279</f>
        <v>3276</v>
      </c>
      <c r="C3315" s="64" t="str">
        <f>IF(★仕訳帳!B3279&lt;&gt;"",★仕訳帳!B3279,"")</f>
        <v/>
      </c>
      <c r="D3315" s="65" t="str">
        <f>IF(★仕訳帳!C3279&lt;&gt;"",★仕訳帳!C3279,"")</f>
        <v/>
      </c>
      <c r="E3315" s="66" t="str">
        <f>IF(★仕訳帳!D3279&lt;&gt;"",★仕訳帳!D3279,"")</f>
        <v/>
      </c>
      <c r="F3315" s="30" t="str">
        <f t="shared" si="106"/>
        <v/>
      </c>
      <c r="G3315" s="68">
        <f>★仕訳帳!E3279</f>
        <v>0</v>
      </c>
      <c r="H3315" s="68">
        <f>★仕訳帳!F3279</f>
        <v>0</v>
      </c>
      <c r="I3315" s="67">
        <f>IF($E3315&lt;&gt;"",IF(OR(AND($E3315&gt;=200,$E3315&lt;300),AND($E3315&gt;=400,$E3315&lt;600)),-SUBTOTAL(9,K$4:K3315),SUBTOTAL(9,K$4:K3315)),0)</f>
        <v>0</v>
      </c>
      <c r="J3315" s="32"/>
      <c r="K3315" s="33">
        <f t="shared" si="107"/>
        <v>0</v>
      </c>
    </row>
    <row r="3316" spans="1:11" x14ac:dyDescent="0.4">
      <c r="A3316" s="17" t="str">
        <f>IF(E3316&lt;&gt;"",VLOOKUP(E3316,科目一覧!$A$4:$G$76,7,FALSE),"")</f>
        <v/>
      </c>
      <c r="B3316" s="18">
        <f>★仕訳帳!A3280</f>
        <v>3277</v>
      </c>
      <c r="C3316" s="64" t="str">
        <f>IF(★仕訳帳!B3280&lt;&gt;"",★仕訳帳!B3280,"")</f>
        <v/>
      </c>
      <c r="D3316" s="65" t="str">
        <f>IF(★仕訳帳!C3280&lt;&gt;"",★仕訳帳!C3280,"")</f>
        <v/>
      </c>
      <c r="E3316" s="66" t="str">
        <f>IF(★仕訳帳!D3280&lt;&gt;"",★仕訳帳!D3280,"")</f>
        <v/>
      </c>
      <c r="F3316" s="30" t="str">
        <f t="shared" si="106"/>
        <v/>
      </c>
      <c r="G3316" s="68">
        <f>★仕訳帳!E3280</f>
        <v>0</v>
      </c>
      <c r="H3316" s="68">
        <f>★仕訳帳!F3280</f>
        <v>0</v>
      </c>
      <c r="I3316" s="67">
        <f>IF($E3316&lt;&gt;"",IF(OR(AND($E3316&gt;=200,$E3316&lt;300),AND($E3316&gt;=400,$E3316&lt;600)),-SUBTOTAL(9,K$4:K3316),SUBTOTAL(9,K$4:K3316)),0)</f>
        <v>0</v>
      </c>
      <c r="J3316" s="32"/>
      <c r="K3316" s="33">
        <f t="shared" si="107"/>
        <v>0</v>
      </c>
    </row>
    <row r="3317" spans="1:11" x14ac:dyDescent="0.4">
      <c r="A3317" s="17" t="str">
        <f>IF(E3317&lt;&gt;"",VLOOKUP(E3317,科目一覧!$A$4:$G$76,7,FALSE),"")</f>
        <v/>
      </c>
      <c r="B3317" s="18">
        <f>★仕訳帳!A3281</f>
        <v>3278</v>
      </c>
      <c r="C3317" s="64" t="str">
        <f>IF(★仕訳帳!B3281&lt;&gt;"",★仕訳帳!B3281,"")</f>
        <v/>
      </c>
      <c r="D3317" s="65" t="str">
        <f>IF(★仕訳帳!C3281&lt;&gt;"",★仕訳帳!C3281,"")</f>
        <v/>
      </c>
      <c r="E3317" s="66" t="str">
        <f>IF(★仕訳帳!D3281&lt;&gt;"",★仕訳帳!D3281,"")</f>
        <v/>
      </c>
      <c r="F3317" s="30" t="str">
        <f t="shared" si="106"/>
        <v/>
      </c>
      <c r="G3317" s="68">
        <f>★仕訳帳!E3281</f>
        <v>0</v>
      </c>
      <c r="H3317" s="68">
        <f>★仕訳帳!F3281</f>
        <v>0</v>
      </c>
      <c r="I3317" s="67">
        <f>IF($E3317&lt;&gt;"",IF(OR(AND($E3317&gt;=200,$E3317&lt;300),AND($E3317&gt;=400,$E3317&lt;600)),-SUBTOTAL(9,K$4:K3317),SUBTOTAL(9,K$4:K3317)),0)</f>
        <v>0</v>
      </c>
      <c r="J3317" s="32"/>
      <c r="K3317" s="33">
        <f t="shared" si="107"/>
        <v>0</v>
      </c>
    </row>
    <row r="3318" spans="1:11" x14ac:dyDescent="0.4">
      <c r="A3318" s="17" t="str">
        <f>IF(E3318&lt;&gt;"",VLOOKUP(E3318,科目一覧!$A$4:$G$76,7,FALSE),"")</f>
        <v/>
      </c>
      <c r="B3318" s="18">
        <f>★仕訳帳!A3282</f>
        <v>3279</v>
      </c>
      <c r="C3318" s="64" t="str">
        <f>IF(★仕訳帳!B3282&lt;&gt;"",★仕訳帳!B3282,"")</f>
        <v/>
      </c>
      <c r="D3318" s="65" t="str">
        <f>IF(★仕訳帳!C3282&lt;&gt;"",★仕訳帳!C3282,"")</f>
        <v/>
      </c>
      <c r="E3318" s="66" t="str">
        <f>IF(★仕訳帳!D3282&lt;&gt;"",★仕訳帳!D3282,"")</f>
        <v/>
      </c>
      <c r="F3318" s="30" t="str">
        <f t="shared" si="106"/>
        <v/>
      </c>
      <c r="G3318" s="68">
        <f>★仕訳帳!E3282</f>
        <v>0</v>
      </c>
      <c r="H3318" s="68">
        <f>★仕訳帳!F3282</f>
        <v>0</v>
      </c>
      <c r="I3318" s="67">
        <f>IF($E3318&lt;&gt;"",IF(OR(AND($E3318&gt;=200,$E3318&lt;300),AND($E3318&gt;=400,$E3318&lt;600)),-SUBTOTAL(9,K$4:K3318),SUBTOTAL(9,K$4:K3318)),0)</f>
        <v>0</v>
      </c>
      <c r="J3318" s="32"/>
      <c r="K3318" s="33">
        <f t="shared" si="107"/>
        <v>0</v>
      </c>
    </row>
    <row r="3319" spans="1:11" x14ac:dyDescent="0.4">
      <c r="A3319" s="17" t="str">
        <f>IF(E3319&lt;&gt;"",VLOOKUP(E3319,科目一覧!$A$4:$G$76,7,FALSE),"")</f>
        <v/>
      </c>
      <c r="B3319" s="18">
        <f>★仕訳帳!A3283</f>
        <v>3280</v>
      </c>
      <c r="C3319" s="64" t="str">
        <f>IF(★仕訳帳!B3283&lt;&gt;"",★仕訳帳!B3283,"")</f>
        <v/>
      </c>
      <c r="D3319" s="65" t="str">
        <f>IF(★仕訳帳!C3283&lt;&gt;"",★仕訳帳!C3283,"")</f>
        <v/>
      </c>
      <c r="E3319" s="66" t="str">
        <f>IF(★仕訳帳!D3283&lt;&gt;"",★仕訳帳!D3283,"")</f>
        <v/>
      </c>
      <c r="F3319" s="30" t="str">
        <f t="shared" si="106"/>
        <v/>
      </c>
      <c r="G3319" s="68">
        <f>★仕訳帳!E3283</f>
        <v>0</v>
      </c>
      <c r="H3319" s="68">
        <f>★仕訳帳!F3283</f>
        <v>0</v>
      </c>
      <c r="I3319" s="67">
        <f>IF($E3319&lt;&gt;"",IF(OR(AND($E3319&gt;=200,$E3319&lt;300),AND($E3319&gt;=400,$E3319&lt;600)),-SUBTOTAL(9,K$4:K3319),SUBTOTAL(9,K$4:K3319)),0)</f>
        <v>0</v>
      </c>
      <c r="J3319" s="32"/>
      <c r="K3319" s="33">
        <f t="shared" si="107"/>
        <v>0</v>
      </c>
    </row>
    <row r="3320" spans="1:11" x14ac:dyDescent="0.4">
      <c r="A3320" s="17" t="str">
        <f>IF(E3320&lt;&gt;"",VLOOKUP(E3320,科目一覧!$A$4:$G$76,7,FALSE),"")</f>
        <v/>
      </c>
      <c r="B3320" s="18">
        <f>★仕訳帳!A3284</f>
        <v>3281</v>
      </c>
      <c r="C3320" s="64" t="str">
        <f>IF(★仕訳帳!B3284&lt;&gt;"",★仕訳帳!B3284,"")</f>
        <v/>
      </c>
      <c r="D3320" s="65" t="str">
        <f>IF(★仕訳帳!C3284&lt;&gt;"",★仕訳帳!C3284,"")</f>
        <v/>
      </c>
      <c r="E3320" s="66" t="str">
        <f>IF(★仕訳帳!D3284&lt;&gt;"",★仕訳帳!D3284,"")</f>
        <v/>
      </c>
      <c r="F3320" s="30" t="str">
        <f t="shared" si="106"/>
        <v/>
      </c>
      <c r="G3320" s="68">
        <f>★仕訳帳!E3284</f>
        <v>0</v>
      </c>
      <c r="H3320" s="68">
        <f>★仕訳帳!F3284</f>
        <v>0</v>
      </c>
      <c r="I3320" s="67">
        <f>IF($E3320&lt;&gt;"",IF(OR(AND($E3320&gt;=200,$E3320&lt;300),AND($E3320&gt;=400,$E3320&lt;600)),-SUBTOTAL(9,K$4:K3320),SUBTOTAL(9,K$4:K3320)),0)</f>
        <v>0</v>
      </c>
      <c r="J3320" s="32"/>
      <c r="K3320" s="33">
        <f t="shared" si="107"/>
        <v>0</v>
      </c>
    </row>
    <row r="3321" spans="1:11" x14ac:dyDescent="0.4">
      <c r="A3321" s="17" t="str">
        <f>IF(E3321&lt;&gt;"",VLOOKUP(E3321,科目一覧!$A$4:$G$76,7,FALSE),"")</f>
        <v/>
      </c>
      <c r="B3321" s="18">
        <f>★仕訳帳!A3285</f>
        <v>3282</v>
      </c>
      <c r="C3321" s="64" t="str">
        <f>IF(★仕訳帳!B3285&lt;&gt;"",★仕訳帳!B3285,"")</f>
        <v/>
      </c>
      <c r="D3321" s="65" t="str">
        <f>IF(★仕訳帳!C3285&lt;&gt;"",★仕訳帳!C3285,"")</f>
        <v/>
      </c>
      <c r="E3321" s="66" t="str">
        <f>IF(★仕訳帳!D3285&lt;&gt;"",★仕訳帳!D3285,"")</f>
        <v/>
      </c>
      <c r="F3321" s="30" t="str">
        <f t="shared" si="106"/>
        <v/>
      </c>
      <c r="G3321" s="68">
        <f>★仕訳帳!E3285</f>
        <v>0</v>
      </c>
      <c r="H3321" s="68">
        <f>★仕訳帳!F3285</f>
        <v>0</v>
      </c>
      <c r="I3321" s="67">
        <f>IF($E3321&lt;&gt;"",IF(OR(AND($E3321&gt;=200,$E3321&lt;300),AND($E3321&gt;=400,$E3321&lt;600)),-SUBTOTAL(9,K$4:K3321),SUBTOTAL(9,K$4:K3321)),0)</f>
        <v>0</v>
      </c>
      <c r="J3321" s="32"/>
      <c r="K3321" s="33">
        <f t="shared" si="107"/>
        <v>0</v>
      </c>
    </row>
    <row r="3322" spans="1:11" x14ac:dyDescent="0.4">
      <c r="A3322" s="17" t="str">
        <f>IF(E3322&lt;&gt;"",VLOOKUP(E3322,科目一覧!$A$4:$G$76,7,FALSE),"")</f>
        <v/>
      </c>
      <c r="B3322" s="18">
        <f>★仕訳帳!A3286</f>
        <v>3283</v>
      </c>
      <c r="C3322" s="64" t="str">
        <f>IF(★仕訳帳!B3286&lt;&gt;"",★仕訳帳!B3286,"")</f>
        <v/>
      </c>
      <c r="D3322" s="65" t="str">
        <f>IF(★仕訳帳!C3286&lt;&gt;"",★仕訳帳!C3286,"")</f>
        <v/>
      </c>
      <c r="E3322" s="66" t="str">
        <f>IF(★仕訳帳!D3286&lt;&gt;"",★仕訳帳!D3286,"")</f>
        <v/>
      </c>
      <c r="F3322" s="30" t="str">
        <f t="shared" si="106"/>
        <v/>
      </c>
      <c r="G3322" s="68">
        <f>★仕訳帳!E3286</f>
        <v>0</v>
      </c>
      <c r="H3322" s="68">
        <f>★仕訳帳!F3286</f>
        <v>0</v>
      </c>
      <c r="I3322" s="67">
        <f>IF($E3322&lt;&gt;"",IF(OR(AND($E3322&gt;=200,$E3322&lt;300),AND($E3322&gt;=400,$E3322&lt;600)),-SUBTOTAL(9,K$4:K3322),SUBTOTAL(9,K$4:K3322)),0)</f>
        <v>0</v>
      </c>
      <c r="J3322" s="32"/>
      <c r="K3322" s="33">
        <f t="shared" si="107"/>
        <v>0</v>
      </c>
    </row>
    <row r="3323" spans="1:11" x14ac:dyDescent="0.4">
      <c r="A3323" s="17" t="str">
        <f>IF(E3323&lt;&gt;"",VLOOKUP(E3323,科目一覧!$A$4:$G$76,7,FALSE),"")</f>
        <v/>
      </c>
      <c r="B3323" s="18">
        <f>★仕訳帳!A3287</f>
        <v>3284</v>
      </c>
      <c r="C3323" s="64" t="str">
        <f>IF(★仕訳帳!B3287&lt;&gt;"",★仕訳帳!B3287,"")</f>
        <v/>
      </c>
      <c r="D3323" s="65" t="str">
        <f>IF(★仕訳帳!C3287&lt;&gt;"",★仕訳帳!C3287,"")</f>
        <v/>
      </c>
      <c r="E3323" s="66" t="str">
        <f>IF(★仕訳帳!D3287&lt;&gt;"",★仕訳帳!D3287,"")</f>
        <v/>
      </c>
      <c r="F3323" s="30" t="str">
        <f t="shared" si="106"/>
        <v/>
      </c>
      <c r="G3323" s="68">
        <f>★仕訳帳!E3287</f>
        <v>0</v>
      </c>
      <c r="H3323" s="68">
        <f>★仕訳帳!F3287</f>
        <v>0</v>
      </c>
      <c r="I3323" s="67">
        <f>IF($E3323&lt;&gt;"",IF(OR(AND($E3323&gt;=200,$E3323&lt;300),AND($E3323&gt;=400,$E3323&lt;600)),-SUBTOTAL(9,K$4:K3323),SUBTOTAL(9,K$4:K3323)),0)</f>
        <v>0</v>
      </c>
      <c r="J3323" s="32"/>
      <c r="K3323" s="33">
        <f t="shared" si="107"/>
        <v>0</v>
      </c>
    </row>
    <row r="3324" spans="1:11" x14ac:dyDescent="0.4">
      <c r="A3324" s="17" t="str">
        <f>IF(E3324&lt;&gt;"",VLOOKUP(E3324,科目一覧!$A$4:$G$76,7,FALSE),"")</f>
        <v/>
      </c>
      <c r="B3324" s="18">
        <f>★仕訳帳!A3288</f>
        <v>3285</v>
      </c>
      <c r="C3324" s="64" t="str">
        <f>IF(★仕訳帳!B3288&lt;&gt;"",★仕訳帳!B3288,"")</f>
        <v/>
      </c>
      <c r="D3324" s="65" t="str">
        <f>IF(★仕訳帳!C3288&lt;&gt;"",★仕訳帳!C3288,"")</f>
        <v/>
      </c>
      <c r="E3324" s="66" t="str">
        <f>IF(★仕訳帳!D3288&lt;&gt;"",★仕訳帳!D3288,"")</f>
        <v/>
      </c>
      <c r="F3324" s="30" t="str">
        <f t="shared" si="106"/>
        <v/>
      </c>
      <c r="G3324" s="68">
        <f>★仕訳帳!E3288</f>
        <v>0</v>
      </c>
      <c r="H3324" s="68">
        <f>★仕訳帳!F3288</f>
        <v>0</v>
      </c>
      <c r="I3324" s="67">
        <f>IF($E3324&lt;&gt;"",IF(OR(AND($E3324&gt;=200,$E3324&lt;300),AND($E3324&gt;=400,$E3324&lt;600)),-SUBTOTAL(9,K$4:K3324),SUBTOTAL(9,K$4:K3324)),0)</f>
        <v>0</v>
      </c>
      <c r="J3324" s="32"/>
      <c r="K3324" s="33">
        <f t="shared" si="107"/>
        <v>0</v>
      </c>
    </row>
    <row r="3325" spans="1:11" x14ac:dyDescent="0.4">
      <c r="A3325" s="17" t="str">
        <f>IF(E3325&lt;&gt;"",VLOOKUP(E3325,科目一覧!$A$4:$G$76,7,FALSE),"")</f>
        <v/>
      </c>
      <c r="B3325" s="18">
        <f>★仕訳帳!A3289</f>
        <v>3286</v>
      </c>
      <c r="C3325" s="64" t="str">
        <f>IF(★仕訳帳!B3289&lt;&gt;"",★仕訳帳!B3289,"")</f>
        <v/>
      </c>
      <c r="D3325" s="65" t="str">
        <f>IF(★仕訳帳!C3289&lt;&gt;"",★仕訳帳!C3289,"")</f>
        <v/>
      </c>
      <c r="E3325" s="66" t="str">
        <f>IF(★仕訳帳!D3289&lt;&gt;"",★仕訳帳!D3289,"")</f>
        <v/>
      </c>
      <c r="F3325" s="30" t="str">
        <f t="shared" si="106"/>
        <v/>
      </c>
      <c r="G3325" s="68">
        <f>★仕訳帳!E3289</f>
        <v>0</v>
      </c>
      <c r="H3325" s="68">
        <f>★仕訳帳!F3289</f>
        <v>0</v>
      </c>
      <c r="I3325" s="67">
        <f>IF($E3325&lt;&gt;"",IF(OR(AND($E3325&gt;=200,$E3325&lt;300),AND($E3325&gt;=400,$E3325&lt;600)),-SUBTOTAL(9,K$4:K3325),SUBTOTAL(9,K$4:K3325)),0)</f>
        <v>0</v>
      </c>
      <c r="J3325" s="32"/>
      <c r="K3325" s="33">
        <f t="shared" si="107"/>
        <v>0</v>
      </c>
    </row>
    <row r="3326" spans="1:11" x14ac:dyDescent="0.4">
      <c r="A3326" s="17" t="str">
        <f>IF(E3326&lt;&gt;"",VLOOKUP(E3326,科目一覧!$A$4:$G$76,7,FALSE),"")</f>
        <v/>
      </c>
      <c r="B3326" s="18">
        <f>★仕訳帳!A3290</f>
        <v>3287</v>
      </c>
      <c r="C3326" s="64" t="str">
        <f>IF(★仕訳帳!B3290&lt;&gt;"",★仕訳帳!B3290,"")</f>
        <v/>
      </c>
      <c r="D3326" s="65" t="str">
        <f>IF(★仕訳帳!C3290&lt;&gt;"",★仕訳帳!C3290,"")</f>
        <v/>
      </c>
      <c r="E3326" s="66" t="str">
        <f>IF(★仕訳帳!D3290&lt;&gt;"",★仕訳帳!D3290,"")</f>
        <v/>
      </c>
      <c r="F3326" s="30" t="str">
        <f t="shared" si="106"/>
        <v/>
      </c>
      <c r="G3326" s="68">
        <f>★仕訳帳!E3290</f>
        <v>0</v>
      </c>
      <c r="H3326" s="68">
        <f>★仕訳帳!F3290</f>
        <v>0</v>
      </c>
      <c r="I3326" s="67">
        <f>IF($E3326&lt;&gt;"",IF(OR(AND($E3326&gt;=200,$E3326&lt;300),AND($E3326&gt;=400,$E3326&lt;600)),-SUBTOTAL(9,K$4:K3326),SUBTOTAL(9,K$4:K3326)),0)</f>
        <v>0</v>
      </c>
      <c r="J3326" s="32"/>
      <c r="K3326" s="33">
        <f t="shared" si="107"/>
        <v>0</v>
      </c>
    </row>
    <row r="3327" spans="1:11" x14ac:dyDescent="0.4">
      <c r="A3327" s="17" t="str">
        <f>IF(E3327&lt;&gt;"",VLOOKUP(E3327,科目一覧!$A$4:$G$76,7,FALSE),"")</f>
        <v/>
      </c>
      <c r="B3327" s="18">
        <f>★仕訳帳!A3291</f>
        <v>3288</v>
      </c>
      <c r="C3327" s="64" t="str">
        <f>IF(★仕訳帳!B3291&lt;&gt;"",★仕訳帳!B3291,"")</f>
        <v/>
      </c>
      <c r="D3327" s="65" t="str">
        <f>IF(★仕訳帳!C3291&lt;&gt;"",★仕訳帳!C3291,"")</f>
        <v/>
      </c>
      <c r="E3327" s="66" t="str">
        <f>IF(★仕訳帳!D3291&lt;&gt;"",★仕訳帳!D3291,"")</f>
        <v/>
      </c>
      <c r="F3327" s="30" t="str">
        <f t="shared" si="106"/>
        <v/>
      </c>
      <c r="G3327" s="68">
        <f>★仕訳帳!E3291</f>
        <v>0</v>
      </c>
      <c r="H3327" s="68">
        <f>★仕訳帳!F3291</f>
        <v>0</v>
      </c>
      <c r="I3327" s="67">
        <f>IF($E3327&lt;&gt;"",IF(OR(AND($E3327&gt;=200,$E3327&lt;300),AND($E3327&gt;=400,$E3327&lt;600)),-SUBTOTAL(9,K$4:K3327),SUBTOTAL(9,K$4:K3327)),0)</f>
        <v>0</v>
      </c>
      <c r="J3327" s="32"/>
      <c r="K3327" s="33">
        <f t="shared" si="107"/>
        <v>0</v>
      </c>
    </row>
    <row r="3328" spans="1:11" x14ac:dyDescent="0.4">
      <c r="A3328" s="17" t="str">
        <f>IF(E3328&lt;&gt;"",VLOOKUP(E3328,科目一覧!$A$4:$G$76,7,FALSE),"")</f>
        <v/>
      </c>
      <c r="B3328" s="18">
        <f>★仕訳帳!A3292</f>
        <v>3289</v>
      </c>
      <c r="C3328" s="64" t="str">
        <f>IF(★仕訳帳!B3292&lt;&gt;"",★仕訳帳!B3292,"")</f>
        <v/>
      </c>
      <c r="D3328" s="65" t="str">
        <f>IF(★仕訳帳!C3292&lt;&gt;"",★仕訳帳!C3292,"")</f>
        <v/>
      </c>
      <c r="E3328" s="66" t="str">
        <f>IF(★仕訳帳!D3292&lt;&gt;"",★仕訳帳!D3292,"")</f>
        <v/>
      </c>
      <c r="F3328" s="30" t="str">
        <f t="shared" si="106"/>
        <v/>
      </c>
      <c r="G3328" s="68">
        <f>★仕訳帳!E3292</f>
        <v>0</v>
      </c>
      <c r="H3328" s="68">
        <f>★仕訳帳!F3292</f>
        <v>0</v>
      </c>
      <c r="I3328" s="67">
        <f>IF($E3328&lt;&gt;"",IF(OR(AND($E3328&gt;=200,$E3328&lt;300),AND($E3328&gt;=400,$E3328&lt;600)),-SUBTOTAL(9,K$4:K3328),SUBTOTAL(9,K$4:K3328)),0)</f>
        <v>0</v>
      </c>
      <c r="J3328" s="32"/>
      <c r="K3328" s="33">
        <f t="shared" si="107"/>
        <v>0</v>
      </c>
    </row>
    <row r="3329" spans="1:11" x14ac:dyDescent="0.4">
      <c r="A3329" s="17" t="str">
        <f>IF(E3329&lt;&gt;"",VLOOKUP(E3329,科目一覧!$A$4:$G$76,7,FALSE),"")</f>
        <v/>
      </c>
      <c r="B3329" s="18">
        <f>★仕訳帳!A3293</f>
        <v>3290</v>
      </c>
      <c r="C3329" s="64" t="str">
        <f>IF(★仕訳帳!B3293&lt;&gt;"",★仕訳帳!B3293,"")</f>
        <v/>
      </c>
      <c r="D3329" s="65" t="str">
        <f>IF(★仕訳帳!C3293&lt;&gt;"",★仕訳帳!C3293,"")</f>
        <v/>
      </c>
      <c r="E3329" s="66" t="str">
        <f>IF(★仕訳帳!D3293&lt;&gt;"",★仕訳帳!D3293,"")</f>
        <v/>
      </c>
      <c r="F3329" s="30" t="str">
        <f t="shared" si="106"/>
        <v/>
      </c>
      <c r="G3329" s="68">
        <f>★仕訳帳!E3293</f>
        <v>0</v>
      </c>
      <c r="H3329" s="68">
        <f>★仕訳帳!F3293</f>
        <v>0</v>
      </c>
      <c r="I3329" s="67">
        <f>IF($E3329&lt;&gt;"",IF(OR(AND($E3329&gt;=200,$E3329&lt;300),AND($E3329&gt;=400,$E3329&lt;600)),-SUBTOTAL(9,K$4:K3329),SUBTOTAL(9,K$4:K3329)),0)</f>
        <v>0</v>
      </c>
      <c r="J3329" s="32"/>
      <c r="K3329" s="33">
        <f t="shared" si="107"/>
        <v>0</v>
      </c>
    </row>
    <row r="3330" spans="1:11" x14ac:dyDescent="0.4">
      <c r="A3330" s="17" t="str">
        <f>IF(E3330&lt;&gt;"",VLOOKUP(E3330,科目一覧!$A$4:$G$76,7,FALSE),"")</f>
        <v/>
      </c>
      <c r="B3330" s="18">
        <f>★仕訳帳!A3294</f>
        <v>3291</v>
      </c>
      <c r="C3330" s="64" t="str">
        <f>IF(★仕訳帳!B3294&lt;&gt;"",★仕訳帳!B3294,"")</f>
        <v/>
      </c>
      <c r="D3330" s="65" t="str">
        <f>IF(★仕訳帳!C3294&lt;&gt;"",★仕訳帳!C3294,"")</f>
        <v/>
      </c>
      <c r="E3330" s="66" t="str">
        <f>IF(★仕訳帳!D3294&lt;&gt;"",★仕訳帳!D3294,"")</f>
        <v/>
      </c>
      <c r="F3330" s="30" t="str">
        <f t="shared" si="106"/>
        <v/>
      </c>
      <c r="G3330" s="68">
        <f>★仕訳帳!E3294</f>
        <v>0</v>
      </c>
      <c r="H3330" s="68">
        <f>★仕訳帳!F3294</f>
        <v>0</v>
      </c>
      <c r="I3330" s="67">
        <f>IF($E3330&lt;&gt;"",IF(OR(AND($E3330&gt;=200,$E3330&lt;300),AND($E3330&gt;=400,$E3330&lt;600)),-SUBTOTAL(9,K$4:K3330),SUBTOTAL(9,K$4:K3330)),0)</f>
        <v>0</v>
      </c>
      <c r="J3330" s="32"/>
      <c r="K3330" s="33">
        <f t="shared" si="107"/>
        <v>0</v>
      </c>
    </row>
    <row r="3331" spans="1:11" x14ac:dyDescent="0.4">
      <c r="A3331" s="17" t="str">
        <f>IF(E3331&lt;&gt;"",VLOOKUP(E3331,科目一覧!$A$4:$G$76,7,FALSE),"")</f>
        <v/>
      </c>
      <c r="B3331" s="18">
        <f>★仕訳帳!A3295</f>
        <v>3292</v>
      </c>
      <c r="C3331" s="64" t="str">
        <f>IF(★仕訳帳!B3295&lt;&gt;"",★仕訳帳!B3295,"")</f>
        <v/>
      </c>
      <c r="D3331" s="65" t="str">
        <f>IF(★仕訳帳!C3295&lt;&gt;"",★仕訳帳!C3295,"")</f>
        <v/>
      </c>
      <c r="E3331" s="66" t="str">
        <f>IF(★仕訳帳!D3295&lt;&gt;"",★仕訳帳!D3295,"")</f>
        <v/>
      </c>
      <c r="F3331" s="30" t="str">
        <f t="shared" si="106"/>
        <v/>
      </c>
      <c r="G3331" s="68">
        <f>★仕訳帳!E3295</f>
        <v>0</v>
      </c>
      <c r="H3331" s="68">
        <f>★仕訳帳!F3295</f>
        <v>0</v>
      </c>
      <c r="I3331" s="67">
        <f>IF($E3331&lt;&gt;"",IF(OR(AND($E3331&gt;=200,$E3331&lt;300),AND($E3331&gt;=400,$E3331&lt;600)),-SUBTOTAL(9,K$4:K3331),SUBTOTAL(9,K$4:K3331)),0)</f>
        <v>0</v>
      </c>
      <c r="J3331" s="32"/>
      <c r="K3331" s="33">
        <f t="shared" si="107"/>
        <v>0</v>
      </c>
    </row>
    <row r="3332" spans="1:11" x14ac:dyDescent="0.4">
      <c r="A3332" s="17" t="str">
        <f>IF(E3332&lt;&gt;"",VLOOKUP(E3332,科目一覧!$A$4:$G$76,7,FALSE),"")</f>
        <v/>
      </c>
      <c r="B3332" s="18">
        <f>★仕訳帳!A3296</f>
        <v>3293</v>
      </c>
      <c r="C3332" s="64" t="str">
        <f>IF(★仕訳帳!B3296&lt;&gt;"",★仕訳帳!B3296,"")</f>
        <v/>
      </c>
      <c r="D3332" s="65" t="str">
        <f>IF(★仕訳帳!C3296&lt;&gt;"",★仕訳帳!C3296,"")</f>
        <v/>
      </c>
      <c r="E3332" s="66" t="str">
        <f>IF(★仕訳帳!D3296&lt;&gt;"",★仕訳帳!D3296,"")</f>
        <v/>
      </c>
      <c r="F3332" s="30" t="str">
        <f t="shared" si="106"/>
        <v/>
      </c>
      <c r="G3332" s="68">
        <f>★仕訳帳!E3296</f>
        <v>0</v>
      </c>
      <c r="H3332" s="68">
        <f>★仕訳帳!F3296</f>
        <v>0</v>
      </c>
      <c r="I3332" s="67">
        <f>IF($E3332&lt;&gt;"",IF(OR(AND($E3332&gt;=200,$E3332&lt;300),AND($E3332&gt;=400,$E3332&lt;600)),-SUBTOTAL(9,K$4:K3332),SUBTOTAL(9,K$4:K3332)),0)</f>
        <v>0</v>
      </c>
      <c r="J3332" s="32"/>
      <c r="K3332" s="33">
        <f t="shared" si="107"/>
        <v>0</v>
      </c>
    </row>
    <row r="3333" spans="1:11" x14ac:dyDescent="0.4">
      <c r="A3333" s="17" t="str">
        <f>IF(E3333&lt;&gt;"",VLOOKUP(E3333,科目一覧!$A$4:$G$76,7,FALSE),"")</f>
        <v/>
      </c>
      <c r="B3333" s="18">
        <f>★仕訳帳!A3297</f>
        <v>3294</v>
      </c>
      <c r="C3333" s="64" t="str">
        <f>IF(★仕訳帳!B3297&lt;&gt;"",★仕訳帳!B3297,"")</f>
        <v/>
      </c>
      <c r="D3333" s="65" t="str">
        <f>IF(★仕訳帳!C3297&lt;&gt;"",★仕訳帳!C3297,"")</f>
        <v/>
      </c>
      <c r="E3333" s="66" t="str">
        <f>IF(★仕訳帳!D3297&lt;&gt;"",★仕訳帳!D3297,"")</f>
        <v/>
      </c>
      <c r="F3333" s="30" t="str">
        <f t="shared" ref="F3333:F3396" si="108">IF(C3333&lt;&gt;"",MONTH(C3333)&amp;"_"&amp;E3333,"")</f>
        <v/>
      </c>
      <c r="G3333" s="68">
        <f>★仕訳帳!E3297</f>
        <v>0</v>
      </c>
      <c r="H3333" s="68">
        <f>★仕訳帳!F3297</f>
        <v>0</v>
      </c>
      <c r="I3333" s="67">
        <f>IF($E3333&lt;&gt;"",IF(OR(AND($E3333&gt;=200,$E3333&lt;300),AND($E3333&gt;=400,$E3333&lt;600)),-SUBTOTAL(9,K$4:K3333),SUBTOTAL(9,K$4:K3333)),0)</f>
        <v>0</v>
      </c>
      <c r="J3333" s="32"/>
      <c r="K3333" s="33">
        <f t="shared" si="107"/>
        <v>0</v>
      </c>
    </row>
    <row r="3334" spans="1:11" x14ac:dyDescent="0.4">
      <c r="A3334" s="17" t="str">
        <f>IF(E3334&lt;&gt;"",VLOOKUP(E3334,科目一覧!$A$4:$G$76,7,FALSE),"")</f>
        <v/>
      </c>
      <c r="B3334" s="18">
        <f>★仕訳帳!A3298</f>
        <v>3295</v>
      </c>
      <c r="C3334" s="64" t="str">
        <f>IF(★仕訳帳!B3298&lt;&gt;"",★仕訳帳!B3298,"")</f>
        <v/>
      </c>
      <c r="D3334" s="65" t="str">
        <f>IF(★仕訳帳!C3298&lt;&gt;"",★仕訳帳!C3298,"")</f>
        <v/>
      </c>
      <c r="E3334" s="66" t="str">
        <f>IF(★仕訳帳!D3298&lt;&gt;"",★仕訳帳!D3298,"")</f>
        <v/>
      </c>
      <c r="F3334" s="30" t="str">
        <f t="shared" si="108"/>
        <v/>
      </c>
      <c r="G3334" s="68">
        <f>★仕訳帳!E3298</f>
        <v>0</v>
      </c>
      <c r="H3334" s="68">
        <f>★仕訳帳!F3298</f>
        <v>0</v>
      </c>
      <c r="I3334" s="67">
        <f>IF($E3334&lt;&gt;"",IF(OR(AND($E3334&gt;=200,$E3334&lt;300),AND($E3334&gt;=400,$E3334&lt;600)),-SUBTOTAL(9,K$4:K3334),SUBTOTAL(9,K$4:K3334)),0)</f>
        <v>0</v>
      </c>
      <c r="J3334" s="32"/>
      <c r="K3334" s="33">
        <f t="shared" si="107"/>
        <v>0</v>
      </c>
    </row>
    <row r="3335" spans="1:11" x14ac:dyDescent="0.4">
      <c r="A3335" s="17" t="str">
        <f>IF(E3335&lt;&gt;"",VLOOKUP(E3335,科目一覧!$A$4:$G$76,7,FALSE),"")</f>
        <v/>
      </c>
      <c r="B3335" s="18">
        <f>★仕訳帳!A3299</f>
        <v>3296</v>
      </c>
      <c r="C3335" s="64" t="str">
        <f>IF(★仕訳帳!B3299&lt;&gt;"",★仕訳帳!B3299,"")</f>
        <v/>
      </c>
      <c r="D3335" s="65" t="str">
        <f>IF(★仕訳帳!C3299&lt;&gt;"",★仕訳帳!C3299,"")</f>
        <v/>
      </c>
      <c r="E3335" s="66" t="str">
        <f>IF(★仕訳帳!D3299&lt;&gt;"",★仕訳帳!D3299,"")</f>
        <v/>
      </c>
      <c r="F3335" s="30" t="str">
        <f t="shared" si="108"/>
        <v/>
      </c>
      <c r="G3335" s="68">
        <f>★仕訳帳!E3299</f>
        <v>0</v>
      </c>
      <c r="H3335" s="68">
        <f>★仕訳帳!F3299</f>
        <v>0</v>
      </c>
      <c r="I3335" s="67">
        <f>IF($E3335&lt;&gt;"",IF(OR(AND($E3335&gt;=200,$E3335&lt;300),AND($E3335&gt;=400,$E3335&lt;600)),-SUBTOTAL(9,K$4:K3335),SUBTOTAL(9,K$4:K3335)),0)</f>
        <v>0</v>
      </c>
      <c r="J3335" s="32"/>
      <c r="K3335" s="33">
        <f t="shared" si="107"/>
        <v>0</v>
      </c>
    </row>
    <row r="3336" spans="1:11" x14ac:dyDescent="0.4">
      <c r="A3336" s="17" t="str">
        <f>IF(E3336&lt;&gt;"",VLOOKUP(E3336,科目一覧!$A$4:$G$76,7,FALSE),"")</f>
        <v/>
      </c>
      <c r="B3336" s="18">
        <f>★仕訳帳!A3300</f>
        <v>3297</v>
      </c>
      <c r="C3336" s="64" t="str">
        <f>IF(★仕訳帳!B3300&lt;&gt;"",★仕訳帳!B3300,"")</f>
        <v/>
      </c>
      <c r="D3336" s="65" t="str">
        <f>IF(★仕訳帳!C3300&lt;&gt;"",★仕訳帳!C3300,"")</f>
        <v/>
      </c>
      <c r="E3336" s="66" t="str">
        <f>IF(★仕訳帳!D3300&lt;&gt;"",★仕訳帳!D3300,"")</f>
        <v/>
      </c>
      <c r="F3336" s="30" t="str">
        <f t="shared" si="108"/>
        <v/>
      </c>
      <c r="G3336" s="68">
        <f>★仕訳帳!E3300</f>
        <v>0</v>
      </c>
      <c r="H3336" s="68">
        <f>★仕訳帳!F3300</f>
        <v>0</v>
      </c>
      <c r="I3336" s="67">
        <f>IF($E3336&lt;&gt;"",IF(OR(AND($E3336&gt;=200,$E3336&lt;300),AND($E3336&gt;=400,$E3336&lt;600)),-SUBTOTAL(9,K$4:K3336),SUBTOTAL(9,K$4:K3336)),0)</f>
        <v>0</v>
      </c>
      <c r="J3336" s="32"/>
      <c r="K3336" s="33">
        <f t="shared" si="107"/>
        <v>0</v>
      </c>
    </row>
    <row r="3337" spans="1:11" x14ac:dyDescent="0.4">
      <c r="A3337" s="17" t="str">
        <f>IF(E3337&lt;&gt;"",VLOOKUP(E3337,科目一覧!$A$4:$G$76,7,FALSE),"")</f>
        <v/>
      </c>
      <c r="B3337" s="18">
        <f>★仕訳帳!A3301</f>
        <v>3298</v>
      </c>
      <c r="C3337" s="64" t="str">
        <f>IF(★仕訳帳!B3301&lt;&gt;"",★仕訳帳!B3301,"")</f>
        <v/>
      </c>
      <c r="D3337" s="65" t="str">
        <f>IF(★仕訳帳!C3301&lt;&gt;"",★仕訳帳!C3301,"")</f>
        <v/>
      </c>
      <c r="E3337" s="66" t="str">
        <f>IF(★仕訳帳!D3301&lt;&gt;"",★仕訳帳!D3301,"")</f>
        <v/>
      </c>
      <c r="F3337" s="30" t="str">
        <f t="shared" si="108"/>
        <v/>
      </c>
      <c r="G3337" s="68">
        <f>★仕訳帳!E3301</f>
        <v>0</v>
      </c>
      <c r="H3337" s="68">
        <f>★仕訳帳!F3301</f>
        <v>0</v>
      </c>
      <c r="I3337" s="67">
        <f>IF($E3337&lt;&gt;"",IF(OR(AND($E3337&gt;=200,$E3337&lt;300),AND($E3337&gt;=400,$E3337&lt;600)),-SUBTOTAL(9,K$4:K3337),SUBTOTAL(9,K$4:K3337)),0)</f>
        <v>0</v>
      </c>
      <c r="J3337" s="32"/>
      <c r="K3337" s="33">
        <f t="shared" si="107"/>
        <v>0</v>
      </c>
    </row>
    <row r="3338" spans="1:11" x14ac:dyDescent="0.4">
      <c r="A3338" s="17" t="str">
        <f>IF(E3338&lt;&gt;"",VLOOKUP(E3338,科目一覧!$A$4:$G$76,7,FALSE),"")</f>
        <v/>
      </c>
      <c r="B3338" s="18">
        <f>★仕訳帳!A3302</f>
        <v>3299</v>
      </c>
      <c r="C3338" s="64" t="str">
        <f>IF(★仕訳帳!B3302&lt;&gt;"",★仕訳帳!B3302,"")</f>
        <v/>
      </c>
      <c r="D3338" s="65" t="str">
        <f>IF(★仕訳帳!C3302&lt;&gt;"",★仕訳帳!C3302,"")</f>
        <v/>
      </c>
      <c r="E3338" s="66" t="str">
        <f>IF(★仕訳帳!D3302&lt;&gt;"",★仕訳帳!D3302,"")</f>
        <v/>
      </c>
      <c r="F3338" s="30" t="str">
        <f t="shared" si="108"/>
        <v/>
      </c>
      <c r="G3338" s="68">
        <f>★仕訳帳!E3302</f>
        <v>0</v>
      </c>
      <c r="H3338" s="68">
        <f>★仕訳帳!F3302</f>
        <v>0</v>
      </c>
      <c r="I3338" s="67">
        <f>IF($E3338&lt;&gt;"",IF(OR(AND($E3338&gt;=200,$E3338&lt;300),AND($E3338&gt;=400,$E3338&lt;600)),-SUBTOTAL(9,K$4:K3338),SUBTOTAL(9,K$4:K3338)),0)</f>
        <v>0</v>
      </c>
      <c r="J3338" s="32"/>
      <c r="K3338" s="33">
        <f t="shared" si="107"/>
        <v>0</v>
      </c>
    </row>
    <row r="3339" spans="1:11" x14ac:dyDescent="0.4">
      <c r="A3339" s="17" t="str">
        <f>IF(E3339&lt;&gt;"",VLOOKUP(E3339,科目一覧!$A$4:$G$76,7,FALSE),"")</f>
        <v/>
      </c>
      <c r="B3339" s="18">
        <f>★仕訳帳!A3303</f>
        <v>3300</v>
      </c>
      <c r="C3339" s="64" t="str">
        <f>IF(★仕訳帳!B3303&lt;&gt;"",★仕訳帳!B3303,"")</f>
        <v/>
      </c>
      <c r="D3339" s="65" t="str">
        <f>IF(★仕訳帳!C3303&lt;&gt;"",★仕訳帳!C3303,"")</f>
        <v/>
      </c>
      <c r="E3339" s="66" t="str">
        <f>IF(★仕訳帳!D3303&lt;&gt;"",★仕訳帳!D3303,"")</f>
        <v/>
      </c>
      <c r="F3339" s="30" t="str">
        <f t="shared" si="108"/>
        <v/>
      </c>
      <c r="G3339" s="68">
        <f>★仕訳帳!E3303</f>
        <v>0</v>
      </c>
      <c r="H3339" s="68">
        <f>★仕訳帳!F3303</f>
        <v>0</v>
      </c>
      <c r="I3339" s="67">
        <f>IF($E3339&lt;&gt;"",IF(OR(AND($E3339&gt;=200,$E3339&lt;300),AND($E3339&gt;=400,$E3339&lt;600)),-SUBTOTAL(9,K$4:K3339),SUBTOTAL(9,K$4:K3339)),0)</f>
        <v>0</v>
      </c>
      <c r="J3339" s="32"/>
      <c r="K3339" s="33">
        <f t="shared" si="107"/>
        <v>0</v>
      </c>
    </row>
    <row r="3340" spans="1:11" x14ac:dyDescent="0.4">
      <c r="A3340" s="17" t="str">
        <f>IF(E3340&lt;&gt;"",VLOOKUP(E3340,科目一覧!$A$4:$G$76,7,FALSE),"")</f>
        <v/>
      </c>
      <c r="B3340" s="18">
        <f>★仕訳帳!A3304</f>
        <v>3301</v>
      </c>
      <c r="C3340" s="64" t="str">
        <f>IF(★仕訳帳!B3304&lt;&gt;"",★仕訳帳!B3304,"")</f>
        <v/>
      </c>
      <c r="D3340" s="65" t="str">
        <f>IF(★仕訳帳!C3304&lt;&gt;"",★仕訳帳!C3304,"")</f>
        <v/>
      </c>
      <c r="E3340" s="66" t="str">
        <f>IF(★仕訳帳!D3304&lt;&gt;"",★仕訳帳!D3304,"")</f>
        <v/>
      </c>
      <c r="F3340" s="30" t="str">
        <f t="shared" si="108"/>
        <v/>
      </c>
      <c r="G3340" s="68">
        <f>★仕訳帳!E3304</f>
        <v>0</v>
      </c>
      <c r="H3340" s="68">
        <f>★仕訳帳!F3304</f>
        <v>0</v>
      </c>
      <c r="I3340" s="67">
        <f>IF($E3340&lt;&gt;"",IF(OR(AND($E3340&gt;=200,$E3340&lt;300),AND($E3340&gt;=400,$E3340&lt;600)),-SUBTOTAL(9,K$4:K3340),SUBTOTAL(9,K$4:K3340)),0)</f>
        <v>0</v>
      </c>
      <c r="J3340" s="32"/>
      <c r="K3340" s="33">
        <f t="shared" si="107"/>
        <v>0</v>
      </c>
    </row>
    <row r="3341" spans="1:11" x14ac:dyDescent="0.4">
      <c r="A3341" s="17" t="str">
        <f>IF(E3341&lt;&gt;"",VLOOKUP(E3341,科目一覧!$A$4:$G$76,7,FALSE),"")</f>
        <v/>
      </c>
      <c r="B3341" s="18">
        <f>★仕訳帳!A3305</f>
        <v>3302</v>
      </c>
      <c r="C3341" s="64" t="str">
        <f>IF(★仕訳帳!B3305&lt;&gt;"",★仕訳帳!B3305,"")</f>
        <v/>
      </c>
      <c r="D3341" s="65" t="str">
        <f>IF(★仕訳帳!C3305&lt;&gt;"",★仕訳帳!C3305,"")</f>
        <v/>
      </c>
      <c r="E3341" s="66" t="str">
        <f>IF(★仕訳帳!D3305&lt;&gt;"",★仕訳帳!D3305,"")</f>
        <v/>
      </c>
      <c r="F3341" s="30" t="str">
        <f t="shared" si="108"/>
        <v/>
      </c>
      <c r="G3341" s="68">
        <f>★仕訳帳!E3305</f>
        <v>0</v>
      </c>
      <c r="H3341" s="68">
        <f>★仕訳帳!F3305</f>
        <v>0</v>
      </c>
      <c r="I3341" s="67">
        <f>IF($E3341&lt;&gt;"",IF(OR(AND($E3341&gt;=200,$E3341&lt;300),AND($E3341&gt;=400,$E3341&lt;600)),-SUBTOTAL(9,K$4:K3341),SUBTOTAL(9,K$4:K3341)),0)</f>
        <v>0</v>
      </c>
      <c r="J3341" s="32"/>
      <c r="K3341" s="33">
        <f t="shared" si="107"/>
        <v>0</v>
      </c>
    </row>
    <row r="3342" spans="1:11" x14ac:dyDescent="0.4">
      <c r="A3342" s="17" t="str">
        <f>IF(E3342&lt;&gt;"",VLOOKUP(E3342,科目一覧!$A$4:$G$76,7,FALSE),"")</f>
        <v/>
      </c>
      <c r="B3342" s="18">
        <f>★仕訳帳!A3306</f>
        <v>3303</v>
      </c>
      <c r="C3342" s="64" t="str">
        <f>IF(★仕訳帳!B3306&lt;&gt;"",★仕訳帳!B3306,"")</f>
        <v/>
      </c>
      <c r="D3342" s="65" t="str">
        <f>IF(★仕訳帳!C3306&lt;&gt;"",★仕訳帳!C3306,"")</f>
        <v/>
      </c>
      <c r="E3342" s="66" t="str">
        <f>IF(★仕訳帳!D3306&lt;&gt;"",★仕訳帳!D3306,"")</f>
        <v/>
      </c>
      <c r="F3342" s="30" t="str">
        <f t="shared" si="108"/>
        <v/>
      </c>
      <c r="G3342" s="68">
        <f>★仕訳帳!E3306</f>
        <v>0</v>
      </c>
      <c r="H3342" s="68">
        <f>★仕訳帳!F3306</f>
        <v>0</v>
      </c>
      <c r="I3342" s="67">
        <f>IF($E3342&lt;&gt;"",IF(OR(AND($E3342&gt;=200,$E3342&lt;300),AND($E3342&gt;=400,$E3342&lt;600)),-SUBTOTAL(9,K$4:K3342),SUBTOTAL(9,K$4:K3342)),0)</f>
        <v>0</v>
      </c>
      <c r="J3342" s="32"/>
      <c r="K3342" s="33">
        <f t="shared" si="107"/>
        <v>0</v>
      </c>
    </row>
    <row r="3343" spans="1:11" x14ac:dyDescent="0.4">
      <c r="A3343" s="17" t="str">
        <f>IF(E3343&lt;&gt;"",VLOOKUP(E3343,科目一覧!$A$4:$G$76,7,FALSE),"")</f>
        <v/>
      </c>
      <c r="B3343" s="18">
        <f>★仕訳帳!A3307</f>
        <v>3304</v>
      </c>
      <c r="C3343" s="64" t="str">
        <f>IF(★仕訳帳!B3307&lt;&gt;"",★仕訳帳!B3307,"")</f>
        <v/>
      </c>
      <c r="D3343" s="65" t="str">
        <f>IF(★仕訳帳!C3307&lt;&gt;"",★仕訳帳!C3307,"")</f>
        <v/>
      </c>
      <c r="E3343" s="66" t="str">
        <f>IF(★仕訳帳!D3307&lt;&gt;"",★仕訳帳!D3307,"")</f>
        <v/>
      </c>
      <c r="F3343" s="30" t="str">
        <f t="shared" si="108"/>
        <v/>
      </c>
      <c r="G3343" s="68">
        <f>★仕訳帳!E3307</f>
        <v>0</v>
      </c>
      <c r="H3343" s="68">
        <f>★仕訳帳!F3307</f>
        <v>0</v>
      </c>
      <c r="I3343" s="67">
        <f>IF($E3343&lt;&gt;"",IF(OR(AND($E3343&gt;=200,$E3343&lt;300),AND($E3343&gt;=400,$E3343&lt;600)),-SUBTOTAL(9,K$4:K3343),SUBTOTAL(9,K$4:K3343)),0)</f>
        <v>0</v>
      </c>
      <c r="J3343" s="32"/>
      <c r="K3343" s="33">
        <f t="shared" si="107"/>
        <v>0</v>
      </c>
    </row>
    <row r="3344" spans="1:11" x14ac:dyDescent="0.4">
      <c r="A3344" s="17" t="str">
        <f>IF(E3344&lt;&gt;"",VLOOKUP(E3344,科目一覧!$A$4:$G$76,7,FALSE),"")</f>
        <v/>
      </c>
      <c r="B3344" s="18">
        <f>★仕訳帳!A3308</f>
        <v>3305</v>
      </c>
      <c r="C3344" s="64" t="str">
        <f>IF(★仕訳帳!B3308&lt;&gt;"",★仕訳帳!B3308,"")</f>
        <v/>
      </c>
      <c r="D3344" s="65" t="str">
        <f>IF(★仕訳帳!C3308&lt;&gt;"",★仕訳帳!C3308,"")</f>
        <v/>
      </c>
      <c r="E3344" s="66" t="str">
        <f>IF(★仕訳帳!D3308&lt;&gt;"",★仕訳帳!D3308,"")</f>
        <v/>
      </c>
      <c r="F3344" s="30" t="str">
        <f t="shared" si="108"/>
        <v/>
      </c>
      <c r="G3344" s="68">
        <f>★仕訳帳!E3308</f>
        <v>0</v>
      </c>
      <c r="H3344" s="68">
        <f>★仕訳帳!F3308</f>
        <v>0</v>
      </c>
      <c r="I3344" s="67">
        <f>IF($E3344&lt;&gt;"",IF(OR(AND($E3344&gt;=200,$E3344&lt;300),AND($E3344&gt;=400,$E3344&lt;600)),-SUBTOTAL(9,K$4:K3344),SUBTOTAL(9,K$4:K3344)),0)</f>
        <v>0</v>
      </c>
      <c r="J3344" s="32"/>
      <c r="K3344" s="33">
        <f t="shared" si="107"/>
        <v>0</v>
      </c>
    </row>
    <row r="3345" spans="1:11" x14ac:dyDescent="0.4">
      <c r="A3345" s="17" t="str">
        <f>IF(E3345&lt;&gt;"",VLOOKUP(E3345,科目一覧!$A$4:$G$76,7,FALSE),"")</f>
        <v/>
      </c>
      <c r="B3345" s="18">
        <f>★仕訳帳!A3309</f>
        <v>3306</v>
      </c>
      <c r="C3345" s="64" t="str">
        <f>IF(★仕訳帳!B3309&lt;&gt;"",★仕訳帳!B3309,"")</f>
        <v/>
      </c>
      <c r="D3345" s="65" t="str">
        <f>IF(★仕訳帳!C3309&lt;&gt;"",★仕訳帳!C3309,"")</f>
        <v/>
      </c>
      <c r="E3345" s="66" t="str">
        <f>IF(★仕訳帳!D3309&lt;&gt;"",★仕訳帳!D3309,"")</f>
        <v/>
      </c>
      <c r="F3345" s="30" t="str">
        <f t="shared" si="108"/>
        <v/>
      </c>
      <c r="G3345" s="68">
        <f>★仕訳帳!E3309</f>
        <v>0</v>
      </c>
      <c r="H3345" s="68">
        <f>★仕訳帳!F3309</f>
        <v>0</v>
      </c>
      <c r="I3345" s="67">
        <f>IF($E3345&lt;&gt;"",IF(OR(AND($E3345&gt;=200,$E3345&lt;300),AND($E3345&gt;=400,$E3345&lt;600)),-SUBTOTAL(9,K$4:K3345),SUBTOTAL(9,K$4:K3345)),0)</f>
        <v>0</v>
      </c>
      <c r="J3345" s="32"/>
      <c r="K3345" s="33">
        <f t="shared" si="107"/>
        <v>0</v>
      </c>
    </row>
    <row r="3346" spans="1:11" x14ac:dyDescent="0.4">
      <c r="A3346" s="17" t="str">
        <f>IF(E3346&lt;&gt;"",VLOOKUP(E3346,科目一覧!$A$4:$G$76,7,FALSE),"")</f>
        <v/>
      </c>
      <c r="B3346" s="18">
        <f>★仕訳帳!A3310</f>
        <v>3307</v>
      </c>
      <c r="C3346" s="64" t="str">
        <f>IF(★仕訳帳!B3310&lt;&gt;"",★仕訳帳!B3310,"")</f>
        <v/>
      </c>
      <c r="D3346" s="65" t="str">
        <f>IF(★仕訳帳!C3310&lt;&gt;"",★仕訳帳!C3310,"")</f>
        <v/>
      </c>
      <c r="E3346" s="66" t="str">
        <f>IF(★仕訳帳!D3310&lt;&gt;"",★仕訳帳!D3310,"")</f>
        <v/>
      </c>
      <c r="F3346" s="30" t="str">
        <f t="shared" si="108"/>
        <v/>
      </c>
      <c r="G3346" s="68">
        <f>★仕訳帳!E3310</f>
        <v>0</v>
      </c>
      <c r="H3346" s="68">
        <f>★仕訳帳!F3310</f>
        <v>0</v>
      </c>
      <c r="I3346" s="67">
        <f>IF($E3346&lt;&gt;"",IF(OR(AND($E3346&gt;=200,$E3346&lt;300),AND($E3346&gt;=400,$E3346&lt;600)),-SUBTOTAL(9,K$4:K3346),SUBTOTAL(9,K$4:K3346)),0)</f>
        <v>0</v>
      </c>
      <c r="J3346" s="32"/>
      <c r="K3346" s="33">
        <f t="shared" si="107"/>
        <v>0</v>
      </c>
    </row>
    <row r="3347" spans="1:11" x14ac:dyDescent="0.4">
      <c r="A3347" s="17" t="str">
        <f>IF(E3347&lt;&gt;"",VLOOKUP(E3347,科目一覧!$A$4:$G$76,7,FALSE),"")</f>
        <v/>
      </c>
      <c r="B3347" s="18">
        <f>★仕訳帳!A3311</f>
        <v>3308</v>
      </c>
      <c r="C3347" s="64" t="str">
        <f>IF(★仕訳帳!B3311&lt;&gt;"",★仕訳帳!B3311,"")</f>
        <v/>
      </c>
      <c r="D3347" s="65" t="str">
        <f>IF(★仕訳帳!C3311&lt;&gt;"",★仕訳帳!C3311,"")</f>
        <v/>
      </c>
      <c r="E3347" s="66" t="str">
        <f>IF(★仕訳帳!D3311&lt;&gt;"",★仕訳帳!D3311,"")</f>
        <v/>
      </c>
      <c r="F3347" s="30" t="str">
        <f t="shared" si="108"/>
        <v/>
      </c>
      <c r="G3347" s="68">
        <f>★仕訳帳!E3311</f>
        <v>0</v>
      </c>
      <c r="H3347" s="68">
        <f>★仕訳帳!F3311</f>
        <v>0</v>
      </c>
      <c r="I3347" s="67">
        <f>IF($E3347&lt;&gt;"",IF(OR(AND($E3347&gt;=200,$E3347&lt;300),AND($E3347&gt;=400,$E3347&lt;600)),-SUBTOTAL(9,K$4:K3347),SUBTOTAL(9,K$4:K3347)),0)</f>
        <v>0</v>
      </c>
      <c r="J3347" s="32"/>
      <c r="K3347" s="33">
        <f t="shared" si="107"/>
        <v>0</v>
      </c>
    </row>
    <row r="3348" spans="1:11" x14ac:dyDescent="0.4">
      <c r="A3348" s="17" t="str">
        <f>IF(E3348&lt;&gt;"",VLOOKUP(E3348,科目一覧!$A$4:$G$76,7,FALSE),"")</f>
        <v/>
      </c>
      <c r="B3348" s="18">
        <f>★仕訳帳!A3312</f>
        <v>3309</v>
      </c>
      <c r="C3348" s="64" t="str">
        <f>IF(★仕訳帳!B3312&lt;&gt;"",★仕訳帳!B3312,"")</f>
        <v/>
      </c>
      <c r="D3348" s="65" t="str">
        <f>IF(★仕訳帳!C3312&lt;&gt;"",★仕訳帳!C3312,"")</f>
        <v/>
      </c>
      <c r="E3348" s="66" t="str">
        <f>IF(★仕訳帳!D3312&lt;&gt;"",★仕訳帳!D3312,"")</f>
        <v/>
      </c>
      <c r="F3348" s="30" t="str">
        <f t="shared" si="108"/>
        <v/>
      </c>
      <c r="G3348" s="68">
        <f>★仕訳帳!E3312</f>
        <v>0</v>
      </c>
      <c r="H3348" s="68">
        <f>★仕訳帳!F3312</f>
        <v>0</v>
      </c>
      <c r="I3348" s="67">
        <f>IF($E3348&lt;&gt;"",IF(OR(AND($E3348&gt;=200,$E3348&lt;300),AND($E3348&gt;=400,$E3348&lt;600)),-SUBTOTAL(9,K$4:K3348),SUBTOTAL(9,K$4:K3348)),0)</f>
        <v>0</v>
      </c>
      <c r="J3348" s="32"/>
      <c r="K3348" s="33">
        <f t="shared" si="107"/>
        <v>0</v>
      </c>
    </row>
    <row r="3349" spans="1:11" x14ac:dyDescent="0.4">
      <c r="A3349" s="17" t="str">
        <f>IF(E3349&lt;&gt;"",VLOOKUP(E3349,科目一覧!$A$4:$G$76,7,FALSE),"")</f>
        <v/>
      </c>
      <c r="B3349" s="18">
        <f>★仕訳帳!A3313</f>
        <v>3310</v>
      </c>
      <c r="C3349" s="64" t="str">
        <f>IF(★仕訳帳!B3313&lt;&gt;"",★仕訳帳!B3313,"")</f>
        <v/>
      </c>
      <c r="D3349" s="65" t="str">
        <f>IF(★仕訳帳!C3313&lt;&gt;"",★仕訳帳!C3313,"")</f>
        <v/>
      </c>
      <c r="E3349" s="66" t="str">
        <f>IF(★仕訳帳!D3313&lt;&gt;"",★仕訳帳!D3313,"")</f>
        <v/>
      </c>
      <c r="F3349" s="30" t="str">
        <f t="shared" si="108"/>
        <v/>
      </c>
      <c r="G3349" s="68">
        <f>★仕訳帳!E3313</f>
        <v>0</v>
      </c>
      <c r="H3349" s="68">
        <f>★仕訳帳!F3313</f>
        <v>0</v>
      </c>
      <c r="I3349" s="67">
        <f>IF($E3349&lt;&gt;"",IF(OR(AND($E3349&gt;=200,$E3349&lt;300),AND($E3349&gt;=400,$E3349&lt;600)),-SUBTOTAL(9,K$4:K3349),SUBTOTAL(9,K$4:K3349)),0)</f>
        <v>0</v>
      </c>
      <c r="J3349" s="32"/>
      <c r="K3349" s="33">
        <f t="shared" si="107"/>
        <v>0</v>
      </c>
    </row>
    <row r="3350" spans="1:11" x14ac:dyDescent="0.4">
      <c r="A3350" s="17" t="str">
        <f>IF(E3350&lt;&gt;"",VLOOKUP(E3350,科目一覧!$A$4:$G$76,7,FALSE),"")</f>
        <v/>
      </c>
      <c r="B3350" s="18">
        <f>★仕訳帳!A3314</f>
        <v>3311</v>
      </c>
      <c r="C3350" s="64" t="str">
        <f>IF(★仕訳帳!B3314&lt;&gt;"",★仕訳帳!B3314,"")</f>
        <v/>
      </c>
      <c r="D3350" s="65" t="str">
        <f>IF(★仕訳帳!C3314&lt;&gt;"",★仕訳帳!C3314,"")</f>
        <v/>
      </c>
      <c r="E3350" s="66" t="str">
        <f>IF(★仕訳帳!D3314&lt;&gt;"",★仕訳帳!D3314,"")</f>
        <v/>
      </c>
      <c r="F3350" s="30" t="str">
        <f t="shared" si="108"/>
        <v/>
      </c>
      <c r="G3350" s="68">
        <f>★仕訳帳!E3314</f>
        <v>0</v>
      </c>
      <c r="H3350" s="68">
        <f>★仕訳帳!F3314</f>
        <v>0</v>
      </c>
      <c r="I3350" s="67">
        <f>IF($E3350&lt;&gt;"",IF(OR(AND($E3350&gt;=200,$E3350&lt;300),AND($E3350&gt;=400,$E3350&lt;600)),-SUBTOTAL(9,K$4:K3350),SUBTOTAL(9,K$4:K3350)),0)</f>
        <v>0</v>
      </c>
      <c r="J3350" s="32"/>
      <c r="K3350" s="33">
        <f t="shared" si="107"/>
        <v>0</v>
      </c>
    </row>
    <row r="3351" spans="1:11" x14ac:dyDescent="0.4">
      <c r="A3351" s="17" t="str">
        <f>IF(E3351&lt;&gt;"",VLOOKUP(E3351,科目一覧!$A$4:$G$76,7,FALSE),"")</f>
        <v/>
      </c>
      <c r="B3351" s="18">
        <f>★仕訳帳!A3315</f>
        <v>3312</v>
      </c>
      <c r="C3351" s="64" t="str">
        <f>IF(★仕訳帳!B3315&lt;&gt;"",★仕訳帳!B3315,"")</f>
        <v/>
      </c>
      <c r="D3351" s="65" t="str">
        <f>IF(★仕訳帳!C3315&lt;&gt;"",★仕訳帳!C3315,"")</f>
        <v/>
      </c>
      <c r="E3351" s="66" t="str">
        <f>IF(★仕訳帳!D3315&lt;&gt;"",★仕訳帳!D3315,"")</f>
        <v/>
      </c>
      <c r="F3351" s="30" t="str">
        <f t="shared" si="108"/>
        <v/>
      </c>
      <c r="G3351" s="68">
        <f>★仕訳帳!E3315</f>
        <v>0</v>
      </c>
      <c r="H3351" s="68">
        <f>★仕訳帳!F3315</f>
        <v>0</v>
      </c>
      <c r="I3351" s="67">
        <f>IF($E3351&lt;&gt;"",IF(OR(AND($E3351&gt;=200,$E3351&lt;300),AND($E3351&gt;=400,$E3351&lt;600)),-SUBTOTAL(9,K$4:K3351),SUBTOTAL(9,K$4:K3351)),0)</f>
        <v>0</v>
      </c>
      <c r="J3351" s="32"/>
      <c r="K3351" s="33">
        <f t="shared" si="107"/>
        <v>0</v>
      </c>
    </row>
    <row r="3352" spans="1:11" x14ac:dyDescent="0.4">
      <c r="A3352" s="17" t="str">
        <f>IF(E3352&lt;&gt;"",VLOOKUP(E3352,科目一覧!$A$4:$G$76,7,FALSE),"")</f>
        <v/>
      </c>
      <c r="B3352" s="18">
        <f>★仕訳帳!A3316</f>
        <v>3313</v>
      </c>
      <c r="C3352" s="64" t="str">
        <f>IF(★仕訳帳!B3316&lt;&gt;"",★仕訳帳!B3316,"")</f>
        <v/>
      </c>
      <c r="D3352" s="65" t="str">
        <f>IF(★仕訳帳!C3316&lt;&gt;"",★仕訳帳!C3316,"")</f>
        <v/>
      </c>
      <c r="E3352" s="66" t="str">
        <f>IF(★仕訳帳!D3316&lt;&gt;"",★仕訳帳!D3316,"")</f>
        <v/>
      </c>
      <c r="F3352" s="30" t="str">
        <f t="shared" si="108"/>
        <v/>
      </c>
      <c r="G3352" s="68">
        <f>★仕訳帳!E3316</f>
        <v>0</v>
      </c>
      <c r="H3352" s="68">
        <f>★仕訳帳!F3316</f>
        <v>0</v>
      </c>
      <c r="I3352" s="67">
        <f>IF($E3352&lt;&gt;"",IF(OR(AND($E3352&gt;=200,$E3352&lt;300),AND($E3352&gt;=400,$E3352&lt;600)),-SUBTOTAL(9,K$4:K3352),SUBTOTAL(9,K$4:K3352)),0)</f>
        <v>0</v>
      </c>
      <c r="J3352" s="32"/>
      <c r="K3352" s="33">
        <f t="shared" si="107"/>
        <v>0</v>
      </c>
    </row>
    <row r="3353" spans="1:11" x14ac:dyDescent="0.4">
      <c r="A3353" s="17" t="str">
        <f>IF(E3353&lt;&gt;"",VLOOKUP(E3353,科目一覧!$A$4:$G$76,7,FALSE),"")</f>
        <v/>
      </c>
      <c r="B3353" s="18">
        <f>★仕訳帳!A3317</f>
        <v>3314</v>
      </c>
      <c r="C3353" s="64" t="str">
        <f>IF(★仕訳帳!B3317&lt;&gt;"",★仕訳帳!B3317,"")</f>
        <v/>
      </c>
      <c r="D3353" s="65" t="str">
        <f>IF(★仕訳帳!C3317&lt;&gt;"",★仕訳帳!C3317,"")</f>
        <v/>
      </c>
      <c r="E3353" s="66" t="str">
        <f>IF(★仕訳帳!D3317&lt;&gt;"",★仕訳帳!D3317,"")</f>
        <v/>
      </c>
      <c r="F3353" s="30" t="str">
        <f t="shared" si="108"/>
        <v/>
      </c>
      <c r="G3353" s="68">
        <f>★仕訳帳!E3317</f>
        <v>0</v>
      </c>
      <c r="H3353" s="68">
        <f>★仕訳帳!F3317</f>
        <v>0</v>
      </c>
      <c r="I3353" s="67">
        <f>IF($E3353&lt;&gt;"",IF(OR(AND($E3353&gt;=200,$E3353&lt;300),AND($E3353&gt;=400,$E3353&lt;600)),-SUBTOTAL(9,K$4:K3353),SUBTOTAL(9,K$4:K3353)),0)</f>
        <v>0</v>
      </c>
      <c r="J3353" s="32"/>
      <c r="K3353" s="33">
        <f t="shared" si="107"/>
        <v>0</v>
      </c>
    </row>
    <row r="3354" spans="1:11" x14ac:dyDescent="0.4">
      <c r="A3354" s="17" t="str">
        <f>IF(E3354&lt;&gt;"",VLOOKUP(E3354,科目一覧!$A$4:$G$76,7,FALSE),"")</f>
        <v/>
      </c>
      <c r="B3354" s="18">
        <f>★仕訳帳!A3318</f>
        <v>3315</v>
      </c>
      <c r="C3354" s="64" t="str">
        <f>IF(★仕訳帳!B3318&lt;&gt;"",★仕訳帳!B3318,"")</f>
        <v/>
      </c>
      <c r="D3354" s="65" t="str">
        <f>IF(★仕訳帳!C3318&lt;&gt;"",★仕訳帳!C3318,"")</f>
        <v/>
      </c>
      <c r="E3354" s="66" t="str">
        <f>IF(★仕訳帳!D3318&lt;&gt;"",★仕訳帳!D3318,"")</f>
        <v/>
      </c>
      <c r="F3354" s="30" t="str">
        <f t="shared" si="108"/>
        <v/>
      </c>
      <c r="G3354" s="68">
        <f>★仕訳帳!E3318</f>
        <v>0</v>
      </c>
      <c r="H3354" s="68">
        <f>★仕訳帳!F3318</f>
        <v>0</v>
      </c>
      <c r="I3354" s="67">
        <f>IF($E3354&lt;&gt;"",IF(OR(AND($E3354&gt;=200,$E3354&lt;300),AND($E3354&gt;=400,$E3354&lt;600)),-SUBTOTAL(9,K$4:K3354),SUBTOTAL(9,K$4:K3354)),0)</f>
        <v>0</v>
      </c>
      <c r="J3354" s="32"/>
      <c r="K3354" s="33">
        <f t="shared" si="107"/>
        <v>0</v>
      </c>
    </row>
    <row r="3355" spans="1:11" x14ac:dyDescent="0.4">
      <c r="A3355" s="17" t="str">
        <f>IF(E3355&lt;&gt;"",VLOOKUP(E3355,科目一覧!$A$4:$G$76,7,FALSE),"")</f>
        <v/>
      </c>
      <c r="B3355" s="18">
        <f>★仕訳帳!A3319</f>
        <v>3316</v>
      </c>
      <c r="C3355" s="64" t="str">
        <f>IF(★仕訳帳!B3319&lt;&gt;"",★仕訳帳!B3319,"")</f>
        <v/>
      </c>
      <c r="D3355" s="65" t="str">
        <f>IF(★仕訳帳!C3319&lt;&gt;"",★仕訳帳!C3319,"")</f>
        <v/>
      </c>
      <c r="E3355" s="66" t="str">
        <f>IF(★仕訳帳!D3319&lt;&gt;"",★仕訳帳!D3319,"")</f>
        <v/>
      </c>
      <c r="F3355" s="30" t="str">
        <f t="shared" si="108"/>
        <v/>
      </c>
      <c r="G3355" s="68">
        <f>★仕訳帳!E3319</f>
        <v>0</v>
      </c>
      <c r="H3355" s="68">
        <f>★仕訳帳!F3319</f>
        <v>0</v>
      </c>
      <c r="I3355" s="67">
        <f>IF($E3355&lt;&gt;"",IF(OR(AND($E3355&gt;=200,$E3355&lt;300),AND($E3355&gt;=400,$E3355&lt;600)),-SUBTOTAL(9,K$4:K3355),SUBTOTAL(9,K$4:K3355)),0)</f>
        <v>0</v>
      </c>
      <c r="J3355" s="32"/>
      <c r="K3355" s="33">
        <f t="shared" si="107"/>
        <v>0</v>
      </c>
    </row>
    <row r="3356" spans="1:11" x14ac:dyDescent="0.4">
      <c r="A3356" s="17" t="str">
        <f>IF(E3356&lt;&gt;"",VLOOKUP(E3356,科目一覧!$A$4:$G$76,7,FALSE),"")</f>
        <v/>
      </c>
      <c r="B3356" s="18">
        <f>★仕訳帳!A3320</f>
        <v>3317</v>
      </c>
      <c r="C3356" s="64" t="str">
        <f>IF(★仕訳帳!B3320&lt;&gt;"",★仕訳帳!B3320,"")</f>
        <v/>
      </c>
      <c r="D3356" s="65" t="str">
        <f>IF(★仕訳帳!C3320&lt;&gt;"",★仕訳帳!C3320,"")</f>
        <v/>
      </c>
      <c r="E3356" s="66" t="str">
        <f>IF(★仕訳帳!D3320&lt;&gt;"",★仕訳帳!D3320,"")</f>
        <v/>
      </c>
      <c r="F3356" s="30" t="str">
        <f t="shared" si="108"/>
        <v/>
      </c>
      <c r="G3356" s="68">
        <f>★仕訳帳!E3320</f>
        <v>0</v>
      </c>
      <c r="H3356" s="68">
        <f>★仕訳帳!F3320</f>
        <v>0</v>
      </c>
      <c r="I3356" s="67">
        <f>IF($E3356&lt;&gt;"",IF(OR(AND($E3356&gt;=200,$E3356&lt;300),AND($E3356&gt;=400,$E3356&lt;600)),-SUBTOTAL(9,K$4:K3356),SUBTOTAL(9,K$4:K3356)),0)</f>
        <v>0</v>
      </c>
      <c r="J3356" s="32"/>
      <c r="K3356" s="33">
        <f t="shared" si="107"/>
        <v>0</v>
      </c>
    </row>
    <row r="3357" spans="1:11" x14ac:dyDescent="0.4">
      <c r="A3357" s="17" t="str">
        <f>IF(E3357&lt;&gt;"",VLOOKUP(E3357,科目一覧!$A$4:$G$76,7,FALSE),"")</f>
        <v/>
      </c>
      <c r="B3357" s="18">
        <f>★仕訳帳!A3321</f>
        <v>3318</v>
      </c>
      <c r="C3357" s="64" t="str">
        <f>IF(★仕訳帳!B3321&lt;&gt;"",★仕訳帳!B3321,"")</f>
        <v/>
      </c>
      <c r="D3357" s="65" t="str">
        <f>IF(★仕訳帳!C3321&lt;&gt;"",★仕訳帳!C3321,"")</f>
        <v/>
      </c>
      <c r="E3357" s="66" t="str">
        <f>IF(★仕訳帳!D3321&lt;&gt;"",★仕訳帳!D3321,"")</f>
        <v/>
      </c>
      <c r="F3357" s="30" t="str">
        <f t="shared" si="108"/>
        <v/>
      </c>
      <c r="G3357" s="68">
        <f>★仕訳帳!E3321</f>
        <v>0</v>
      </c>
      <c r="H3357" s="68">
        <f>★仕訳帳!F3321</f>
        <v>0</v>
      </c>
      <c r="I3357" s="67">
        <f>IF($E3357&lt;&gt;"",IF(OR(AND($E3357&gt;=200,$E3357&lt;300),AND($E3357&gt;=400,$E3357&lt;600)),-SUBTOTAL(9,K$4:K3357),SUBTOTAL(9,K$4:K3357)),0)</f>
        <v>0</v>
      </c>
      <c r="J3357" s="32"/>
      <c r="K3357" s="33">
        <f t="shared" si="107"/>
        <v>0</v>
      </c>
    </row>
    <row r="3358" spans="1:11" x14ac:dyDescent="0.4">
      <c r="A3358" s="17" t="str">
        <f>IF(E3358&lt;&gt;"",VLOOKUP(E3358,科目一覧!$A$4:$G$76,7,FALSE),"")</f>
        <v/>
      </c>
      <c r="B3358" s="18">
        <f>★仕訳帳!A3322</f>
        <v>3319</v>
      </c>
      <c r="C3358" s="64" t="str">
        <f>IF(★仕訳帳!B3322&lt;&gt;"",★仕訳帳!B3322,"")</f>
        <v/>
      </c>
      <c r="D3358" s="65" t="str">
        <f>IF(★仕訳帳!C3322&lt;&gt;"",★仕訳帳!C3322,"")</f>
        <v/>
      </c>
      <c r="E3358" s="66" t="str">
        <f>IF(★仕訳帳!D3322&lt;&gt;"",★仕訳帳!D3322,"")</f>
        <v/>
      </c>
      <c r="F3358" s="30" t="str">
        <f t="shared" si="108"/>
        <v/>
      </c>
      <c r="G3358" s="68">
        <f>★仕訳帳!E3322</f>
        <v>0</v>
      </c>
      <c r="H3358" s="68">
        <f>★仕訳帳!F3322</f>
        <v>0</v>
      </c>
      <c r="I3358" s="67">
        <f>IF($E3358&lt;&gt;"",IF(OR(AND($E3358&gt;=200,$E3358&lt;300),AND($E3358&gt;=400,$E3358&lt;600)),-SUBTOTAL(9,K$4:K3358),SUBTOTAL(9,K$4:K3358)),0)</f>
        <v>0</v>
      </c>
      <c r="J3358" s="32"/>
      <c r="K3358" s="33">
        <f t="shared" si="107"/>
        <v>0</v>
      </c>
    </row>
    <row r="3359" spans="1:11" x14ac:dyDescent="0.4">
      <c r="A3359" s="17" t="str">
        <f>IF(E3359&lt;&gt;"",VLOOKUP(E3359,科目一覧!$A$4:$G$76,7,FALSE),"")</f>
        <v/>
      </c>
      <c r="B3359" s="18">
        <f>★仕訳帳!A3323</f>
        <v>3320</v>
      </c>
      <c r="C3359" s="64" t="str">
        <f>IF(★仕訳帳!B3323&lt;&gt;"",★仕訳帳!B3323,"")</f>
        <v/>
      </c>
      <c r="D3359" s="65" t="str">
        <f>IF(★仕訳帳!C3323&lt;&gt;"",★仕訳帳!C3323,"")</f>
        <v/>
      </c>
      <c r="E3359" s="66" t="str">
        <f>IF(★仕訳帳!D3323&lt;&gt;"",★仕訳帳!D3323,"")</f>
        <v/>
      </c>
      <c r="F3359" s="30" t="str">
        <f t="shared" si="108"/>
        <v/>
      </c>
      <c r="G3359" s="68">
        <f>★仕訳帳!E3323</f>
        <v>0</v>
      </c>
      <c r="H3359" s="68">
        <f>★仕訳帳!F3323</f>
        <v>0</v>
      </c>
      <c r="I3359" s="67">
        <f>IF($E3359&lt;&gt;"",IF(OR(AND($E3359&gt;=200,$E3359&lt;300),AND($E3359&gt;=400,$E3359&lt;600)),-SUBTOTAL(9,K$4:K3359),SUBTOTAL(9,K$4:K3359)),0)</f>
        <v>0</v>
      </c>
      <c r="J3359" s="32"/>
      <c r="K3359" s="33">
        <f t="shared" si="107"/>
        <v>0</v>
      </c>
    </row>
    <row r="3360" spans="1:11" x14ac:dyDescent="0.4">
      <c r="A3360" s="17" t="str">
        <f>IF(E3360&lt;&gt;"",VLOOKUP(E3360,科目一覧!$A$4:$G$76,7,FALSE),"")</f>
        <v/>
      </c>
      <c r="B3360" s="18">
        <f>★仕訳帳!A3324</f>
        <v>3321</v>
      </c>
      <c r="C3360" s="64" t="str">
        <f>IF(★仕訳帳!B3324&lt;&gt;"",★仕訳帳!B3324,"")</f>
        <v/>
      </c>
      <c r="D3360" s="65" t="str">
        <f>IF(★仕訳帳!C3324&lt;&gt;"",★仕訳帳!C3324,"")</f>
        <v/>
      </c>
      <c r="E3360" s="66" t="str">
        <f>IF(★仕訳帳!D3324&lt;&gt;"",★仕訳帳!D3324,"")</f>
        <v/>
      </c>
      <c r="F3360" s="30" t="str">
        <f t="shared" si="108"/>
        <v/>
      </c>
      <c r="G3360" s="68">
        <f>★仕訳帳!E3324</f>
        <v>0</v>
      </c>
      <c r="H3360" s="68">
        <f>★仕訳帳!F3324</f>
        <v>0</v>
      </c>
      <c r="I3360" s="67">
        <f>IF($E3360&lt;&gt;"",IF(OR(AND($E3360&gt;=200,$E3360&lt;300),AND($E3360&gt;=400,$E3360&lt;600)),-SUBTOTAL(9,K$4:K3360),SUBTOTAL(9,K$4:K3360)),0)</f>
        <v>0</v>
      </c>
      <c r="J3360" s="32"/>
      <c r="K3360" s="33">
        <f t="shared" si="107"/>
        <v>0</v>
      </c>
    </row>
    <row r="3361" spans="1:11" x14ac:dyDescent="0.4">
      <c r="A3361" s="17" t="str">
        <f>IF(E3361&lt;&gt;"",VLOOKUP(E3361,科目一覧!$A$4:$G$76,7,FALSE),"")</f>
        <v/>
      </c>
      <c r="B3361" s="18">
        <f>★仕訳帳!A3325</f>
        <v>3322</v>
      </c>
      <c r="C3361" s="64" t="str">
        <f>IF(★仕訳帳!B3325&lt;&gt;"",★仕訳帳!B3325,"")</f>
        <v/>
      </c>
      <c r="D3361" s="65" t="str">
        <f>IF(★仕訳帳!C3325&lt;&gt;"",★仕訳帳!C3325,"")</f>
        <v/>
      </c>
      <c r="E3361" s="66" t="str">
        <f>IF(★仕訳帳!D3325&lt;&gt;"",★仕訳帳!D3325,"")</f>
        <v/>
      </c>
      <c r="F3361" s="30" t="str">
        <f t="shared" si="108"/>
        <v/>
      </c>
      <c r="G3361" s="68">
        <f>★仕訳帳!E3325</f>
        <v>0</v>
      </c>
      <c r="H3361" s="68">
        <f>★仕訳帳!F3325</f>
        <v>0</v>
      </c>
      <c r="I3361" s="67">
        <f>IF($E3361&lt;&gt;"",IF(OR(AND($E3361&gt;=200,$E3361&lt;300),AND($E3361&gt;=400,$E3361&lt;600)),-SUBTOTAL(9,K$4:K3361),SUBTOTAL(9,K$4:K3361)),0)</f>
        <v>0</v>
      </c>
      <c r="J3361" s="32"/>
      <c r="K3361" s="33">
        <f t="shared" si="107"/>
        <v>0</v>
      </c>
    </row>
    <row r="3362" spans="1:11" x14ac:dyDescent="0.4">
      <c r="A3362" s="17" t="str">
        <f>IF(E3362&lt;&gt;"",VLOOKUP(E3362,科目一覧!$A$4:$G$76,7,FALSE),"")</f>
        <v/>
      </c>
      <c r="B3362" s="18">
        <f>★仕訳帳!A3326</f>
        <v>3323</v>
      </c>
      <c r="C3362" s="64" t="str">
        <f>IF(★仕訳帳!B3326&lt;&gt;"",★仕訳帳!B3326,"")</f>
        <v/>
      </c>
      <c r="D3362" s="65" t="str">
        <f>IF(★仕訳帳!C3326&lt;&gt;"",★仕訳帳!C3326,"")</f>
        <v/>
      </c>
      <c r="E3362" s="66" t="str">
        <f>IF(★仕訳帳!D3326&lt;&gt;"",★仕訳帳!D3326,"")</f>
        <v/>
      </c>
      <c r="F3362" s="30" t="str">
        <f t="shared" si="108"/>
        <v/>
      </c>
      <c r="G3362" s="68">
        <f>★仕訳帳!E3326</f>
        <v>0</v>
      </c>
      <c r="H3362" s="68">
        <f>★仕訳帳!F3326</f>
        <v>0</v>
      </c>
      <c r="I3362" s="67">
        <f>IF($E3362&lt;&gt;"",IF(OR(AND($E3362&gt;=200,$E3362&lt;300),AND($E3362&gt;=400,$E3362&lt;600)),-SUBTOTAL(9,K$4:K3362),SUBTOTAL(9,K$4:K3362)),0)</f>
        <v>0</v>
      </c>
      <c r="J3362" s="32"/>
      <c r="K3362" s="33">
        <f t="shared" si="107"/>
        <v>0</v>
      </c>
    </row>
    <row r="3363" spans="1:11" x14ac:dyDescent="0.4">
      <c r="A3363" s="17" t="str">
        <f>IF(E3363&lt;&gt;"",VLOOKUP(E3363,科目一覧!$A$4:$G$76,7,FALSE),"")</f>
        <v/>
      </c>
      <c r="B3363" s="18">
        <f>★仕訳帳!A3327</f>
        <v>3324</v>
      </c>
      <c r="C3363" s="64" t="str">
        <f>IF(★仕訳帳!B3327&lt;&gt;"",★仕訳帳!B3327,"")</f>
        <v/>
      </c>
      <c r="D3363" s="65" t="str">
        <f>IF(★仕訳帳!C3327&lt;&gt;"",★仕訳帳!C3327,"")</f>
        <v/>
      </c>
      <c r="E3363" s="66" t="str">
        <f>IF(★仕訳帳!D3327&lt;&gt;"",★仕訳帳!D3327,"")</f>
        <v/>
      </c>
      <c r="F3363" s="30" t="str">
        <f t="shared" si="108"/>
        <v/>
      </c>
      <c r="G3363" s="68">
        <f>★仕訳帳!E3327</f>
        <v>0</v>
      </c>
      <c r="H3363" s="68">
        <f>★仕訳帳!F3327</f>
        <v>0</v>
      </c>
      <c r="I3363" s="67">
        <f>IF($E3363&lt;&gt;"",IF(OR(AND($E3363&gt;=200,$E3363&lt;300),AND($E3363&gt;=400,$E3363&lt;600)),-SUBTOTAL(9,K$4:K3363),SUBTOTAL(9,K$4:K3363)),0)</f>
        <v>0</v>
      </c>
      <c r="J3363" s="32"/>
      <c r="K3363" s="33">
        <f t="shared" si="107"/>
        <v>0</v>
      </c>
    </row>
    <row r="3364" spans="1:11" x14ac:dyDescent="0.4">
      <c r="A3364" s="17" t="str">
        <f>IF(E3364&lt;&gt;"",VLOOKUP(E3364,科目一覧!$A$4:$G$76,7,FALSE),"")</f>
        <v/>
      </c>
      <c r="B3364" s="18">
        <f>★仕訳帳!A3328</f>
        <v>3325</v>
      </c>
      <c r="C3364" s="64" t="str">
        <f>IF(★仕訳帳!B3328&lt;&gt;"",★仕訳帳!B3328,"")</f>
        <v/>
      </c>
      <c r="D3364" s="65" t="str">
        <f>IF(★仕訳帳!C3328&lt;&gt;"",★仕訳帳!C3328,"")</f>
        <v/>
      </c>
      <c r="E3364" s="66" t="str">
        <f>IF(★仕訳帳!D3328&lt;&gt;"",★仕訳帳!D3328,"")</f>
        <v/>
      </c>
      <c r="F3364" s="30" t="str">
        <f t="shared" si="108"/>
        <v/>
      </c>
      <c r="G3364" s="68">
        <f>★仕訳帳!E3328</f>
        <v>0</v>
      </c>
      <c r="H3364" s="68">
        <f>★仕訳帳!F3328</f>
        <v>0</v>
      </c>
      <c r="I3364" s="67">
        <f>IF($E3364&lt;&gt;"",IF(OR(AND($E3364&gt;=200,$E3364&lt;300),AND($E3364&gt;=400,$E3364&lt;600)),-SUBTOTAL(9,K$4:K3364),SUBTOTAL(9,K$4:K3364)),0)</f>
        <v>0</v>
      </c>
      <c r="J3364" s="32"/>
      <c r="K3364" s="33">
        <f t="shared" si="107"/>
        <v>0</v>
      </c>
    </row>
    <row r="3365" spans="1:11" x14ac:dyDescent="0.4">
      <c r="A3365" s="17" t="str">
        <f>IF(E3365&lt;&gt;"",VLOOKUP(E3365,科目一覧!$A$4:$G$76,7,FALSE),"")</f>
        <v/>
      </c>
      <c r="B3365" s="18">
        <f>★仕訳帳!A3329</f>
        <v>3326</v>
      </c>
      <c r="C3365" s="64" t="str">
        <f>IF(★仕訳帳!B3329&lt;&gt;"",★仕訳帳!B3329,"")</f>
        <v/>
      </c>
      <c r="D3365" s="65" t="str">
        <f>IF(★仕訳帳!C3329&lt;&gt;"",★仕訳帳!C3329,"")</f>
        <v/>
      </c>
      <c r="E3365" s="66" t="str">
        <f>IF(★仕訳帳!D3329&lt;&gt;"",★仕訳帳!D3329,"")</f>
        <v/>
      </c>
      <c r="F3365" s="30" t="str">
        <f t="shared" si="108"/>
        <v/>
      </c>
      <c r="G3365" s="68">
        <f>★仕訳帳!E3329</f>
        <v>0</v>
      </c>
      <c r="H3365" s="68">
        <f>★仕訳帳!F3329</f>
        <v>0</v>
      </c>
      <c r="I3365" s="67">
        <f>IF($E3365&lt;&gt;"",IF(OR(AND($E3365&gt;=200,$E3365&lt;300),AND($E3365&gt;=400,$E3365&lt;600)),-SUBTOTAL(9,K$4:K3365),SUBTOTAL(9,K$4:K3365)),0)</f>
        <v>0</v>
      </c>
      <c r="J3365" s="32"/>
      <c r="K3365" s="33">
        <f t="shared" si="107"/>
        <v>0</v>
      </c>
    </row>
    <row r="3366" spans="1:11" x14ac:dyDescent="0.4">
      <c r="A3366" s="17" t="str">
        <f>IF(E3366&lt;&gt;"",VLOOKUP(E3366,科目一覧!$A$4:$G$76,7,FALSE),"")</f>
        <v/>
      </c>
      <c r="B3366" s="18">
        <f>★仕訳帳!A3330</f>
        <v>3327</v>
      </c>
      <c r="C3366" s="64" t="str">
        <f>IF(★仕訳帳!B3330&lt;&gt;"",★仕訳帳!B3330,"")</f>
        <v/>
      </c>
      <c r="D3366" s="65" t="str">
        <f>IF(★仕訳帳!C3330&lt;&gt;"",★仕訳帳!C3330,"")</f>
        <v/>
      </c>
      <c r="E3366" s="66" t="str">
        <f>IF(★仕訳帳!D3330&lt;&gt;"",★仕訳帳!D3330,"")</f>
        <v/>
      </c>
      <c r="F3366" s="30" t="str">
        <f t="shared" si="108"/>
        <v/>
      </c>
      <c r="G3366" s="68">
        <f>★仕訳帳!E3330</f>
        <v>0</v>
      </c>
      <c r="H3366" s="68">
        <f>★仕訳帳!F3330</f>
        <v>0</v>
      </c>
      <c r="I3366" s="67">
        <f>IF($E3366&lt;&gt;"",IF(OR(AND($E3366&gt;=200,$E3366&lt;300),AND($E3366&gt;=400,$E3366&lt;600)),-SUBTOTAL(9,K$4:K3366),SUBTOTAL(9,K$4:K3366)),0)</f>
        <v>0</v>
      </c>
      <c r="J3366" s="32"/>
      <c r="K3366" s="33">
        <f t="shared" si="107"/>
        <v>0</v>
      </c>
    </row>
    <row r="3367" spans="1:11" x14ac:dyDescent="0.4">
      <c r="A3367" s="17" t="str">
        <f>IF(E3367&lt;&gt;"",VLOOKUP(E3367,科目一覧!$A$4:$G$76,7,FALSE),"")</f>
        <v/>
      </c>
      <c r="B3367" s="18">
        <f>★仕訳帳!A3331</f>
        <v>3328</v>
      </c>
      <c r="C3367" s="64" t="str">
        <f>IF(★仕訳帳!B3331&lt;&gt;"",★仕訳帳!B3331,"")</f>
        <v/>
      </c>
      <c r="D3367" s="65" t="str">
        <f>IF(★仕訳帳!C3331&lt;&gt;"",★仕訳帳!C3331,"")</f>
        <v/>
      </c>
      <c r="E3367" s="66" t="str">
        <f>IF(★仕訳帳!D3331&lt;&gt;"",★仕訳帳!D3331,"")</f>
        <v/>
      </c>
      <c r="F3367" s="30" t="str">
        <f t="shared" si="108"/>
        <v/>
      </c>
      <c r="G3367" s="68">
        <f>★仕訳帳!E3331</f>
        <v>0</v>
      </c>
      <c r="H3367" s="68">
        <f>★仕訳帳!F3331</f>
        <v>0</v>
      </c>
      <c r="I3367" s="67">
        <f>IF($E3367&lt;&gt;"",IF(OR(AND($E3367&gt;=200,$E3367&lt;300),AND($E3367&gt;=400,$E3367&lt;600)),-SUBTOTAL(9,K$4:K3367),SUBTOTAL(9,K$4:K3367)),0)</f>
        <v>0</v>
      </c>
      <c r="J3367" s="32"/>
      <c r="K3367" s="33">
        <f t="shared" si="107"/>
        <v>0</v>
      </c>
    </row>
    <row r="3368" spans="1:11" x14ac:dyDescent="0.4">
      <c r="A3368" s="17" t="str">
        <f>IF(E3368&lt;&gt;"",VLOOKUP(E3368,科目一覧!$A$4:$G$76,7,FALSE),"")</f>
        <v/>
      </c>
      <c r="B3368" s="18">
        <f>★仕訳帳!A3332</f>
        <v>3329</v>
      </c>
      <c r="C3368" s="64" t="str">
        <f>IF(★仕訳帳!B3332&lt;&gt;"",★仕訳帳!B3332,"")</f>
        <v/>
      </c>
      <c r="D3368" s="65" t="str">
        <f>IF(★仕訳帳!C3332&lt;&gt;"",★仕訳帳!C3332,"")</f>
        <v/>
      </c>
      <c r="E3368" s="66" t="str">
        <f>IF(★仕訳帳!D3332&lt;&gt;"",★仕訳帳!D3332,"")</f>
        <v/>
      </c>
      <c r="F3368" s="30" t="str">
        <f t="shared" si="108"/>
        <v/>
      </c>
      <c r="G3368" s="68">
        <f>★仕訳帳!E3332</f>
        <v>0</v>
      </c>
      <c r="H3368" s="68">
        <f>★仕訳帳!F3332</f>
        <v>0</v>
      </c>
      <c r="I3368" s="67">
        <f>IF($E3368&lt;&gt;"",IF(OR(AND($E3368&gt;=200,$E3368&lt;300),AND($E3368&gt;=400,$E3368&lt;600)),-SUBTOTAL(9,K$4:K3368),SUBTOTAL(9,K$4:K3368)),0)</f>
        <v>0</v>
      </c>
      <c r="J3368" s="32"/>
      <c r="K3368" s="33">
        <f t="shared" si="107"/>
        <v>0</v>
      </c>
    </row>
    <row r="3369" spans="1:11" x14ac:dyDescent="0.4">
      <c r="A3369" s="17" t="str">
        <f>IF(E3369&lt;&gt;"",VLOOKUP(E3369,科目一覧!$A$4:$G$76,7,FALSE),"")</f>
        <v/>
      </c>
      <c r="B3369" s="18">
        <f>★仕訳帳!A3333</f>
        <v>3330</v>
      </c>
      <c r="C3369" s="64" t="str">
        <f>IF(★仕訳帳!B3333&lt;&gt;"",★仕訳帳!B3333,"")</f>
        <v/>
      </c>
      <c r="D3369" s="65" t="str">
        <f>IF(★仕訳帳!C3333&lt;&gt;"",★仕訳帳!C3333,"")</f>
        <v/>
      </c>
      <c r="E3369" s="66" t="str">
        <f>IF(★仕訳帳!D3333&lt;&gt;"",★仕訳帳!D3333,"")</f>
        <v/>
      </c>
      <c r="F3369" s="30" t="str">
        <f t="shared" si="108"/>
        <v/>
      </c>
      <c r="G3369" s="68">
        <f>★仕訳帳!E3333</f>
        <v>0</v>
      </c>
      <c r="H3369" s="68">
        <f>★仕訳帳!F3333</f>
        <v>0</v>
      </c>
      <c r="I3369" s="67">
        <f>IF($E3369&lt;&gt;"",IF(OR(AND($E3369&gt;=200,$E3369&lt;300),AND($E3369&gt;=400,$E3369&lt;600)),-SUBTOTAL(9,K$4:K3369),SUBTOTAL(9,K$4:K3369)),0)</f>
        <v>0</v>
      </c>
      <c r="J3369" s="32"/>
      <c r="K3369" s="33">
        <f t="shared" si="107"/>
        <v>0</v>
      </c>
    </row>
    <row r="3370" spans="1:11" x14ac:dyDescent="0.4">
      <c r="A3370" s="17" t="str">
        <f>IF(E3370&lt;&gt;"",VLOOKUP(E3370,科目一覧!$A$4:$G$76,7,FALSE),"")</f>
        <v/>
      </c>
      <c r="B3370" s="18">
        <f>★仕訳帳!A3334</f>
        <v>3331</v>
      </c>
      <c r="C3370" s="64" t="str">
        <f>IF(★仕訳帳!B3334&lt;&gt;"",★仕訳帳!B3334,"")</f>
        <v/>
      </c>
      <c r="D3370" s="65" t="str">
        <f>IF(★仕訳帳!C3334&lt;&gt;"",★仕訳帳!C3334,"")</f>
        <v/>
      </c>
      <c r="E3370" s="66" t="str">
        <f>IF(★仕訳帳!D3334&lt;&gt;"",★仕訳帳!D3334,"")</f>
        <v/>
      </c>
      <c r="F3370" s="30" t="str">
        <f t="shared" si="108"/>
        <v/>
      </c>
      <c r="G3370" s="68">
        <f>★仕訳帳!E3334</f>
        <v>0</v>
      </c>
      <c r="H3370" s="68">
        <f>★仕訳帳!F3334</f>
        <v>0</v>
      </c>
      <c r="I3370" s="67">
        <f>IF($E3370&lt;&gt;"",IF(OR(AND($E3370&gt;=200,$E3370&lt;300),AND($E3370&gt;=400,$E3370&lt;600)),-SUBTOTAL(9,K$4:K3370),SUBTOTAL(9,K$4:K3370)),0)</f>
        <v>0</v>
      </c>
      <c r="J3370" s="32"/>
      <c r="K3370" s="33">
        <f t="shared" si="107"/>
        <v>0</v>
      </c>
    </row>
    <row r="3371" spans="1:11" x14ac:dyDescent="0.4">
      <c r="A3371" s="17" t="str">
        <f>IF(E3371&lt;&gt;"",VLOOKUP(E3371,科目一覧!$A$4:$G$76,7,FALSE),"")</f>
        <v/>
      </c>
      <c r="B3371" s="18">
        <f>★仕訳帳!A3335</f>
        <v>3332</v>
      </c>
      <c r="C3371" s="64" t="str">
        <f>IF(★仕訳帳!B3335&lt;&gt;"",★仕訳帳!B3335,"")</f>
        <v/>
      </c>
      <c r="D3371" s="65" t="str">
        <f>IF(★仕訳帳!C3335&lt;&gt;"",★仕訳帳!C3335,"")</f>
        <v/>
      </c>
      <c r="E3371" s="66" t="str">
        <f>IF(★仕訳帳!D3335&lt;&gt;"",★仕訳帳!D3335,"")</f>
        <v/>
      </c>
      <c r="F3371" s="30" t="str">
        <f t="shared" si="108"/>
        <v/>
      </c>
      <c r="G3371" s="68">
        <f>★仕訳帳!E3335</f>
        <v>0</v>
      </c>
      <c r="H3371" s="68">
        <f>★仕訳帳!F3335</f>
        <v>0</v>
      </c>
      <c r="I3371" s="67">
        <f>IF($E3371&lt;&gt;"",IF(OR(AND($E3371&gt;=200,$E3371&lt;300),AND($E3371&gt;=400,$E3371&lt;600)),-SUBTOTAL(9,K$4:K3371),SUBTOTAL(9,K$4:K3371)),0)</f>
        <v>0</v>
      </c>
      <c r="J3371" s="32"/>
      <c r="K3371" s="33">
        <f t="shared" si="107"/>
        <v>0</v>
      </c>
    </row>
    <row r="3372" spans="1:11" x14ac:dyDescent="0.4">
      <c r="A3372" s="17" t="str">
        <f>IF(E3372&lt;&gt;"",VLOOKUP(E3372,科目一覧!$A$4:$G$76,7,FALSE),"")</f>
        <v/>
      </c>
      <c r="B3372" s="18">
        <f>★仕訳帳!A3336</f>
        <v>3333</v>
      </c>
      <c r="C3372" s="64" t="str">
        <f>IF(★仕訳帳!B3336&lt;&gt;"",★仕訳帳!B3336,"")</f>
        <v/>
      </c>
      <c r="D3372" s="65" t="str">
        <f>IF(★仕訳帳!C3336&lt;&gt;"",★仕訳帳!C3336,"")</f>
        <v/>
      </c>
      <c r="E3372" s="66" t="str">
        <f>IF(★仕訳帳!D3336&lt;&gt;"",★仕訳帳!D3336,"")</f>
        <v/>
      </c>
      <c r="F3372" s="30" t="str">
        <f t="shared" si="108"/>
        <v/>
      </c>
      <c r="G3372" s="68">
        <f>★仕訳帳!E3336</f>
        <v>0</v>
      </c>
      <c r="H3372" s="68">
        <f>★仕訳帳!F3336</f>
        <v>0</v>
      </c>
      <c r="I3372" s="67">
        <f>IF($E3372&lt;&gt;"",IF(OR(AND($E3372&gt;=200,$E3372&lt;300),AND($E3372&gt;=400,$E3372&lt;600)),-SUBTOTAL(9,K$4:K3372),SUBTOTAL(9,K$4:K3372)),0)</f>
        <v>0</v>
      </c>
      <c r="J3372" s="32"/>
      <c r="K3372" s="33">
        <f t="shared" si="107"/>
        <v>0</v>
      </c>
    </row>
    <row r="3373" spans="1:11" x14ac:dyDescent="0.4">
      <c r="A3373" s="17" t="str">
        <f>IF(E3373&lt;&gt;"",VLOOKUP(E3373,科目一覧!$A$4:$G$76,7,FALSE),"")</f>
        <v/>
      </c>
      <c r="B3373" s="18">
        <f>★仕訳帳!A3337</f>
        <v>3334</v>
      </c>
      <c r="C3373" s="64" t="str">
        <f>IF(★仕訳帳!B3337&lt;&gt;"",★仕訳帳!B3337,"")</f>
        <v/>
      </c>
      <c r="D3373" s="65" t="str">
        <f>IF(★仕訳帳!C3337&lt;&gt;"",★仕訳帳!C3337,"")</f>
        <v/>
      </c>
      <c r="E3373" s="66" t="str">
        <f>IF(★仕訳帳!D3337&lt;&gt;"",★仕訳帳!D3337,"")</f>
        <v/>
      </c>
      <c r="F3373" s="30" t="str">
        <f t="shared" si="108"/>
        <v/>
      </c>
      <c r="G3373" s="68">
        <f>★仕訳帳!E3337</f>
        <v>0</v>
      </c>
      <c r="H3373" s="68">
        <f>★仕訳帳!F3337</f>
        <v>0</v>
      </c>
      <c r="I3373" s="67">
        <f>IF($E3373&lt;&gt;"",IF(OR(AND($E3373&gt;=200,$E3373&lt;300),AND($E3373&gt;=400,$E3373&lt;600)),-SUBTOTAL(9,K$4:K3373),SUBTOTAL(9,K$4:K3373)),0)</f>
        <v>0</v>
      </c>
      <c r="J3373" s="32"/>
      <c r="K3373" s="33">
        <f t="shared" si="107"/>
        <v>0</v>
      </c>
    </row>
    <row r="3374" spans="1:11" x14ac:dyDescent="0.4">
      <c r="A3374" s="17" t="str">
        <f>IF(E3374&lt;&gt;"",VLOOKUP(E3374,科目一覧!$A$4:$G$76,7,FALSE),"")</f>
        <v/>
      </c>
      <c r="B3374" s="18">
        <f>★仕訳帳!A3338</f>
        <v>3335</v>
      </c>
      <c r="C3374" s="64" t="str">
        <f>IF(★仕訳帳!B3338&lt;&gt;"",★仕訳帳!B3338,"")</f>
        <v/>
      </c>
      <c r="D3374" s="65" t="str">
        <f>IF(★仕訳帳!C3338&lt;&gt;"",★仕訳帳!C3338,"")</f>
        <v/>
      </c>
      <c r="E3374" s="66" t="str">
        <f>IF(★仕訳帳!D3338&lt;&gt;"",★仕訳帳!D3338,"")</f>
        <v/>
      </c>
      <c r="F3374" s="30" t="str">
        <f t="shared" si="108"/>
        <v/>
      </c>
      <c r="G3374" s="68">
        <f>★仕訳帳!E3338</f>
        <v>0</v>
      </c>
      <c r="H3374" s="68">
        <f>★仕訳帳!F3338</f>
        <v>0</v>
      </c>
      <c r="I3374" s="67">
        <f>IF($E3374&lt;&gt;"",IF(OR(AND($E3374&gt;=200,$E3374&lt;300),AND($E3374&gt;=400,$E3374&lt;600)),-SUBTOTAL(9,K$4:K3374),SUBTOTAL(9,K$4:K3374)),0)</f>
        <v>0</v>
      </c>
      <c r="J3374" s="32"/>
      <c r="K3374" s="33">
        <f t="shared" si="107"/>
        <v>0</v>
      </c>
    </row>
    <row r="3375" spans="1:11" x14ac:dyDescent="0.4">
      <c r="A3375" s="17" t="str">
        <f>IF(E3375&lt;&gt;"",VLOOKUP(E3375,科目一覧!$A$4:$G$76,7,FALSE),"")</f>
        <v/>
      </c>
      <c r="B3375" s="18">
        <f>★仕訳帳!A3339</f>
        <v>3336</v>
      </c>
      <c r="C3375" s="64" t="str">
        <f>IF(★仕訳帳!B3339&lt;&gt;"",★仕訳帳!B3339,"")</f>
        <v/>
      </c>
      <c r="D3375" s="65" t="str">
        <f>IF(★仕訳帳!C3339&lt;&gt;"",★仕訳帳!C3339,"")</f>
        <v/>
      </c>
      <c r="E3375" s="66" t="str">
        <f>IF(★仕訳帳!D3339&lt;&gt;"",★仕訳帳!D3339,"")</f>
        <v/>
      </c>
      <c r="F3375" s="30" t="str">
        <f t="shared" si="108"/>
        <v/>
      </c>
      <c r="G3375" s="68">
        <f>★仕訳帳!E3339</f>
        <v>0</v>
      </c>
      <c r="H3375" s="68">
        <f>★仕訳帳!F3339</f>
        <v>0</v>
      </c>
      <c r="I3375" s="67">
        <f>IF($E3375&lt;&gt;"",IF(OR(AND($E3375&gt;=200,$E3375&lt;300),AND($E3375&gt;=400,$E3375&lt;600)),-SUBTOTAL(9,K$4:K3375),SUBTOTAL(9,K$4:K3375)),0)</f>
        <v>0</v>
      </c>
      <c r="J3375" s="32"/>
      <c r="K3375" s="33">
        <f t="shared" ref="K3375:K3404" si="109">IF(OR(E3375=301,E3375=401),0,G3375-H3375)</f>
        <v>0</v>
      </c>
    </row>
    <row r="3376" spans="1:11" x14ac:dyDescent="0.4">
      <c r="A3376" s="17" t="str">
        <f>IF(E3376&lt;&gt;"",VLOOKUP(E3376,科目一覧!$A$4:$G$76,7,FALSE),"")</f>
        <v/>
      </c>
      <c r="B3376" s="18">
        <f>★仕訳帳!A3340</f>
        <v>3337</v>
      </c>
      <c r="C3376" s="64" t="str">
        <f>IF(★仕訳帳!B3340&lt;&gt;"",★仕訳帳!B3340,"")</f>
        <v/>
      </c>
      <c r="D3376" s="65" t="str">
        <f>IF(★仕訳帳!C3340&lt;&gt;"",★仕訳帳!C3340,"")</f>
        <v/>
      </c>
      <c r="E3376" s="66" t="str">
        <f>IF(★仕訳帳!D3340&lt;&gt;"",★仕訳帳!D3340,"")</f>
        <v/>
      </c>
      <c r="F3376" s="30" t="str">
        <f t="shared" si="108"/>
        <v/>
      </c>
      <c r="G3376" s="68">
        <f>★仕訳帳!E3340</f>
        <v>0</v>
      </c>
      <c r="H3376" s="68">
        <f>★仕訳帳!F3340</f>
        <v>0</v>
      </c>
      <c r="I3376" s="67">
        <f>IF($E3376&lt;&gt;"",IF(OR(AND($E3376&gt;=200,$E3376&lt;300),AND($E3376&gt;=400,$E3376&lt;600)),-SUBTOTAL(9,K$4:K3376),SUBTOTAL(9,K$4:K3376)),0)</f>
        <v>0</v>
      </c>
      <c r="J3376" s="32"/>
      <c r="K3376" s="33">
        <f t="shared" si="109"/>
        <v>0</v>
      </c>
    </row>
    <row r="3377" spans="1:11" x14ac:dyDescent="0.4">
      <c r="A3377" s="17" t="str">
        <f>IF(E3377&lt;&gt;"",VLOOKUP(E3377,科目一覧!$A$4:$G$76,7,FALSE),"")</f>
        <v/>
      </c>
      <c r="B3377" s="18">
        <f>★仕訳帳!A3341</f>
        <v>3338</v>
      </c>
      <c r="C3377" s="64" t="str">
        <f>IF(★仕訳帳!B3341&lt;&gt;"",★仕訳帳!B3341,"")</f>
        <v/>
      </c>
      <c r="D3377" s="65" t="str">
        <f>IF(★仕訳帳!C3341&lt;&gt;"",★仕訳帳!C3341,"")</f>
        <v/>
      </c>
      <c r="E3377" s="66" t="str">
        <f>IF(★仕訳帳!D3341&lt;&gt;"",★仕訳帳!D3341,"")</f>
        <v/>
      </c>
      <c r="F3377" s="30" t="str">
        <f t="shared" si="108"/>
        <v/>
      </c>
      <c r="G3377" s="68">
        <f>★仕訳帳!E3341</f>
        <v>0</v>
      </c>
      <c r="H3377" s="68">
        <f>★仕訳帳!F3341</f>
        <v>0</v>
      </c>
      <c r="I3377" s="67">
        <f>IF($E3377&lt;&gt;"",IF(OR(AND($E3377&gt;=200,$E3377&lt;300),AND($E3377&gt;=400,$E3377&lt;600)),-SUBTOTAL(9,K$4:K3377),SUBTOTAL(9,K$4:K3377)),0)</f>
        <v>0</v>
      </c>
      <c r="J3377" s="32"/>
      <c r="K3377" s="33">
        <f t="shared" si="109"/>
        <v>0</v>
      </c>
    </row>
    <row r="3378" spans="1:11" x14ac:dyDescent="0.4">
      <c r="A3378" s="17" t="str">
        <f>IF(E3378&lt;&gt;"",VLOOKUP(E3378,科目一覧!$A$4:$G$76,7,FALSE),"")</f>
        <v/>
      </c>
      <c r="B3378" s="18">
        <f>★仕訳帳!A3342</f>
        <v>3339</v>
      </c>
      <c r="C3378" s="64" t="str">
        <f>IF(★仕訳帳!B3342&lt;&gt;"",★仕訳帳!B3342,"")</f>
        <v/>
      </c>
      <c r="D3378" s="65" t="str">
        <f>IF(★仕訳帳!C3342&lt;&gt;"",★仕訳帳!C3342,"")</f>
        <v/>
      </c>
      <c r="E3378" s="66" t="str">
        <f>IF(★仕訳帳!D3342&lt;&gt;"",★仕訳帳!D3342,"")</f>
        <v/>
      </c>
      <c r="F3378" s="30" t="str">
        <f t="shared" si="108"/>
        <v/>
      </c>
      <c r="G3378" s="68">
        <f>★仕訳帳!E3342</f>
        <v>0</v>
      </c>
      <c r="H3378" s="68">
        <f>★仕訳帳!F3342</f>
        <v>0</v>
      </c>
      <c r="I3378" s="67">
        <f>IF($E3378&lt;&gt;"",IF(OR(AND($E3378&gt;=200,$E3378&lt;300),AND($E3378&gt;=400,$E3378&lt;600)),-SUBTOTAL(9,K$4:K3378),SUBTOTAL(9,K$4:K3378)),0)</f>
        <v>0</v>
      </c>
      <c r="J3378" s="32"/>
      <c r="K3378" s="33">
        <f t="shared" si="109"/>
        <v>0</v>
      </c>
    </row>
    <row r="3379" spans="1:11" x14ac:dyDescent="0.4">
      <c r="A3379" s="17" t="str">
        <f>IF(E3379&lt;&gt;"",VLOOKUP(E3379,科目一覧!$A$4:$G$76,7,FALSE),"")</f>
        <v/>
      </c>
      <c r="B3379" s="18">
        <f>★仕訳帳!A3343</f>
        <v>3340</v>
      </c>
      <c r="C3379" s="64" t="str">
        <f>IF(★仕訳帳!B3343&lt;&gt;"",★仕訳帳!B3343,"")</f>
        <v/>
      </c>
      <c r="D3379" s="65" t="str">
        <f>IF(★仕訳帳!C3343&lt;&gt;"",★仕訳帳!C3343,"")</f>
        <v/>
      </c>
      <c r="E3379" s="66" t="str">
        <f>IF(★仕訳帳!D3343&lt;&gt;"",★仕訳帳!D3343,"")</f>
        <v/>
      </c>
      <c r="F3379" s="30" t="str">
        <f t="shared" si="108"/>
        <v/>
      </c>
      <c r="G3379" s="68">
        <f>★仕訳帳!E3343</f>
        <v>0</v>
      </c>
      <c r="H3379" s="68">
        <f>★仕訳帳!F3343</f>
        <v>0</v>
      </c>
      <c r="I3379" s="67">
        <f>IF($E3379&lt;&gt;"",IF(OR(AND($E3379&gt;=200,$E3379&lt;300),AND($E3379&gt;=400,$E3379&lt;600)),-SUBTOTAL(9,K$4:K3379),SUBTOTAL(9,K$4:K3379)),0)</f>
        <v>0</v>
      </c>
      <c r="J3379" s="32"/>
      <c r="K3379" s="33">
        <f t="shared" si="109"/>
        <v>0</v>
      </c>
    </row>
    <row r="3380" spans="1:11" x14ac:dyDescent="0.4">
      <c r="A3380" s="17" t="str">
        <f>IF(E3380&lt;&gt;"",VLOOKUP(E3380,科目一覧!$A$4:$G$76,7,FALSE),"")</f>
        <v/>
      </c>
      <c r="B3380" s="18">
        <f>★仕訳帳!A3344</f>
        <v>3341</v>
      </c>
      <c r="C3380" s="64" t="str">
        <f>IF(★仕訳帳!B3344&lt;&gt;"",★仕訳帳!B3344,"")</f>
        <v/>
      </c>
      <c r="D3380" s="65" t="str">
        <f>IF(★仕訳帳!C3344&lt;&gt;"",★仕訳帳!C3344,"")</f>
        <v/>
      </c>
      <c r="E3380" s="66" t="str">
        <f>IF(★仕訳帳!D3344&lt;&gt;"",★仕訳帳!D3344,"")</f>
        <v/>
      </c>
      <c r="F3380" s="30" t="str">
        <f t="shared" si="108"/>
        <v/>
      </c>
      <c r="G3380" s="68">
        <f>★仕訳帳!E3344</f>
        <v>0</v>
      </c>
      <c r="H3380" s="68">
        <f>★仕訳帳!F3344</f>
        <v>0</v>
      </c>
      <c r="I3380" s="67">
        <f>IF($E3380&lt;&gt;"",IF(OR(AND($E3380&gt;=200,$E3380&lt;300),AND($E3380&gt;=400,$E3380&lt;600)),-SUBTOTAL(9,K$4:K3380),SUBTOTAL(9,K$4:K3380)),0)</f>
        <v>0</v>
      </c>
      <c r="J3380" s="32"/>
      <c r="K3380" s="33">
        <f t="shared" si="109"/>
        <v>0</v>
      </c>
    </row>
    <row r="3381" spans="1:11" x14ac:dyDescent="0.4">
      <c r="A3381" s="17" t="str">
        <f>IF(E3381&lt;&gt;"",VLOOKUP(E3381,科目一覧!$A$4:$G$76,7,FALSE),"")</f>
        <v/>
      </c>
      <c r="B3381" s="18">
        <f>★仕訳帳!A3345</f>
        <v>3342</v>
      </c>
      <c r="C3381" s="64" t="str">
        <f>IF(★仕訳帳!B3345&lt;&gt;"",★仕訳帳!B3345,"")</f>
        <v/>
      </c>
      <c r="D3381" s="65" t="str">
        <f>IF(★仕訳帳!C3345&lt;&gt;"",★仕訳帳!C3345,"")</f>
        <v/>
      </c>
      <c r="E3381" s="66" t="str">
        <f>IF(★仕訳帳!D3345&lt;&gt;"",★仕訳帳!D3345,"")</f>
        <v/>
      </c>
      <c r="F3381" s="30" t="str">
        <f t="shared" si="108"/>
        <v/>
      </c>
      <c r="G3381" s="68">
        <f>★仕訳帳!E3345</f>
        <v>0</v>
      </c>
      <c r="H3381" s="68">
        <f>★仕訳帳!F3345</f>
        <v>0</v>
      </c>
      <c r="I3381" s="67">
        <f>IF($E3381&lt;&gt;"",IF(OR(AND($E3381&gt;=200,$E3381&lt;300),AND($E3381&gt;=400,$E3381&lt;600)),-SUBTOTAL(9,K$4:K3381),SUBTOTAL(9,K$4:K3381)),0)</f>
        <v>0</v>
      </c>
      <c r="J3381" s="32"/>
      <c r="K3381" s="33">
        <f t="shared" si="109"/>
        <v>0</v>
      </c>
    </row>
    <row r="3382" spans="1:11" x14ac:dyDescent="0.4">
      <c r="A3382" s="17" t="str">
        <f>IF(E3382&lt;&gt;"",VLOOKUP(E3382,科目一覧!$A$4:$G$76,7,FALSE),"")</f>
        <v/>
      </c>
      <c r="B3382" s="18">
        <f>★仕訳帳!A3346</f>
        <v>3343</v>
      </c>
      <c r="C3382" s="64" t="str">
        <f>IF(★仕訳帳!B3346&lt;&gt;"",★仕訳帳!B3346,"")</f>
        <v/>
      </c>
      <c r="D3382" s="65" t="str">
        <f>IF(★仕訳帳!C3346&lt;&gt;"",★仕訳帳!C3346,"")</f>
        <v/>
      </c>
      <c r="E3382" s="66" t="str">
        <f>IF(★仕訳帳!D3346&lt;&gt;"",★仕訳帳!D3346,"")</f>
        <v/>
      </c>
      <c r="F3382" s="30" t="str">
        <f t="shared" si="108"/>
        <v/>
      </c>
      <c r="G3382" s="68">
        <f>★仕訳帳!E3346</f>
        <v>0</v>
      </c>
      <c r="H3382" s="68">
        <f>★仕訳帳!F3346</f>
        <v>0</v>
      </c>
      <c r="I3382" s="67">
        <f>IF($E3382&lt;&gt;"",IF(OR(AND($E3382&gt;=200,$E3382&lt;300),AND($E3382&gt;=400,$E3382&lt;600)),-SUBTOTAL(9,K$4:K3382),SUBTOTAL(9,K$4:K3382)),0)</f>
        <v>0</v>
      </c>
      <c r="J3382" s="32"/>
      <c r="K3382" s="33">
        <f t="shared" si="109"/>
        <v>0</v>
      </c>
    </row>
    <row r="3383" spans="1:11" x14ac:dyDescent="0.4">
      <c r="A3383" s="17" t="str">
        <f>IF(E3383&lt;&gt;"",VLOOKUP(E3383,科目一覧!$A$4:$G$76,7,FALSE),"")</f>
        <v/>
      </c>
      <c r="B3383" s="18">
        <f>★仕訳帳!A3347</f>
        <v>3344</v>
      </c>
      <c r="C3383" s="64" t="str">
        <f>IF(★仕訳帳!B3347&lt;&gt;"",★仕訳帳!B3347,"")</f>
        <v/>
      </c>
      <c r="D3383" s="65" t="str">
        <f>IF(★仕訳帳!C3347&lt;&gt;"",★仕訳帳!C3347,"")</f>
        <v/>
      </c>
      <c r="E3383" s="66" t="str">
        <f>IF(★仕訳帳!D3347&lt;&gt;"",★仕訳帳!D3347,"")</f>
        <v/>
      </c>
      <c r="F3383" s="30" t="str">
        <f t="shared" si="108"/>
        <v/>
      </c>
      <c r="G3383" s="68">
        <f>★仕訳帳!E3347</f>
        <v>0</v>
      </c>
      <c r="H3383" s="68">
        <f>★仕訳帳!F3347</f>
        <v>0</v>
      </c>
      <c r="I3383" s="67">
        <f>IF($E3383&lt;&gt;"",IF(OR(AND($E3383&gt;=200,$E3383&lt;300),AND($E3383&gt;=400,$E3383&lt;600)),-SUBTOTAL(9,K$4:K3383),SUBTOTAL(9,K$4:K3383)),0)</f>
        <v>0</v>
      </c>
      <c r="J3383" s="32"/>
      <c r="K3383" s="33">
        <f t="shared" si="109"/>
        <v>0</v>
      </c>
    </row>
    <row r="3384" spans="1:11" x14ac:dyDescent="0.4">
      <c r="A3384" s="17" t="str">
        <f>IF(E3384&lt;&gt;"",VLOOKUP(E3384,科目一覧!$A$4:$G$76,7,FALSE),"")</f>
        <v/>
      </c>
      <c r="B3384" s="18">
        <f>★仕訳帳!A3348</f>
        <v>3345</v>
      </c>
      <c r="C3384" s="64" t="str">
        <f>IF(★仕訳帳!B3348&lt;&gt;"",★仕訳帳!B3348,"")</f>
        <v/>
      </c>
      <c r="D3384" s="65" t="str">
        <f>IF(★仕訳帳!C3348&lt;&gt;"",★仕訳帳!C3348,"")</f>
        <v/>
      </c>
      <c r="E3384" s="66" t="str">
        <f>IF(★仕訳帳!D3348&lt;&gt;"",★仕訳帳!D3348,"")</f>
        <v/>
      </c>
      <c r="F3384" s="30" t="str">
        <f t="shared" si="108"/>
        <v/>
      </c>
      <c r="G3384" s="68">
        <f>★仕訳帳!E3348</f>
        <v>0</v>
      </c>
      <c r="H3384" s="68">
        <f>★仕訳帳!F3348</f>
        <v>0</v>
      </c>
      <c r="I3384" s="67">
        <f>IF($E3384&lt;&gt;"",IF(OR(AND($E3384&gt;=200,$E3384&lt;300),AND($E3384&gt;=400,$E3384&lt;600)),-SUBTOTAL(9,K$4:K3384),SUBTOTAL(9,K$4:K3384)),0)</f>
        <v>0</v>
      </c>
      <c r="J3384" s="32"/>
      <c r="K3384" s="33">
        <f t="shared" si="109"/>
        <v>0</v>
      </c>
    </row>
    <row r="3385" spans="1:11" x14ac:dyDescent="0.4">
      <c r="A3385" s="17" t="str">
        <f>IF(E3385&lt;&gt;"",VLOOKUP(E3385,科目一覧!$A$4:$G$76,7,FALSE),"")</f>
        <v/>
      </c>
      <c r="B3385" s="18">
        <f>★仕訳帳!A3349</f>
        <v>3346</v>
      </c>
      <c r="C3385" s="64" t="str">
        <f>IF(★仕訳帳!B3349&lt;&gt;"",★仕訳帳!B3349,"")</f>
        <v/>
      </c>
      <c r="D3385" s="65" t="str">
        <f>IF(★仕訳帳!C3349&lt;&gt;"",★仕訳帳!C3349,"")</f>
        <v/>
      </c>
      <c r="E3385" s="66" t="str">
        <f>IF(★仕訳帳!D3349&lt;&gt;"",★仕訳帳!D3349,"")</f>
        <v/>
      </c>
      <c r="F3385" s="30" t="str">
        <f t="shared" si="108"/>
        <v/>
      </c>
      <c r="G3385" s="68">
        <f>★仕訳帳!E3349</f>
        <v>0</v>
      </c>
      <c r="H3385" s="68">
        <f>★仕訳帳!F3349</f>
        <v>0</v>
      </c>
      <c r="I3385" s="67">
        <f>IF($E3385&lt;&gt;"",IF(OR(AND($E3385&gt;=200,$E3385&lt;300),AND($E3385&gt;=400,$E3385&lt;600)),-SUBTOTAL(9,K$4:K3385),SUBTOTAL(9,K$4:K3385)),0)</f>
        <v>0</v>
      </c>
      <c r="J3385" s="32"/>
      <c r="K3385" s="33">
        <f t="shared" si="109"/>
        <v>0</v>
      </c>
    </row>
    <row r="3386" spans="1:11" x14ac:dyDescent="0.4">
      <c r="A3386" s="17" t="str">
        <f>IF(E3386&lt;&gt;"",VLOOKUP(E3386,科目一覧!$A$4:$G$76,7,FALSE),"")</f>
        <v/>
      </c>
      <c r="B3386" s="18">
        <f>★仕訳帳!A3350</f>
        <v>3347</v>
      </c>
      <c r="C3386" s="64" t="str">
        <f>IF(★仕訳帳!B3350&lt;&gt;"",★仕訳帳!B3350,"")</f>
        <v/>
      </c>
      <c r="D3386" s="65" t="str">
        <f>IF(★仕訳帳!C3350&lt;&gt;"",★仕訳帳!C3350,"")</f>
        <v/>
      </c>
      <c r="E3386" s="66" t="str">
        <f>IF(★仕訳帳!D3350&lt;&gt;"",★仕訳帳!D3350,"")</f>
        <v/>
      </c>
      <c r="F3386" s="30" t="str">
        <f t="shared" si="108"/>
        <v/>
      </c>
      <c r="G3386" s="68">
        <f>★仕訳帳!E3350</f>
        <v>0</v>
      </c>
      <c r="H3386" s="68">
        <f>★仕訳帳!F3350</f>
        <v>0</v>
      </c>
      <c r="I3386" s="67">
        <f>IF($E3386&lt;&gt;"",IF(OR(AND($E3386&gt;=200,$E3386&lt;300),AND($E3386&gt;=400,$E3386&lt;600)),-SUBTOTAL(9,K$4:K3386),SUBTOTAL(9,K$4:K3386)),0)</f>
        <v>0</v>
      </c>
      <c r="J3386" s="32"/>
      <c r="K3386" s="33">
        <f t="shared" si="109"/>
        <v>0</v>
      </c>
    </row>
    <row r="3387" spans="1:11" x14ac:dyDescent="0.4">
      <c r="A3387" s="17" t="str">
        <f>IF(E3387&lt;&gt;"",VLOOKUP(E3387,科目一覧!$A$4:$G$76,7,FALSE),"")</f>
        <v/>
      </c>
      <c r="B3387" s="18">
        <f>★仕訳帳!A3351</f>
        <v>3348</v>
      </c>
      <c r="C3387" s="64" t="str">
        <f>IF(★仕訳帳!B3351&lt;&gt;"",★仕訳帳!B3351,"")</f>
        <v/>
      </c>
      <c r="D3387" s="65" t="str">
        <f>IF(★仕訳帳!C3351&lt;&gt;"",★仕訳帳!C3351,"")</f>
        <v/>
      </c>
      <c r="E3387" s="66" t="str">
        <f>IF(★仕訳帳!D3351&lt;&gt;"",★仕訳帳!D3351,"")</f>
        <v/>
      </c>
      <c r="F3387" s="30" t="str">
        <f t="shared" si="108"/>
        <v/>
      </c>
      <c r="G3387" s="68">
        <f>★仕訳帳!E3351</f>
        <v>0</v>
      </c>
      <c r="H3387" s="68">
        <f>★仕訳帳!F3351</f>
        <v>0</v>
      </c>
      <c r="I3387" s="67">
        <f>IF($E3387&lt;&gt;"",IF(OR(AND($E3387&gt;=200,$E3387&lt;300),AND($E3387&gt;=400,$E3387&lt;600)),-SUBTOTAL(9,K$4:K3387),SUBTOTAL(9,K$4:K3387)),0)</f>
        <v>0</v>
      </c>
      <c r="J3387" s="32"/>
      <c r="K3387" s="33">
        <f t="shared" si="109"/>
        <v>0</v>
      </c>
    </row>
    <row r="3388" spans="1:11" x14ac:dyDescent="0.4">
      <c r="A3388" s="17" t="str">
        <f>IF(E3388&lt;&gt;"",VLOOKUP(E3388,科目一覧!$A$4:$G$76,7,FALSE),"")</f>
        <v/>
      </c>
      <c r="B3388" s="18">
        <f>★仕訳帳!A3352</f>
        <v>3349</v>
      </c>
      <c r="C3388" s="64" t="str">
        <f>IF(★仕訳帳!B3352&lt;&gt;"",★仕訳帳!B3352,"")</f>
        <v/>
      </c>
      <c r="D3388" s="65" t="str">
        <f>IF(★仕訳帳!C3352&lt;&gt;"",★仕訳帳!C3352,"")</f>
        <v/>
      </c>
      <c r="E3388" s="66" t="str">
        <f>IF(★仕訳帳!D3352&lt;&gt;"",★仕訳帳!D3352,"")</f>
        <v/>
      </c>
      <c r="F3388" s="30" t="str">
        <f t="shared" si="108"/>
        <v/>
      </c>
      <c r="G3388" s="68">
        <f>★仕訳帳!E3352</f>
        <v>0</v>
      </c>
      <c r="H3388" s="68">
        <f>★仕訳帳!F3352</f>
        <v>0</v>
      </c>
      <c r="I3388" s="67">
        <f>IF($E3388&lt;&gt;"",IF(OR(AND($E3388&gt;=200,$E3388&lt;300),AND($E3388&gt;=400,$E3388&lt;600)),-SUBTOTAL(9,K$4:K3388),SUBTOTAL(9,K$4:K3388)),0)</f>
        <v>0</v>
      </c>
      <c r="J3388" s="32"/>
      <c r="K3388" s="33">
        <f t="shared" si="109"/>
        <v>0</v>
      </c>
    </row>
    <row r="3389" spans="1:11" x14ac:dyDescent="0.4">
      <c r="A3389" s="17" t="str">
        <f>IF(E3389&lt;&gt;"",VLOOKUP(E3389,科目一覧!$A$4:$G$76,7,FALSE),"")</f>
        <v/>
      </c>
      <c r="B3389" s="18">
        <f>★仕訳帳!A3353</f>
        <v>3350</v>
      </c>
      <c r="C3389" s="64" t="str">
        <f>IF(★仕訳帳!B3353&lt;&gt;"",★仕訳帳!B3353,"")</f>
        <v/>
      </c>
      <c r="D3389" s="65" t="str">
        <f>IF(★仕訳帳!C3353&lt;&gt;"",★仕訳帳!C3353,"")</f>
        <v/>
      </c>
      <c r="E3389" s="66" t="str">
        <f>IF(★仕訳帳!D3353&lt;&gt;"",★仕訳帳!D3353,"")</f>
        <v/>
      </c>
      <c r="F3389" s="30" t="str">
        <f t="shared" si="108"/>
        <v/>
      </c>
      <c r="G3389" s="68">
        <f>★仕訳帳!E3353</f>
        <v>0</v>
      </c>
      <c r="H3389" s="68">
        <f>★仕訳帳!F3353</f>
        <v>0</v>
      </c>
      <c r="I3389" s="67">
        <f>IF($E3389&lt;&gt;"",IF(OR(AND($E3389&gt;=200,$E3389&lt;300),AND($E3389&gt;=400,$E3389&lt;600)),-SUBTOTAL(9,K$4:K3389),SUBTOTAL(9,K$4:K3389)),0)</f>
        <v>0</v>
      </c>
      <c r="J3389" s="32"/>
      <c r="K3389" s="33">
        <f t="shared" si="109"/>
        <v>0</v>
      </c>
    </row>
    <row r="3390" spans="1:11" x14ac:dyDescent="0.4">
      <c r="A3390" s="17" t="str">
        <f>IF(E3390&lt;&gt;"",VLOOKUP(E3390,科目一覧!$A$4:$G$76,7,FALSE),"")</f>
        <v/>
      </c>
      <c r="B3390" s="18">
        <f>★仕訳帳!A3354</f>
        <v>3351</v>
      </c>
      <c r="C3390" s="64" t="str">
        <f>IF(★仕訳帳!B3354&lt;&gt;"",★仕訳帳!B3354,"")</f>
        <v/>
      </c>
      <c r="D3390" s="65" t="str">
        <f>IF(★仕訳帳!C3354&lt;&gt;"",★仕訳帳!C3354,"")</f>
        <v/>
      </c>
      <c r="E3390" s="66" t="str">
        <f>IF(★仕訳帳!D3354&lt;&gt;"",★仕訳帳!D3354,"")</f>
        <v/>
      </c>
      <c r="F3390" s="30" t="str">
        <f t="shared" si="108"/>
        <v/>
      </c>
      <c r="G3390" s="68">
        <f>★仕訳帳!E3354</f>
        <v>0</v>
      </c>
      <c r="H3390" s="68">
        <f>★仕訳帳!F3354</f>
        <v>0</v>
      </c>
      <c r="I3390" s="67">
        <f>IF($E3390&lt;&gt;"",IF(OR(AND($E3390&gt;=200,$E3390&lt;300),AND($E3390&gt;=400,$E3390&lt;600)),-SUBTOTAL(9,K$4:K3390),SUBTOTAL(9,K$4:K3390)),0)</f>
        <v>0</v>
      </c>
      <c r="J3390" s="32"/>
      <c r="K3390" s="33">
        <f t="shared" si="109"/>
        <v>0</v>
      </c>
    </row>
    <row r="3391" spans="1:11" x14ac:dyDescent="0.4">
      <c r="A3391" s="17" t="str">
        <f>IF(E3391&lt;&gt;"",VLOOKUP(E3391,科目一覧!$A$4:$G$76,7,FALSE),"")</f>
        <v/>
      </c>
      <c r="B3391" s="18">
        <f>★仕訳帳!A3355</f>
        <v>3352</v>
      </c>
      <c r="C3391" s="64" t="str">
        <f>IF(★仕訳帳!B3355&lt;&gt;"",★仕訳帳!B3355,"")</f>
        <v/>
      </c>
      <c r="D3391" s="65" t="str">
        <f>IF(★仕訳帳!C3355&lt;&gt;"",★仕訳帳!C3355,"")</f>
        <v/>
      </c>
      <c r="E3391" s="66" t="str">
        <f>IF(★仕訳帳!D3355&lt;&gt;"",★仕訳帳!D3355,"")</f>
        <v/>
      </c>
      <c r="F3391" s="30" t="str">
        <f t="shared" si="108"/>
        <v/>
      </c>
      <c r="G3391" s="68">
        <f>★仕訳帳!E3355</f>
        <v>0</v>
      </c>
      <c r="H3391" s="68">
        <f>★仕訳帳!F3355</f>
        <v>0</v>
      </c>
      <c r="I3391" s="67">
        <f>IF($E3391&lt;&gt;"",IF(OR(AND($E3391&gt;=200,$E3391&lt;300),AND($E3391&gt;=400,$E3391&lt;600)),-SUBTOTAL(9,K$4:K3391),SUBTOTAL(9,K$4:K3391)),0)</f>
        <v>0</v>
      </c>
      <c r="J3391" s="32"/>
      <c r="K3391" s="33">
        <f t="shared" si="109"/>
        <v>0</v>
      </c>
    </row>
    <row r="3392" spans="1:11" x14ac:dyDescent="0.4">
      <c r="A3392" s="17" t="str">
        <f>IF(E3392&lt;&gt;"",VLOOKUP(E3392,科目一覧!$A$4:$G$76,7,FALSE),"")</f>
        <v/>
      </c>
      <c r="B3392" s="18">
        <f>★仕訳帳!A3356</f>
        <v>3353</v>
      </c>
      <c r="C3392" s="64" t="str">
        <f>IF(★仕訳帳!B3356&lt;&gt;"",★仕訳帳!B3356,"")</f>
        <v/>
      </c>
      <c r="D3392" s="65" t="str">
        <f>IF(★仕訳帳!C3356&lt;&gt;"",★仕訳帳!C3356,"")</f>
        <v/>
      </c>
      <c r="E3392" s="66" t="str">
        <f>IF(★仕訳帳!D3356&lt;&gt;"",★仕訳帳!D3356,"")</f>
        <v/>
      </c>
      <c r="F3392" s="30" t="str">
        <f t="shared" si="108"/>
        <v/>
      </c>
      <c r="G3392" s="68">
        <f>★仕訳帳!E3356</f>
        <v>0</v>
      </c>
      <c r="H3392" s="68">
        <f>★仕訳帳!F3356</f>
        <v>0</v>
      </c>
      <c r="I3392" s="67">
        <f>IF($E3392&lt;&gt;"",IF(OR(AND($E3392&gt;=200,$E3392&lt;300),AND($E3392&gt;=400,$E3392&lt;600)),-SUBTOTAL(9,K$4:K3392),SUBTOTAL(9,K$4:K3392)),0)</f>
        <v>0</v>
      </c>
      <c r="J3392" s="32"/>
      <c r="K3392" s="33">
        <f t="shared" si="109"/>
        <v>0</v>
      </c>
    </row>
    <row r="3393" spans="1:11" x14ac:dyDescent="0.4">
      <c r="A3393" s="17" t="str">
        <f>IF(E3393&lt;&gt;"",VLOOKUP(E3393,科目一覧!$A$4:$G$76,7,FALSE),"")</f>
        <v/>
      </c>
      <c r="B3393" s="18">
        <f>★仕訳帳!A3357</f>
        <v>3354</v>
      </c>
      <c r="C3393" s="64" t="str">
        <f>IF(★仕訳帳!B3357&lt;&gt;"",★仕訳帳!B3357,"")</f>
        <v/>
      </c>
      <c r="D3393" s="65" t="str">
        <f>IF(★仕訳帳!C3357&lt;&gt;"",★仕訳帳!C3357,"")</f>
        <v/>
      </c>
      <c r="E3393" s="66" t="str">
        <f>IF(★仕訳帳!D3357&lt;&gt;"",★仕訳帳!D3357,"")</f>
        <v/>
      </c>
      <c r="F3393" s="30" t="str">
        <f t="shared" si="108"/>
        <v/>
      </c>
      <c r="G3393" s="68">
        <f>★仕訳帳!E3357</f>
        <v>0</v>
      </c>
      <c r="H3393" s="68">
        <f>★仕訳帳!F3357</f>
        <v>0</v>
      </c>
      <c r="I3393" s="67">
        <f>IF($E3393&lt;&gt;"",IF(OR(AND($E3393&gt;=200,$E3393&lt;300),AND($E3393&gt;=400,$E3393&lt;600)),-SUBTOTAL(9,K$4:K3393),SUBTOTAL(9,K$4:K3393)),0)</f>
        <v>0</v>
      </c>
      <c r="J3393" s="32"/>
      <c r="K3393" s="33">
        <f t="shared" si="109"/>
        <v>0</v>
      </c>
    </row>
    <row r="3394" spans="1:11" x14ac:dyDescent="0.4">
      <c r="A3394" s="17" t="str">
        <f>IF(E3394&lt;&gt;"",VLOOKUP(E3394,科目一覧!$A$4:$G$76,7,FALSE),"")</f>
        <v/>
      </c>
      <c r="B3394" s="18">
        <f>★仕訳帳!A3358</f>
        <v>3355</v>
      </c>
      <c r="C3394" s="64" t="str">
        <f>IF(★仕訳帳!B3358&lt;&gt;"",★仕訳帳!B3358,"")</f>
        <v/>
      </c>
      <c r="D3394" s="65" t="str">
        <f>IF(★仕訳帳!C3358&lt;&gt;"",★仕訳帳!C3358,"")</f>
        <v/>
      </c>
      <c r="E3394" s="66" t="str">
        <f>IF(★仕訳帳!D3358&lt;&gt;"",★仕訳帳!D3358,"")</f>
        <v/>
      </c>
      <c r="F3394" s="30" t="str">
        <f t="shared" si="108"/>
        <v/>
      </c>
      <c r="G3394" s="68">
        <f>★仕訳帳!E3358</f>
        <v>0</v>
      </c>
      <c r="H3394" s="68">
        <f>★仕訳帳!F3358</f>
        <v>0</v>
      </c>
      <c r="I3394" s="67">
        <f>IF($E3394&lt;&gt;"",IF(OR(AND($E3394&gt;=200,$E3394&lt;300),AND($E3394&gt;=400,$E3394&lt;600)),-SUBTOTAL(9,K$4:K3394),SUBTOTAL(9,K$4:K3394)),0)</f>
        <v>0</v>
      </c>
      <c r="J3394" s="32"/>
      <c r="K3394" s="33">
        <f t="shared" si="109"/>
        <v>0</v>
      </c>
    </row>
    <row r="3395" spans="1:11" x14ac:dyDescent="0.4">
      <c r="A3395" s="17" t="str">
        <f>IF(E3395&lt;&gt;"",VLOOKUP(E3395,科目一覧!$A$4:$G$76,7,FALSE),"")</f>
        <v/>
      </c>
      <c r="B3395" s="18">
        <f>★仕訳帳!A3359</f>
        <v>3356</v>
      </c>
      <c r="C3395" s="64" t="str">
        <f>IF(★仕訳帳!B3359&lt;&gt;"",★仕訳帳!B3359,"")</f>
        <v/>
      </c>
      <c r="D3395" s="65" t="str">
        <f>IF(★仕訳帳!C3359&lt;&gt;"",★仕訳帳!C3359,"")</f>
        <v/>
      </c>
      <c r="E3395" s="66" t="str">
        <f>IF(★仕訳帳!D3359&lt;&gt;"",★仕訳帳!D3359,"")</f>
        <v/>
      </c>
      <c r="F3395" s="30" t="str">
        <f t="shared" si="108"/>
        <v/>
      </c>
      <c r="G3395" s="68">
        <f>★仕訳帳!E3359</f>
        <v>0</v>
      </c>
      <c r="H3395" s="68">
        <f>★仕訳帳!F3359</f>
        <v>0</v>
      </c>
      <c r="I3395" s="67">
        <f>IF($E3395&lt;&gt;"",IF(OR(AND($E3395&gt;=200,$E3395&lt;300),AND($E3395&gt;=400,$E3395&lt;600)),-SUBTOTAL(9,K$4:K3395),SUBTOTAL(9,K$4:K3395)),0)</f>
        <v>0</v>
      </c>
      <c r="J3395" s="32"/>
      <c r="K3395" s="33">
        <f t="shared" si="109"/>
        <v>0</v>
      </c>
    </row>
    <row r="3396" spans="1:11" x14ac:dyDescent="0.4">
      <c r="A3396" s="17" t="str">
        <f>IF(E3396&lt;&gt;"",VLOOKUP(E3396,科目一覧!$A$4:$G$76,7,FALSE),"")</f>
        <v/>
      </c>
      <c r="B3396" s="18">
        <f>★仕訳帳!A3360</f>
        <v>3357</v>
      </c>
      <c r="C3396" s="64" t="str">
        <f>IF(★仕訳帳!B3360&lt;&gt;"",★仕訳帳!B3360,"")</f>
        <v/>
      </c>
      <c r="D3396" s="65" t="str">
        <f>IF(★仕訳帳!C3360&lt;&gt;"",★仕訳帳!C3360,"")</f>
        <v/>
      </c>
      <c r="E3396" s="66" t="str">
        <f>IF(★仕訳帳!D3360&lt;&gt;"",★仕訳帳!D3360,"")</f>
        <v/>
      </c>
      <c r="F3396" s="30" t="str">
        <f t="shared" si="108"/>
        <v/>
      </c>
      <c r="G3396" s="68">
        <f>★仕訳帳!E3360</f>
        <v>0</v>
      </c>
      <c r="H3396" s="68">
        <f>★仕訳帳!F3360</f>
        <v>0</v>
      </c>
      <c r="I3396" s="67">
        <f>IF($E3396&lt;&gt;"",IF(OR(AND($E3396&gt;=200,$E3396&lt;300),AND($E3396&gt;=400,$E3396&lt;600)),-SUBTOTAL(9,K$4:K3396),SUBTOTAL(9,K$4:K3396)),0)</f>
        <v>0</v>
      </c>
      <c r="J3396" s="32"/>
      <c r="K3396" s="33">
        <f t="shared" si="109"/>
        <v>0</v>
      </c>
    </row>
    <row r="3397" spans="1:11" x14ac:dyDescent="0.4">
      <c r="A3397" s="17" t="str">
        <f>IF(E3397&lt;&gt;"",VLOOKUP(E3397,科目一覧!$A$4:$G$76,7,FALSE),"")</f>
        <v/>
      </c>
      <c r="B3397" s="18">
        <f>★仕訳帳!A3361</f>
        <v>3358</v>
      </c>
      <c r="C3397" s="64" t="str">
        <f>IF(★仕訳帳!B3361&lt;&gt;"",★仕訳帳!B3361,"")</f>
        <v/>
      </c>
      <c r="D3397" s="65" t="str">
        <f>IF(★仕訳帳!C3361&lt;&gt;"",★仕訳帳!C3361,"")</f>
        <v/>
      </c>
      <c r="E3397" s="66" t="str">
        <f>IF(★仕訳帳!D3361&lt;&gt;"",★仕訳帳!D3361,"")</f>
        <v/>
      </c>
      <c r="F3397" s="30" t="str">
        <f t="shared" ref="F3397:F3460" si="110">IF(C3397&lt;&gt;"",MONTH(C3397)&amp;"_"&amp;E3397,"")</f>
        <v/>
      </c>
      <c r="G3397" s="68">
        <f>★仕訳帳!E3361</f>
        <v>0</v>
      </c>
      <c r="H3397" s="68">
        <f>★仕訳帳!F3361</f>
        <v>0</v>
      </c>
      <c r="I3397" s="67">
        <f>IF($E3397&lt;&gt;"",IF(OR(AND($E3397&gt;=200,$E3397&lt;300),AND($E3397&gt;=400,$E3397&lt;600)),-SUBTOTAL(9,K$4:K3397),SUBTOTAL(9,K$4:K3397)),0)</f>
        <v>0</v>
      </c>
      <c r="J3397" s="32"/>
      <c r="K3397" s="33">
        <f t="shared" si="109"/>
        <v>0</v>
      </c>
    </row>
    <row r="3398" spans="1:11" x14ac:dyDescent="0.4">
      <c r="A3398" s="17" t="str">
        <f>IF(E3398&lt;&gt;"",VLOOKUP(E3398,科目一覧!$A$4:$G$76,7,FALSE),"")</f>
        <v/>
      </c>
      <c r="B3398" s="18">
        <f>★仕訳帳!A3362</f>
        <v>3359</v>
      </c>
      <c r="C3398" s="64" t="str">
        <f>IF(★仕訳帳!B3362&lt;&gt;"",★仕訳帳!B3362,"")</f>
        <v/>
      </c>
      <c r="D3398" s="65" t="str">
        <f>IF(★仕訳帳!C3362&lt;&gt;"",★仕訳帳!C3362,"")</f>
        <v/>
      </c>
      <c r="E3398" s="66" t="str">
        <f>IF(★仕訳帳!D3362&lt;&gt;"",★仕訳帳!D3362,"")</f>
        <v/>
      </c>
      <c r="F3398" s="30" t="str">
        <f t="shared" si="110"/>
        <v/>
      </c>
      <c r="G3398" s="68">
        <f>★仕訳帳!E3362</f>
        <v>0</v>
      </c>
      <c r="H3398" s="68">
        <f>★仕訳帳!F3362</f>
        <v>0</v>
      </c>
      <c r="I3398" s="67">
        <f>IF($E3398&lt;&gt;"",IF(OR(AND($E3398&gt;=200,$E3398&lt;300),AND($E3398&gt;=400,$E3398&lt;600)),-SUBTOTAL(9,K$4:K3398),SUBTOTAL(9,K$4:K3398)),0)</f>
        <v>0</v>
      </c>
      <c r="J3398" s="32"/>
      <c r="K3398" s="33">
        <f t="shared" si="109"/>
        <v>0</v>
      </c>
    </row>
    <row r="3399" spans="1:11" x14ac:dyDescent="0.4">
      <c r="A3399" s="17" t="str">
        <f>IF(E3399&lt;&gt;"",VLOOKUP(E3399,科目一覧!$A$4:$G$76,7,FALSE),"")</f>
        <v/>
      </c>
      <c r="B3399" s="18">
        <f>★仕訳帳!A3363</f>
        <v>3360</v>
      </c>
      <c r="C3399" s="64" t="str">
        <f>IF(★仕訳帳!B3363&lt;&gt;"",★仕訳帳!B3363,"")</f>
        <v/>
      </c>
      <c r="D3399" s="65" t="str">
        <f>IF(★仕訳帳!C3363&lt;&gt;"",★仕訳帳!C3363,"")</f>
        <v/>
      </c>
      <c r="E3399" s="66" t="str">
        <f>IF(★仕訳帳!D3363&lt;&gt;"",★仕訳帳!D3363,"")</f>
        <v/>
      </c>
      <c r="F3399" s="30" t="str">
        <f t="shared" si="110"/>
        <v/>
      </c>
      <c r="G3399" s="68">
        <f>★仕訳帳!E3363</f>
        <v>0</v>
      </c>
      <c r="H3399" s="68">
        <f>★仕訳帳!F3363</f>
        <v>0</v>
      </c>
      <c r="I3399" s="67">
        <f>IF($E3399&lt;&gt;"",IF(OR(AND($E3399&gt;=200,$E3399&lt;300),AND($E3399&gt;=400,$E3399&lt;600)),-SUBTOTAL(9,K$4:K3399),SUBTOTAL(9,K$4:K3399)),0)</f>
        <v>0</v>
      </c>
      <c r="J3399" s="32"/>
      <c r="K3399" s="33">
        <f t="shared" si="109"/>
        <v>0</v>
      </c>
    </row>
    <row r="3400" spans="1:11" x14ac:dyDescent="0.4">
      <c r="A3400" s="17" t="str">
        <f>IF(E3400&lt;&gt;"",VLOOKUP(E3400,科目一覧!$A$4:$G$76,7,FALSE),"")</f>
        <v/>
      </c>
      <c r="B3400" s="18">
        <f>★仕訳帳!A3364</f>
        <v>3361</v>
      </c>
      <c r="C3400" s="64" t="str">
        <f>IF(★仕訳帳!B3364&lt;&gt;"",★仕訳帳!B3364,"")</f>
        <v/>
      </c>
      <c r="D3400" s="65" t="str">
        <f>IF(★仕訳帳!C3364&lt;&gt;"",★仕訳帳!C3364,"")</f>
        <v/>
      </c>
      <c r="E3400" s="66" t="str">
        <f>IF(★仕訳帳!D3364&lt;&gt;"",★仕訳帳!D3364,"")</f>
        <v/>
      </c>
      <c r="F3400" s="30" t="str">
        <f t="shared" si="110"/>
        <v/>
      </c>
      <c r="G3400" s="68">
        <f>★仕訳帳!E3364</f>
        <v>0</v>
      </c>
      <c r="H3400" s="68">
        <f>★仕訳帳!F3364</f>
        <v>0</v>
      </c>
      <c r="I3400" s="67">
        <f>IF($E3400&lt;&gt;"",IF(OR(AND($E3400&gt;=200,$E3400&lt;300),AND($E3400&gt;=400,$E3400&lt;600)),-SUBTOTAL(9,K$4:K3400),SUBTOTAL(9,K$4:K3400)),0)</f>
        <v>0</v>
      </c>
      <c r="J3400" s="32"/>
      <c r="K3400" s="33">
        <f t="shared" si="109"/>
        <v>0</v>
      </c>
    </row>
    <row r="3401" spans="1:11" x14ac:dyDescent="0.4">
      <c r="A3401" s="17" t="str">
        <f>IF(E3401&lt;&gt;"",VLOOKUP(E3401,科目一覧!$A$4:$G$76,7,FALSE),"")</f>
        <v/>
      </c>
      <c r="B3401" s="18">
        <f>★仕訳帳!A3365</f>
        <v>3362</v>
      </c>
      <c r="C3401" s="64" t="str">
        <f>IF(★仕訳帳!B3365&lt;&gt;"",★仕訳帳!B3365,"")</f>
        <v/>
      </c>
      <c r="D3401" s="65" t="str">
        <f>IF(★仕訳帳!C3365&lt;&gt;"",★仕訳帳!C3365,"")</f>
        <v/>
      </c>
      <c r="E3401" s="66" t="str">
        <f>IF(★仕訳帳!D3365&lt;&gt;"",★仕訳帳!D3365,"")</f>
        <v/>
      </c>
      <c r="F3401" s="30" t="str">
        <f t="shared" si="110"/>
        <v/>
      </c>
      <c r="G3401" s="68">
        <f>★仕訳帳!E3365</f>
        <v>0</v>
      </c>
      <c r="H3401" s="68">
        <f>★仕訳帳!F3365</f>
        <v>0</v>
      </c>
      <c r="I3401" s="67">
        <f>IF($E3401&lt;&gt;"",IF(OR(AND($E3401&gt;=200,$E3401&lt;300),AND($E3401&gt;=400,$E3401&lt;600)),-SUBTOTAL(9,K$4:K3401),SUBTOTAL(9,K$4:K3401)),0)</f>
        <v>0</v>
      </c>
      <c r="J3401" s="32"/>
      <c r="K3401" s="33">
        <f t="shared" si="109"/>
        <v>0</v>
      </c>
    </row>
    <row r="3402" spans="1:11" x14ac:dyDescent="0.4">
      <c r="A3402" s="17" t="str">
        <f>IF(E3402&lt;&gt;"",VLOOKUP(E3402,科目一覧!$A$4:$G$76,7,FALSE),"")</f>
        <v/>
      </c>
      <c r="B3402" s="18">
        <f>★仕訳帳!A3366</f>
        <v>3363</v>
      </c>
      <c r="C3402" s="64" t="str">
        <f>IF(★仕訳帳!B3366&lt;&gt;"",★仕訳帳!B3366,"")</f>
        <v/>
      </c>
      <c r="D3402" s="65" t="str">
        <f>IF(★仕訳帳!C3366&lt;&gt;"",★仕訳帳!C3366,"")</f>
        <v/>
      </c>
      <c r="E3402" s="66" t="str">
        <f>IF(★仕訳帳!D3366&lt;&gt;"",★仕訳帳!D3366,"")</f>
        <v/>
      </c>
      <c r="F3402" s="30" t="str">
        <f t="shared" si="110"/>
        <v/>
      </c>
      <c r="G3402" s="68">
        <f>★仕訳帳!E3366</f>
        <v>0</v>
      </c>
      <c r="H3402" s="68">
        <f>★仕訳帳!F3366</f>
        <v>0</v>
      </c>
      <c r="I3402" s="67">
        <f>IF($E3402&lt;&gt;"",IF(OR(AND($E3402&gt;=200,$E3402&lt;300),AND($E3402&gt;=400,$E3402&lt;600)),-SUBTOTAL(9,K$4:K3402),SUBTOTAL(9,K$4:K3402)),0)</f>
        <v>0</v>
      </c>
      <c r="J3402" s="32"/>
      <c r="K3402" s="33">
        <f t="shared" si="109"/>
        <v>0</v>
      </c>
    </row>
    <row r="3403" spans="1:11" x14ac:dyDescent="0.4">
      <c r="A3403" s="17" t="str">
        <f>IF(E3403&lt;&gt;"",VLOOKUP(E3403,科目一覧!$A$4:$G$76,7,FALSE),"")</f>
        <v/>
      </c>
      <c r="B3403" s="18">
        <f>★仕訳帳!A3367</f>
        <v>3364</v>
      </c>
      <c r="C3403" s="64" t="str">
        <f>IF(★仕訳帳!B3367&lt;&gt;"",★仕訳帳!B3367,"")</f>
        <v/>
      </c>
      <c r="D3403" s="65" t="str">
        <f>IF(★仕訳帳!C3367&lt;&gt;"",★仕訳帳!C3367,"")</f>
        <v/>
      </c>
      <c r="E3403" s="66" t="str">
        <f>IF(★仕訳帳!D3367&lt;&gt;"",★仕訳帳!D3367,"")</f>
        <v/>
      </c>
      <c r="F3403" s="30" t="str">
        <f t="shared" si="110"/>
        <v/>
      </c>
      <c r="G3403" s="68">
        <f>★仕訳帳!E3367</f>
        <v>0</v>
      </c>
      <c r="H3403" s="68">
        <f>★仕訳帳!F3367</f>
        <v>0</v>
      </c>
      <c r="I3403" s="67">
        <f>IF($E3403&lt;&gt;"",IF(OR(AND($E3403&gt;=200,$E3403&lt;300),AND($E3403&gt;=400,$E3403&lt;600)),-SUBTOTAL(9,K$4:K3403),SUBTOTAL(9,K$4:K3403)),0)</f>
        <v>0</v>
      </c>
      <c r="J3403" s="32"/>
      <c r="K3403" s="33">
        <f t="shared" si="109"/>
        <v>0</v>
      </c>
    </row>
    <row r="3404" spans="1:11" x14ac:dyDescent="0.4">
      <c r="A3404" s="17" t="str">
        <f>IF(E3404&lt;&gt;"",VLOOKUP(E3404,科目一覧!$A$4:$G$76,7,FALSE),"")</f>
        <v/>
      </c>
      <c r="B3404" s="18">
        <f>★仕訳帳!A3368</f>
        <v>3365</v>
      </c>
      <c r="C3404" s="64" t="str">
        <f>IF(★仕訳帳!B3368&lt;&gt;"",★仕訳帳!B3368,"")</f>
        <v/>
      </c>
      <c r="D3404" s="65" t="str">
        <f>IF(★仕訳帳!C3368&lt;&gt;"",★仕訳帳!C3368,"")</f>
        <v/>
      </c>
      <c r="E3404" s="66" t="str">
        <f>IF(★仕訳帳!D3368&lt;&gt;"",★仕訳帳!D3368,"")</f>
        <v/>
      </c>
      <c r="F3404" s="30" t="str">
        <f t="shared" si="110"/>
        <v/>
      </c>
      <c r="G3404" s="68">
        <f>★仕訳帳!E3368</f>
        <v>0</v>
      </c>
      <c r="H3404" s="68">
        <f>★仕訳帳!F3368</f>
        <v>0</v>
      </c>
      <c r="I3404" s="67">
        <f>IF($E3404&lt;&gt;"",IF(OR(AND($E3404&gt;=200,$E3404&lt;300),AND($E3404&gt;=400,$E3404&lt;600)),-SUBTOTAL(9,K$4:K3404),SUBTOTAL(9,K$4:K3404)),0)</f>
        <v>0</v>
      </c>
      <c r="J3404" s="32"/>
      <c r="K3404" s="33">
        <f t="shared" si="109"/>
        <v>0</v>
      </c>
    </row>
    <row r="3405" spans="1:11" x14ac:dyDescent="0.4">
      <c r="A3405" s="17" t="str">
        <f>IF(E3405&lt;&gt;"",VLOOKUP(E3405,科目一覧!$A$4:$G$76,7,FALSE),"")</f>
        <v/>
      </c>
      <c r="B3405" s="18">
        <f>★仕訳帳!A3369</f>
        <v>3366</v>
      </c>
      <c r="C3405" s="64" t="str">
        <f>IF(★仕訳帳!B3369&lt;&gt;"",★仕訳帳!B3369,"")</f>
        <v/>
      </c>
      <c r="D3405" s="65" t="str">
        <f>IF(★仕訳帳!C3369&lt;&gt;"",★仕訳帳!C3369,"")</f>
        <v/>
      </c>
      <c r="E3405" s="66" t="str">
        <f>IF(★仕訳帳!D3369&lt;&gt;"",★仕訳帳!D3369,"")</f>
        <v/>
      </c>
      <c r="F3405" s="30" t="str">
        <f t="shared" si="110"/>
        <v/>
      </c>
      <c r="G3405" s="68">
        <f>★仕訳帳!E3369</f>
        <v>0</v>
      </c>
      <c r="H3405" s="68">
        <f>★仕訳帳!F3369</f>
        <v>0</v>
      </c>
      <c r="I3405" s="67">
        <f>IF($E3405&lt;&gt;"",IF(OR(AND($E3405&gt;=200,$E3405&lt;300),AND($E3405&gt;=400,$E3405&lt;600)),-SUBTOTAL(9,K$4:K3405),SUBTOTAL(9,K$4:K3405)),0)</f>
        <v>0</v>
      </c>
      <c r="J3405" s="32"/>
      <c r="K3405" s="33">
        <f t="shared" ref="K3405:K3468" si="111">IF(OR(E3405=301,E3405=401),0,G3405-H3405)</f>
        <v>0</v>
      </c>
    </row>
    <row r="3406" spans="1:11" x14ac:dyDescent="0.4">
      <c r="A3406" s="17" t="str">
        <f>IF(E3406&lt;&gt;"",VLOOKUP(E3406,科目一覧!$A$4:$G$76,7,FALSE),"")</f>
        <v/>
      </c>
      <c r="B3406" s="18">
        <f>★仕訳帳!A3370</f>
        <v>3367</v>
      </c>
      <c r="C3406" s="64" t="str">
        <f>IF(★仕訳帳!B3370&lt;&gt;"",★仕訳帳!B3370,"")</f>
        <v/>
      </c>
      <c r="D3406" s="65" t="str">
        <f>IF(★仕訳帳!C3370&lt;&gt;"",★仕訳帳!C3370,"")</f>
        <v/>
      </c>
      <c r="E3406" s="66" t="str">
        <f>IF(★仕訳帳!D3370&lt;&gt;"",★仕訳帳!D3370,"")</f>
        <v/>
      </c>
      <c r="F3406" s="30" t="str">
        <f t="shared" si="110"/>
        <v/>
      </c>
      <c r="G3406" s="68">
        <f>★仕訳帳!E3370</f>
        <v>0</v>
      </c>
      <c r="H3406" s="68">
        <f>★仕訳帳!F3370</f>
        <v>0</v>
      </c>
      <c r="I3406" s="67">
        <f>IF($E3406&lt;&gt;"",IF(OR(AND($E3406&gt;=200,$E3406&lt;300),AND($E3406&gt;=400,$E3406&lt;600)),-SUBTOTAL(9,K$4:K3406),SUBTOTAL(9,K$4:K3406)),0)</f>
        <v>0</v>
      </c>
      <c r="J3406" s="32"/>
      <c r="K3406" s="33">
        <f t="shared" si="111"/>
        <v>0</v>
      </c>
    </row>
    <row r="3407" spans="1:11" x14ac:dyDescent="0.4">
      <c r="A3407" s="17" t="str">
        <f>IF(E3407&lt;&gt;"",VLOOKUP(E3407,科目一覧!$A$4:$G$76,7,FALSE),"")</f>
        <v/>
      </c>
      <c r="B3407" s="18">
        <f>★仕訳帳!A3371</f>
        <v>3368</v>
      </c>
      <c r="C3407" s="64" t="str">
        <f>IF(★仕訳帳!B3371&lt;&gt;"",★仕訳帳!B3371,"")</f>
        <v/>
      </c>
      <c r="D3407" s="65" t="str">
        <f>IF(★仕訳帳!C3371&lt;&gt;"",★仕訳帳!C3371,"")</f>
        <v/>
      </c>
      <c r="E3407" s="66" t="str">
        <f>IF(★仕訳帳!D3371&lt;&gt;"",★仕訳帳!D3371,"")</f>
        <v/>
      </c>
      <c r="F3407" s="30" t="str">
        <f t="shared" si="110"/>
        <v/>
      </c>
      <c r="G3407" s="68">
        <f>★仕訳帳!E3371</f>
        <v>0</v>
      </c>
      <c r="H3407" s="68">
        <f>★仕訳帳!F3371</f>
        <v>0</v>
      </c>
      <c r="I3407" s="67">
        <f>IF($E3407&lt;&gt;"",IF(OR(AND($E3407&gt;=200,$E3407&lt;300),AND($E3407&gt;=400,$E3407&lt;600)),-SUBTOTAL(9,K$4:K3407),SUBTOTAL(9,K$4:K3407)),0)</f>
        <v>0</v>
      </c>
      <c r="J3407" s="32"/>
      <c r="K3407" s="33">
        <f t="shared" si="111"/>
        <v>0</v>
      </c>
    </row>
    <row r="3408" spans="1:11" x14ac:dyDescent="0.4">
      <c r="A3408" s="17" t="str">
        <f>IF(E3408&lt;&gt;"",VLOOKUP(E3408,科目一覧!$A$4:$G$76,7,FALSE),"")</f>
        <v/>
      </c>
      <c r="B3408" s="18">
        <f>★仕訳帳!A3372</f>
        <v>3369</v>
      </c>
      <c r="C3408" s="64" t="str">
        <f>IF(★仕訳帳!B3372&lt;&gt;"",★仕訳帳!B3372,"")</f>
        <v/>
      </c>
      <c r="D3408" s="65" t="str">
        <f>IF(★仕訳帳!C3372&lt;&gt;"",★仕訳帳!C3372,"")</f>
        <v/>
      </c>
      <c r="E3408" s="66" t="str">
        <f>IF(★仕訳帳!D3372&lt;&gt;"",★仕訳帳!D3372,"")</f>
        <v/>
      </c>
      <c r="F3408" s="30" t="str">
        <f t="shared" si="110"/>
        <v/>
      </c>
      <c r="G3408" s="68">
        <f>★仕訳帳!E3372</f>
        <v>0</v>
      </c>
      <c r="H3408" s="68">
        <f>★仕訳帳!F3372</f>
        <v>0</v>
      </c>
      <c r="I3408" s="67">
        <f>IF($E3408&lt;&gt;"",IF(OR(AND($E3408&gt;=200,$E3408&lt;300),AND($E3408&gt;=400,$E3408&lt;600)),-SUBTOTAL(9,K$4:K3408),SUBTOTAL(9,K$4:K3408)),0)</f>
        <v>0</v>
      </c>
      <c r="J3408" s="32"/>
      <c r="K3408" s="33">
        <f t="shared" si="111"/>
        <v>0</v>
      </c>
    </row>
    <row r="3409" spans="1:11" x14ac:dyDescent="0.4">
      <c r="A3409" s="17" t="str">
        <f>IF(E3409&lt;&gt;"",VLOOKUP(E3409,科目一覧!$A$4:$G$76,7,FALSE),"")</f>
        <v/>
      </c>
      <c r="B3409" s="18">
        <f>★仕訳帳!A3373</f>
        <v>3370</v>
      </c>
      <c r="C3409" s="64" t="str">
        <f>IF(★仕訳帳!B3373&lt;&gt;"",★仕訳帳!B3373,"")</f>
        <v/>
      </c>
      <c r="D3409" s="65" t="str">
        <f>IF(★仕訳帳!C3373&lt;&gt;"",★仕訳帳!C3373,"")</f>
        <v/>
      </c>
      <c r="E3409" s="66" t="str">
        <f>IF(★仕訳帳!D3373&lt;&gt;"",★仕訳帳!D3373,"")</f>
        <v/>
      </c>
      <c r="F3409" s="30" t="str">
        <f t="shared" si="110"/>
        <v/>
      </c>
      <c r="G3409" s="68">
        <f>★仕訳帳!E3373</f>
        <v>0</v>
      </c>
      <c r="H3409" s="68">
        <f>★仕訳帳!F3373</f>
        <v>0</v>
      </c>
      <c r="I3409" s="67">
        <f>IF($E3409&lt;&gt;"",IF(OR(AND($E3409&gt;=200,$E3409&lt;300),AND($E3409&gt;=400,$E3409&lt;600)),-SUBTOTAL(9,K$4:K3409),SUBTOTAL(9,K$4:K3409)),0)</f>
        <v>0</v>
      </c>
      <c r="J3409" s="32"/>
      <c r="K3409" s="33">
        <f t="shared" si="111"/>
        <v>0</v>
      </c>
    </row>
    <row r="3410" spans="1:11" x14ac:dyDescent="0.4">
      <c r="A3410" s="17" t="str">
        <f>IF(E3410&lt;&gt;"",VLOOKUP(E3410,科目一覧!$A$4:$G$76,7,FALSE),"")</f>
        <v/>
      </c>
      <c r="B3410" s="18">
        <f>★仕訳帳!A3374</f>
        <v>3371</v>
      </c>
      <c r="C3410" s="64" t="str">
        <f>IF(★仕訳帳!B3374&lt;&gt;"",★仕訳帳!B3374,"")</f>
        <v/>
      </c>
      <c r="D3410" s="65" t="str">
        <f>IF(★仕訳帳!C3374&lt;&gt;"",★仕訳帳!C3374,"")</f>
        <v/>
      </c>
      <c r="E3410" s="66" t="str">
        <f>IF(★仕訳帳!D3374&lt;&gt;"",★仕訳帳!D3374,"")</f>
        <v/>
      </c>
      <c r="F3410" s="30" t="str">
        <f t="shared" si="110"/>
        <v/>
      </c>
      <c r="G3410" s="68">
        <f>★仕訳帳!E3374</f>
        <v>0</v>
      </c>
      <c r="H3410" s="68">
        <f>★仕訳帳!F3374</f>
        <v>0</v>
      </c>
      <c r="I3410" s="67">
        <f>IF($E3410&lt;&gt;"",IF(OR(AND($E3410&gt;=200,$E3410&lt;300),AND($E3410&gt;=400,$E3410&lt;600)),-SUBTOTAL(9,K$4:K3410),SUBTOTAL(9,K$4:K3410)),0)</f>
        <v>0</v>
      </c>
      <c r="J3410" s="32"/>
      <c r="K3410" s="33">
        <f t="shared" si="111"/>
        <v>0</v>
      </c>
    </row>
    <row r="3411" spans="1:11" x14ac:dyDescent="0.4">
      <c r="A3411" s="17" t="str">
        <f>IF(E3411&lt;&gt;"",VLOOKUP(E3411,科目一覧!$A$4:$G$76,7,FALSE),"")</f>
        <v/>
      </c>
      <c r="B3411" s="18">
        <f>★仕訳帳!A3375</f>
        <v>3372</v>
      </c>
      <c r="C3411" s="64" t="str">
        <f>IF(★仕訳帳!B3375&lt;&gt;"",★仕訳帳!B3375,"")</f>
        <v/>
      </c>
      <c r="D3411" s="65" t="str">
        <f>IF(★仕訳帳!C3375&lt;&gt;"",★仕訳帳!C3375,"")</f>
        <v/>
      </c>
      <c r="E3411" s="66" t="str">
        <f>IF(★仕訳帳!D3375&lt;&gt;"",★仕訳帳!D3375,"")</f>
        <v/>
      </c>
      <c r="F3411" s="30" t="str">
        <f t="shared" si="110"/>
        <v/>
      </c>
      <c r="G3411" s="68">
        <f>★仕訳帳!E3375</f>
        <v>0</v>
      </c>
      <c r="H3411" s="68">
        <f>★仕訳帳!F3375</f>
        <v>0</v>
      </c>
      <c r="I3411" s="67">
        <f>IF($E3411&lt;&gt;"",IF(OR(AND($E3411&gt;=200,$E3411&lt;300),AND($E3411&gt;=400,$E3411&lt;600)),-SUBTOTAL(9,K$4:K3411),SUBTOTAL(9,K$4:K3411)),0)</f>
        <v>0</v>
      </c>
      <c r="J3411" s="32"/>
      <c r="K3411" s="33">
        <f t="shared" si="111"/>
        <v>0</v>
      </c>
    </row>
    <row r="3412" spans="1:11" x14ac:dyDescent="0.4">
      <c r="A3412" s="17" t="str">
        <f>IF(E3412&lt;&gt;"",VLOOKUP(E3412,科目一覧!$A$4:$G$76,7,FALSE),"")</f>
        <v/>
      </c>
      <c r="B3412" s="18">
        <f>★仕訳帳!A3376</f>
        <v>3373</v>
      </c>
      <c r="C3412" s="64" t="str">
        <f>IF(★仕訳帳!B3376&lt;&gt;"",★仕訳帳!B3376,"")</f>
        <v/>
      </c>
      <c r="D3412" s="65" t="str">
        <f>IF(★仕訳帳!C3376&lt;&gt;"",★仕訳帳!C3376,"")</f>
        <v/>
      </c>
      <c r="E3412" s="66" t="str">
        <f>IF(★仕訳帳!D3376&lt;&gt;"",★仕訳帳!D3376,"")</f>
        <v/>
      </c>
      <c r="F3412" s="30" t="str">
        <f t="shared" si="110"/>
        <v/>
      </c>
      <c r="G3412" s="68">
        <f>★仕訳帳!E3376</f>
        <v>0</v>
      </c>
      <c r="H3412" s="68">
        <f>★仕訳帳!F3376</f>
        <v>0</v>
      </c>
      <c r="I3412" s="67">
        <f>IF($E3412&lt;&gt;"",IF(OR(AND($E3412&gt;=200,$E3412&lt;300),AND($E3412&gt;=400,$E3412&lt;600)),-SUBTOTAL(9,K$4:K3412),SUBTOTAL(9,K$4:K3412)),0)</f>
        <v>0</v>
      </c>
      <c r="J3412" s="32"/>
      <c r="K3412" s="33">
        <f t="shared" si="111"/>
        <v>0</v>
      </c>
    </row>
    <row r="3413" spans="1:11" x14ac:dyDescent="0.4">
      <c r="A3413" s="17" t="str">
        <f>IF(E3413&lt;&gt;"",VLOOKUP(E3413,科目一覧!$A$4:$G$76,7,FALSE),"")</f>
        <v/>
      </c>
      <c r="B3413" s="18">
        <f>★仕訳帳!A3377</f>
        <v>3374</v>
      </c>
      <c r="C3413" s="64" t="str">
        <f>IF(★仕訳帳!B3377&lt;&gt;"",★仕訳帳!B3377,"")</f>
        <v/>
      </c>
      <c r="D3413" s="65" t="str">
        <f>IF(★仕訳帳!C3377&lt;&gt;"",★仕訳帳!C3377,"")</f>
        <v/>
      </c>
      <c r="E3413" s="66" t="str">
        <f>IF(★仕訳帳!D3377&lt;&gt;"",★仕訳帳!D3377,"")</f>
        <v/>
      </c>
      <c r="F3413" s="30" t="str">
        <f t="shared" si="110"/>
        <v/>
      </c>
      <c r="G3413" s="68">
        <f>★仕訳帳!E3377</f>
        <v>0</v>
      </c>
      <c r="H3413" s="68">
        <f>★仕訳帳!F3377</f>
        <v>0</v>
      </c>
      <c r="I3413" s="67">
        <f>IF($E3413&lt;&gt;"",IF(OR(AND($E3413&gt;=200,$E3413&lt;300),AND($E3413&gt;=400,$E3413&lt;600)),-SUBTOTAL(9,K$4:K3413),SUBTOTAL(9,K$4:K3413)),0)</f>
        <v>0</v>
      </c>
      <c r="J3413" s="32"/>
      <c r="K3413" s="33">
        <f t="shared" si="111"/>
        <v>0</v>
      </c>
    </row>
    <row r="3414" spans="1:11" x14ac:dyDescent="0.4">
      <c r="A3414" s="17" t="str">
        <f>IF(E3414&lt;&gt;"",VLOOKUP(E3414,科目一覧!$A$4:$G$76,7,FALSE),"")</f>
        <v/>
      </c>
      <c r="B3414" s="18">
        <f>★仕訳帳!A3378</f>
        <v>3375</v>
      </c>
      <c r="C3414" s="64" t="str">
        <f>IF(★仕訳帳!B3378&lt;&gt;"",★仕訳帳!B3378,"")</f>
        <v/>
      </c>
      <c r="D3414" s="65" t="str">
        <f>IF(★仕訳帳!C3378&lt;&gt;"",★仕訳帳!C3378,"")</f>
        <v/>
      </c>
      <c r="E3414" s="66" t="str">
        <f>IF(★仕訳帳!D3378&lt;&gt;"",★仕訳帳!D3378,"")</f>
        <v/>
      </c>
      <c r="F3414" s="30" t="str">
        <f t="shared" si="110"/>
        <v/>
      </c>
      <c r="G3414" s="68">
        <f>★仕訳帳!E3378</f>
        <v>0</v>
      </c>
      <c r="H3414" s="68">
        <f>★仕訳帳!F3378</f>
        <v>0</v>
      </c>
      <c r="I3414" s="67">
        <f>IF($E3414&lt;&gt;"",IF(OR(AND($E3414&gt;=200,$E3414&lt;300),AND($E3414&gt;=400,$E3414&lt;600)),-SUBTOTAL(9,K$4:K3414),SUBTOTAL(9,K$4:K3414)),0)</f>
        <v>0</v>
      </c>
      <c r="J3414" s="32"/>
      <c r="K3414" s="33">
        <f t="shared" si="111"/>
        <v>0</v>
      </c>
    </row>
    <row r="3415" spans="1:11" x14ac:dyDescent="0.4">
      <c r="A3415" s="17" t="str">
        <f>IF(E3415&lt;&gt;"",VLOOKUP(E3415,科目一覧!$A$4:$G$76,7,FALSE),"")</f>
        <v/>
      </c>
      <c r="B3415" s="18">
        <f>★仕訳帳!A3379</f>
        <v>3376</v>
      </c>
      <c r="C3415" s="64" t="str">
        <f>IF(★仕訳帳!B3379&lt;&gt;"",★仕訳帳!B3379,"")</f>
        <v/>
      </c>
      <c r="D3415" s="65" t="str">
        <f>IF(★仕訳帳!C3379&lt;&gt;"",★仕訳帳!C3379,"")</f>
        <v/>
      </c>
      <c r="E3415" s="66" t="str">
        <f>IF(★仕訳帳!D3379&lt;&gt;"",★仕訳帳!D3379,"")</f>
        <v/>
      </c>
      <c r="F3415" s="30" t="str">
        <f t="shared" si="110"/>
        <v/>
      </c>
      <c r="G3415" s="68">
        <f>★仕訳帳!E3379</f>
        <v>0</v>
      </c>
      <c r="H3415" s="68">
        <f>★仕訳帳!F3379</f>
        <v>0</v>
      </c>
      <c r="I3415" s="67">
        <f>IF($E3415&lt;&gt;"",IF(OR(AND($E3415&gt;=200,$E3415&lt;300),AND($E3415&gt;=400,$E3415&lt;600)),-SUBTOTAL(9,K$4:K3415),SUBTOTAL(9,K$4:K3415)),0)</f>
        <v>0</v>
      </c>
      <c r="J3415" s="32"/>
      <c r="K3415" s="33">
        <f t="shared" si="111"/>
        <v>0</v>
      </c>
    </row>
    <row r="3416" spans="1:11" x14ac:dyDescent="0.4">
      <c r="A3416" s="17" t="str">
        <f>IF(E3416&lt;&gt;"",VLOOKUP(E3416,科目一覧!$A$4:$G$76,7,FALSE),"")</f>
        <v/>
      </c>
      <c r="B3416" s="18">
        <f>★仕訳帳!A3380</f>
        <v>3377</v>
      </c>
      <c r="C3416" s="64" t="str">
        <f>IF(★仕訳帳!B3380&lt;&gt;"",★仕訳帳!B3380,"")</f>
        <v/>
      </c>
      <c r="D3416" s="65" t="str">
        <f>IF(★仕訳帳!C3380&lt;&gt;"",★仕訳帳!C3380,"")</f>
        <v/>
      </c>
      <c r="E3416" s="66" t="str">
        <f>IF(★仕訳帳!D3380&lt;&gt;"",★仕訳帳!D3380,"")</f>
        <v/>
      </c>
      <c r="F3416" s="30" t="str">
        <f t="shared" si="110"/>
        <v/>
      </c>
      <c r="G3416" s="68">
        <f>★仕訳帳!E3380</f>
        <v>0</v>
      </c>
      <c r="H3416" s="68">
        <f>★仕訳帳!F3380</f>
        <v>0</v>
      </c>
      <c r="I3416" s="67">
        <f>IF($E3416&lt;&gt;"",IF(OR(AND($E3416&gt;=200,$E3416&lt;300),AND($E3416&gt;=400,$E3416&lt;600)),-SUBTOTAL(9,K$4:K3416),SUBTOTAL(9,K$4:K3416)),0)</f>
        <v>0</v>
      </c>
      <c r="J3416" s="32"/>
      <c r="K3416" s="33">
        <f t="shared" si="111"/>
        <v>0</v>
      </c>
    </row>
    <row r="3417" spans="1:11" x14ac:dyDescent="0.4">
      <c r="A3417" s="17" t="str">
        <f>IF(E3417&lt;&gt;"",VLOOKUP(E3417,科目一覧!$A$4:$G$76,7,FALSE),"")</f>
        <v/>
      </c>
      <c r="B3417" s="18">
        <f>★仕訳帳!A3381</f>
        <v>3378</v>
      </c>
      <c r="C3417" s="64" t="str">
        <f>IF(★仕訳帳!B3381&lt;&gt;"",★仕訳帳!B3381,"")</f>
        <v/>
      </c>
      <c r="D3417" s="65" t="str">
        <f>IF(★仕訳帳!C3381&lt;&gt;"",★仕訳帳!C3381,"")</f>
        <v/>
      </c>
      <c r="E3417" s="66" t="str">
        <f>IF(★仕訳帳!D3381&lt;&gt;"",★仕訳帳!D3381,"")</f>
        <v/>
      </c>
      <c r="F3417" s="30" t="str">
        <f t="shared" si="110"/>
        <v/>
      </c>
      <c r="G3417" s="68">
        <f>★仕訳帳!E3381</f>
        <v>0</v>
      </c>
      <c r="H3417" s="68">
        <f>★仕訳帳!F3381</f>
        <v>0</v>
      </c>
      <c r="I3417" s="67">
        <f>IF($E3417&lt;&gt;"",IF(OR(AND($E3417&gt;=200,$E3417&lt;300),AND($E3417&gt;=400,$E3417&lt;600)),-SUBTOTAL(9,K$4:K3417),SUBTOTAL(9,K$4:K3417)),0)</f>
        <v>0</v>
      </c>
      <c r="J3417" s="32"/>
      <c r="K3417" s="33">
        <f t="shared" si="111"/>
        <v>0</v>
      </c>
    </row>
    <row r="3418" spans="1:11" x14ac:dyDescent="0.4">
      <c r="A3418" s="17" t="str">
        <f>IF(E3418&lt;&gt;"",VLOOKUP(E3418,科目一覧!$A$4:$G$76,7,FALSE),"")</f>
        <v/>
      </c>
      <c r="B3418" s="18">
        <f>★仕訳帳!A3382</f>
        <v>3379</v>
      </c>
      <c r="C3418" s="64" t="str">
        <f>IF(★仕訳帳!B3382&lt;&gt;"",★仕訳帳!B3382,"")</f>
        <v/>
      </c>
      <c r="D3418" s="65" t="str">
        <f>IF(★仕訳帳!C3382&lt;&gt;"",★仕訳帳!C3382,"")</f>
        <v/>
      </c>
      <c r="E3418" s="66" t="str">
        <f>IF(★仕訳帳!D3382&lt;&gt;"",★仕訳帳!D3382,"")</f>
        <v/>
      </c>
      <c r="F3418" s="30" t="str">
        <f t="shared" si="110"/>
        <v/>
      </c>
      <c r="G3418" s="68">
        <f>★仕訳帳!E3382</f>
        <v>0</v>
      </c>
      <c r="H3418" s="68">
        <f>★仕訳帳!F3382</f>
        <v>0</v>
      </c>
      <c r="I3418" s="67">
        <f>IF($E3418&lt;&gt;"",IF(OR(AND($E3418&gt;=200,$E3418&lt;300),AND($E3418&gt;=400,$E3418&lt;600)),-SUBTOTAL(9,K$4:K3418),SUBTOTAL(9,K$4:K3418)),0)</f>
        <v>0</v>
      </c>
      <c r="J3418" s="32"/>
      <c r="K3418" s="33">
        <f t="shared" si="111"/>
        <v>0</v>
      </c>
    </row>
    <row r="3419" spans="1:11" x14ac:dyDescent="0.4">
      <c r="A3419" s="17" t="str">
        <f>IF(E3419&lt;&gt;"",VLOOKUP(E3419,科目一覧!$A$4:$G$76,7,FALSE),"")</f>
        <v/>
      </c>
      <c r="B3419" s="18">
        <f>★仕訳帳!A3383</f>
        <v>3380</v>
      </c>
      <c r="C3419" s="64" t="str">
        <f>IF(★仕訳帳!B3383&lt;&gt;"",★仕訳帳!B3383,"")</f>
        <v/>
      </c>
      <c r="D3419" s="65" t="str">
        <f>IF(★仕訳帳!C3383&lt;&gt;"",★仕訳帳!C3383,"")</f>
        <v/>
      </c>
      <c r="E3419" s="66" t="str">
        <f>IF(★仕訳帳!D3383&lt;&gt;"",★仕訳帳!D3383,"")</f>
        <v/>
      </c>
      <c r="F3419" s="30" t="str">
        <f t="shared" si="110"/>
        <v/>
      </c>
      <c r="G3419" s="68">
        <f>★仕訳帳!E3383</f>
        <v>0</v>
      </c>
      <c r="H3419" s="68">
        <f>★仕訳帳!F3383</f>
        <v>0</v>
      </c>
      <c r="I3419" s="67">
        <f>IF($E3419&lt;&gt;"",IF(OR(AND($E3419&gt;=200,$E3419&lt;300),AND($E3419&gt;=400,$E3419&lt;600)),-SUBTOTAL(9,K$4:K3419),SUBTOTAL(9,K$4:K3419)),0)</f>
        <v>0</v>
      </c>
      <c r="J3419" s="32"/>
      <c r="K3419" s="33">
        <f t="shared" si="111"/>
        <v>0</v>
      </c>
    </row>
    <row r="3420" spans="1:11" x14ac:dyDescent="0.4">
      <c r="A3420" s="17" t="str">
        <f>IF(E3420&lt;&gt;"",VLOOKUP(E3420,科目一覧!$A$4:$G$76,7,FALSE),"")</f>
        <v/>
      </c>
      <c r="B3420" s="18">
        <f>★仕訳帳!A3384</f>
        <v>3381</v>
      </c>
      <c r="C3420" s="64" t="str">
        <f>IF(★仕訳帳!B3384&lt;&gt;"",★仕訳帳!B3384,"")</f>
        <v/>
      </c>
      <c r="D3420" s="65" t="str">
        <f>IF(★仕訳帳!C3384&lt;&gt;"",★仕訳帳!C3384,"")</f>
        <v/>
      </c>
      <c r="E3420" s="66" t="str">
        <f>IF(★仕訳帳!D3384&lt;&gt;"",★仕訳帳!D3384,"")</f>
        <v/>
      </c>
      <c r="F3420" s="30" t="str">
        <f t="shared" si="110"/>
        <v/>
      </c>
      <c r="G3420" s="68">
        <f>★仕訳帳!E3384</f>
        <v>0</v>
      </c>
      <c r="H3420" s="68">
        <f>★仕訳帳!F3384</f>
        <v>0</v>
      </c>
      <c r="I3420" s="67">
        <f>IF($E3420&lt;&gt;"",IF(OR(AND($E3420&gt;=200,$E3420&lt;300),AND($E3420&gt;=400,$E3420&lt;600)),-SUBTOTAL(9,K$4:K3420),SUBTOTAL(9,K$4:K3420)),0)</f>
        <v>0</v>
      </c>
      <c r="J3420" s="32"/>
      <c r="K3420" s="33">
        <f t="shared" si="111"/>
        <v>0</v>
      </c>
    </row>
    <row r="3421" spans="1:11" x14ac:dyDescent="0.4">
      <c r="A3421" s="17" t="str">
        <f>IF(E3421&lt;&gt;"",VLOOKUP(E3421,科目一覧!$A$4:$G$76,7,FALSE),"")</f>
        <v/>
      </c>
      <c r="B3421" s="18">
        <f>★仕訳帳!A3385</f>
        <v>3382</v>
      </c>
      <c r="C3421" s="64" t="str">
        <f>IF(★仕訳帳!B3385&lt;&gt;"",★仕訳帳!B3385,"")</f>
        <v/>
      </c>
      <c r="D3421" s="65" t="str">
        <f>IF(★仕訳帳!C3385&lt;&gt;"",★仕訳帳!C3385,"")</f>
        <v/>
      </c>
      <c r="E3421" s="66" t="str">
        <f>IF(★仕訳帳!D3385&lt;&gt;"",★仕訳帳!D3385,"")</f>
        <v/>
      </c>
      <c r="F3421" s="30" t="str">
        <f t="shared" si="110"/>
        <v/>
      </c>
      <c r="G3421" s="68">
        <f>★仕訳帳!E3385</f>
        <v>0</v>
      </c>
      <c r="H3421" s="68">
        <f>★仕訳帳!F3385</f>
        <v>0</v>
      </c>
      <c r="I3421" s="67">
        <f>IF($E3421&lt;&gt;"",IF(OR(AND($E3421&gt;=200,$E3421&lt;300),AND($E3421&gt;=400,$E3421&lt;600)),-SUBTOTAL(9,K$4:K3421),SUBTOTAL(9,K$4:K3421)),0)</f>
        <v>0</v>
      </c>
      <c r="J3421" s="32"/>
      <c r="K3421" s="33">
        <f t="shared" si="111"/>
        <v>0</v>
      </c>
    </row>
    <row r="3422" spans="1:11" x14ac:dyDescent="0.4">
      <c r="A3422" s="17" t="str">
        <f>IF(E3422&lt;&gt;"",VLOOKUP(E3422,科目一覧!$A$4:$G$76,7,FALSE),"")</f>
        <v/>
      </c>
      <c r="B3422" s="18">
        <f>★仕訳帳!A3386</f>
        <v>3383</v>
      </c>
      <c r="C3422" s="64" t="str">
        <f>IF(★仕訳帳!B3386&lt;&gt;"",★仕訳帳!B3386,"")</f>
        <v/>
      </c>
      <c r="D3422" s="65" t="str">
        <f>IF(★仕訳帳!C3386&lt;&gt;"",★仕訳帳!C3386,"")</f>
        <v/>
      </c>
      <c r="E3422" s="66" t="str">
        <f>IF(★仕訳帳!D3386&lt;&gt;"",★仕訳帳!D3386,"")</f>
        <v/>
      </c>
      <c r="F3422" s="30" t="str">
        <f t="shared" si="110"/>
        <v/>
      </c>
      <c r="G3422" s="68">
        <f>★仕訳帳!E3386</f>
        <v>0</v>
      </c>
      <c r="H3422" s="68">
        <f>★仕訳帳!F3386</f>
        <v>0</v>
      </c>
      <c r="I3422" s="67">
        <f>IF($E3422&lt;&gt;"",IF(OR(AND($E3422&gt;=200,$E3422&lt;300),AND($E3422&gt;=400,$E3422&lt;600)),-SUBTOTAL(9,K$4:K3422),SUBTOTAL(9,K$4:K3422)),0)</f>
        <v>0</v>
      </c>
      <c r="J3422" s="32"/>
      <c r="K3422" s="33">
        <f t="shared" si="111"/>
        <v>0</v>
      </c>
    </row>
    <row r="3423" spans="1:11" x14ac:dyDescent="0.4">
      <c r="A3423" s="17" t="str">
        <f>IF(E3423&lt;&gt;"",VLOOKUP(E3423,科目一覧!$A$4:$G$76,7,FALSE),"")</f>
        <v/>
      </c>
      <c r="B3423" s="18">
        <f>★仕訳帳!A3387</f>
        <v>3384</v>
      </c>
      <c r="C3423" s="64" t="str">
        <f>IF(★仕訳帳!B3387&lt;&gt;"",★仕訳帳!B3387,"")</f>
        <v/>
      </c>
      <c r="D3423" s="65" t="str">
        <f>IF(★仕訳帳!C3387&lt;&gt;"",★仕訳帳!C3387,"")</f>
        <v/>
      </c>
      <c r="E3423" s="66" t="str">
        <f>IF(★仕訳帳!D3387&lt;&gt;"",★仕訳帳!D3387,"")</f>
        <v/>
      </c>
      <c r="F3423" s="30" t="str">
        <f t="shared" si="110"/>
        <v/>
      </c>
      <c r="G3423" s="68">
        <f>★仕訳帳!E3387</f>
        <v>0</v>
      </c>
      <c r="H3423" s="68">
        <f>★仕訳帳!F3387</f>
        <v>0</v>
      </c>
      <c r="I3423" s="67">
        <f>IF($E3423&lt;&gt;"",IF(OR(AND($E3423&gt;=200,$E3423&lt;300),AND($E3423&gt;=400,$E3423&lt;600)),-SUBTOTAL(9,K$4:K3423),SUBTOTAL(9,K$4:K3423)),0)</f>
        <v>0</v>
      </c>
      <c r="J3423" s="32"/>
      <c r="K3423" s="33">
        <f t="shared" si="111"/>
        <v>0</v>
      </c>
    </row>
    <row r="3424" spans="1:11" x14ac:dyDescent="0.4">
      <c r="A3424" s="17" t="str">
        <f>IF(E3424&lt;&gt;"",VLOOKUP(E3424,科目一覧!$A$4:$G$76,7,FALSE),"")</f>
        <v/>
      </c>
      <c r="B3424" s="18">
        <f>★仕訳帳!A3388</f>
        <v>3385</v>
      </c>
      <c r="C3424" s="64" t="str">
        <f>IF(★仕訳帳!B3388&lt;&gt;"",★仕訳帳!B3388,"")</f>
        <v/>
      </c>
      <c r="D3424" s="65" t="str">
        <f>IF(★仕訳帳!C3388&lt;&gt;"",★仕訳帳!C3388,"")</f>
        <v/>
      </c>
      <c r="E3424" s="66" t="str">
        <f>IF(★仕訳帳!D3388&lt;&gt;"",★仕訳帳!D3388,"")</f>
        <v/>
      </c>
      <c r="F3424" s="30" t="str">
        <f t="shared" si="110"/>
        <v/>
      </c>
      <c r="G3424" s="68">
        <f>★仕訳帳!E3388</f>
        <v>0</v>
      </c>
      <c r="H3424" s="68">
        <f>★仕訳帳!F3388</f>
        <v>0</v>
      </c>
      <c r="I3424" s="67">
        <f>IF($E3424&lt;&gt;"",IF(OR(AND($E3424&gt;=200,$E3424&lt;300),AND($E3424&gt;=400,$E3424&lt;600)),-SUBTOTAL(9,K$4:K3424),SUBTOTAL(9,K$4:K3424)),0)</f>
        <v>0</v>
      </c>
      <c r="J3424" s="32"/>
      <c r="K3424" s="33">
        <f t="shared" si="111"/>
        <v>0</v>
      </c>
    </row>
    <row r="3425" spans="1:11" x14ac:dyDescent="0.4">
      <c r="A3425" s="17" t="str">
        <f>IF(E3425&lt;&gt;"",VLOOKUP(E3425,科目一覧!$A$4:$G$76,7,FALSE),"")</f>
        <v/>
      </c>
      <c r="B3425" s="18">
        <f>★仕訳帳!A3389</f>
        <v>3386</v>
      </c>
      <c r="C3425" s="64" t="str">
        <f>IF(★仕訳帳!B3389&lt;&gt;"",★仕訳帳!B3389,"")</f>
        <v/>
      </c>
      <c r="D3425" s="65" t="str">
        <f>IF(★仕訳帳!C3389&lt;&gt;"",★仕訳帳!C3389,"")</f>
        <v/>
      </c>
      <c r="E3425" s="66" t="str">
        <f>IF(★仕訳帳!D3389&lt;&gt;"",★仕訳帳!D3389,"")</f>
        <v/>
      </c>
      <c r="F3425" s="30" t="str">
        <f t="shared" si="110"/>
        <v/>
      </c>
      <c r="G3425" s="68">
        <f>★仕訳帳!E3389</f>
        <v>0</v>
      </c>
      <c r="H3425" s="68">
        <f>★仕訳帳!F3389</f>
        <v>0</v>
      </c>
      <c r="I3425" s="67">
        <f>IF($E3425&lt;&gt;"",IF(OR(AND($E3425&gt;=200,$E3425&lt;300),AND($E3425&gt;=400,$E3425&lt;600)),-SUBTOTAL(9,K$4:K3425),SUBTOTAL(9,K$4:K3425)),0)</f>
        <v>0</v>
      </c>
      <c r="J3425" s="32"/>
      <c r="K3425" s="33">
        <f t="shared" si="111"/>
        <v>0</v>
      </c>
    </row>
    <row r="3426" spans="1:11" x14ac:dyDescent="0.4">
      <c r="A3426" s="17" t="str">
        <f>IF(E3426&lt;&gt;"",VLOOKUP(E3426,科目一覧!$A$4:$G$76,7,FALSE),"")</f>
        <v/>
      </c>
      <c r="B3426" s="18">
        <f>★仕訳帳!A3390</f>
        <v>3387</v>
      </c>
      <c r="C3426" s="64" t="str">
        <f>IF(★仕訳帳!B3390&lt;&gt;"",★仕訳帳!B3390,"")</f>
        <v/>
      </c>
      <c r="D3426" s="65" t="str">
        <f>IF(★仕訳帳!C3390&lt;&gt;"",★仕訳帳!C3390,"")</f>
        <v/>
      </c>
      <c r="E3426" s="66" t="str">
        <f>IF(★仕訳帳!D3390&lt;&gt;"",★仕訳帳!D3390,"")</f>
        <v/>
      </c>
      <c r="F3426" s="30" t="str">
        <f t="shared" si="110"/>
        <v/>
      </c>
      <c r="G3426" s="68">
        <f>★仕訳帳!E3390</f>
        <v>0</v>
      </c>
      <c r="H3426" s="68">
        <f>★仕訳帳!F3390</f>
        <v>0</v>
      </c>
      <c r="I3426" s="67">
        <f>IF($E3426&lt;&gt;"",IF(OR(AND($E3426&gt;=200,$E3426&lt;300),AND($E3426&gt;=400,$E3426&lt;600)),-SUBTOTAL(9,K$4:K3426),SUBTOTAL(9,K$4:K3426)),0)</f>
        <v>0</v>
      </c>
      <c r="J3426" s="32"/>
      <c r="K3426" s="33">
        <f t="shared" si="111"/>
        <v>0</v>
      </c>
    </row>
    <row r="3427" spans="1:11" x14ac:dyDescent="0.4">
      <c r="A3427" s="17" t="str">
        <f>IF(E3427&lt;&gt;"",VLOOKUP(E3427,科目一覧!$A$4:$G$76,7,FALSE),"")</f>
        <v/>
      </c>
      <c r="B3427" s="18">
        <f>★仕訳帳!A3391</f>
        <v>3388</v>
      </c>
      <c r="C3427" s="64" t="str">
        <f>IF(★仕訳帳!B3391&lt;&gt;"",★仕訳帳!B3391,"")</f>
        <v/>
      </c>
      <c r="D3427" s="65" t="str">
        <f>IF(★仕訳帳!C3391&lt;&gt;"",★仕訳帳!C3391,"")</f>
        <v/>
      </c>
      <c r="E3427" s="66" t="str">
        <f>IF(★仕訳帳!D3391&lt;&gt;"",★仕訳帳!D3391,"")</f>
        <v/>
      </c>
      <c r="F3427" s="30" t="str">
        <f t="shared" si="110"/>
        <v/>
      </c>
      <c r="G3427" s="68">
        <f>★仕訳帳!E3391</f>
        <v>0</v>
      </c>
      <c r="H3427" s="68">
        <f>★仕訳帳!F3391</f>
        <v>0</v>
      </c>
      <c r="I3427" s="67">
        <f>IF($E3427&lt;&gt;"",IF(OR(AND($E3427&gt;=200,$E3427&lt;300),AND($E3427&gt;=400,$E3427&lt;600)),-SUBTOTAL(9,K$4:K3427),SUBTOTAL(9,K$4:K3427)),0)</f>
        <v>0</v>
      </c>
      <c r="J3427" s="32"/>
      <c r="K3427" s="33">
        <f t="shared" si="111"/>
        <v>0</v>
      </c>
    </row>
    <row r="3428" spans="1:11" x14ac:dyDescent="0.4">
      <c r="A3428" s="17" t="str">
        <f>IF(E3428&lt;&gt;"",VLOOKUP(E3428,科目一覧!$A$4:$G$76,7,FALSE),"")</f>
        <v/>
      </c>
      <c r="B3428" s="18">
        <f>★仕訳帳!A3392</f>
        <v>3389</v>
      </c>
      <c r="C3428" s="64" t="str">
        <f>IF(★仕訳帳!B3392&lt;&gt;"",★仕訳帳!B3392,"")</f>
        <v/>
      </c>
      <c r="D3428" s="65" t="str">
        <f>IF(★仕訳帳!C3392&lt;&gt;"",★仕訳帳!C3392,"")</f>
        <v/>
      </c>
      <c r="E3428" s="66" t="str">
        <f>IF(★仕訳帳!D3392&lt;&gt;"",★仕訳帳!D3392,"")</f>
        <v/>
      </c>
      <c r="F3428" s="30" t="str">
        <f t="shared" si="110"/>
        <v/>
      </c>
      <c r="G3428" s="68">
        <f>★仕訳帳!E3392</f>
        <v>0</v>
      </c>
      <c r="H3428" s="68">
        <f>★仕訳帳!F3392</f>
        <v>0</v>
      </c>
      <c r="I3428" s="67">
        <f>IF($E3428&lt;&gt;"",IF(OR(AND($E3428&gt;=200,$E3428&lt;300),AND($E3428&gt;=400,$E3428&lt;600)),-SUBTOTAL(9,K$4:K3428),SUBTOTAL(9,K$4:K3428)),0)</f>
        <v>0</v>
      </c>
      <c r="J3428" s="32"/>
      <c r="K3428" s="33">
        <f t="shared" si="111"/>
        <v>0</v>
      </c>
    </row>
    <row r="3429" spans="1:11" x14ac:dyDescent="0.4">
      <c r="A3429" s="17" t="str">
        <f>IF(E3429&lt;&gt;"",VLOOKUP(E3429,科目一覧!$A$4:$G$76,7,FALSE),"")</f>
        <v/>
      </c>
      <c r="B3429" s="18">
        <f>★仕訳帳!A3393</f>
        <v>3390</v>
      </c>
      <c r="C3429" s="64" t="str">
        <f>IF(★仕訳帳!B3393&lt;&gt;"",★仕訳帳!B3393,"")</f>
        <v/>
      </c>
      <c r="D3429" s="65" t="str">
        <f>IF(★仕訳帳!C3393&lt;&gt;"",★仕訳帳!C3393,"")</f>
        <v/>
      </c>
      <c r="E3429" s="66" t="str">
        <f>IF(★仕訳帳!D3393&lt;&gt;"",★仕訳帳!D3393,"")</f>
        <v/>
      </c>
      <c r="F3429" s="30" t="str">
        <f t="shared" si="110"/>
        <v/>
      </c>
      <c r="G3429" s="68">
        <f>★仕訳帳!E3393</f>
        <v>0</v>
      </c>
      <c r="H3429" s="68">
        <f>★仕訳帳!F3393</f>
        <v>0</v>
      </c>
      <c r="I3429" s="67">
        <f>IF($E3429&lt;&gt;"",IF(OR(AND($E3429&gt;=200,$E3429&lt;300),AND($E3429&gt;=400,$E3429&lt;600)),-SUBTOTAL(9,K$4:K3429),SUBTOTAL(9,K$4:K3429)),0)</f>
        <v>0</v>
      </c>
      <c r="J3429" s="32"/>
      <c r="K3429" s="33">
        <f t="shared" si="111"/>
        <v>0</v>
      </c>
    </row>
    <row r="3430" spans="1:11" x14ac:dyDescent="0.4">
      <c r="A3430" s="17" t="str">
        <f>IF(E3430&lt;&gt;"",VLOOKUP(E3430,科目一覧!$A$4:$G$76,7,FALSE),"")</f>
        <v/>
      </c>
      <c r="B3430" s="18">
        <f>★仕訳帳!A3394</f>
        <v>3391</v>
      </c>
      <c r="C3430" s="64" t="str">
        <f>IF(★仕訳帳!B3394&lt;&gt;"",★仕訳帳!B3394,"")</f>
        <v/>
      </c>
      <c r="D3430" s="65" t="str">
        <f>IF(★仕訳帳!C3394&lt;&gt;"",★仕訳帳!C3394,"")</f>
        <v/>
      </c>
      <c r="E3430" s="66" t="str">
        <f>IF(★仕訳帳!D3394&lt;&gt;"",★仕訳帳!D3394,"")</f>
        <v/>
      </c>
      <c r="F3430" s="30" t="str">
        <f t="shared" si="110"/>
        <v/>
      </c>
      <c r="G3430" s="68">
        <f>★仕訳帳!E3394</f>
        <v>0</v>
      </c>
      <c r="H3430" s="68">
        <f>★仕訳帳!F3394</f>
        <v>0</v>
      </c>
      <c r="I3430" s="67">
        <f>IF($E3430&lt;&gt;"",IF(OR(AND($E3430&gt;=200,$E3430&lt;300),AND($E3430&gt;=400,$E3430&lt;600)),-SUBTOTAL(9,K$4:K3430),SUBTOTAL(9,K$4:K3430)),0)</f>
        <v>0</v>
      </c>
      <c r="J3430" s="32"/>
      <c r="K3430" s="33">
        <f t="shared" si="111"/>
        <v>0</v>
      </c>
    </row>
    <row r="3431" spans="1:11" x14ac:dyDescent="0.4">
      <c r="A3431" s="17" t="str">
        <f>IF(E3431&lt;&gt;"",VLOOKUP(E3431,科目一覧!$A$4:$G$76,7,FALSE),"")</f>
        <v/>
      </c>
      <c r="B3431" s="18">
        <f>★仕訳帳!A3395</f>
        <v>3392</v>
      </c>
      <c r="C3431" s="64" t="str">
        <f>IF(★仕訳帳!B3395&lt;&gt;"",★仕訳帳!B3395,"")</f>
        <v/>
      </c>
      <c r="D3431" s="65" t="str">
        <f>IF(★仕訳帳!C3395&lt;&gt;"",★仕訳帳!C3395,"")</f>
        <v/>
      </c>
      <c r="E3431" s="66" t="str">
        <f>IF(★仕訳帳!D3395&lt;&gt;"",★仕訳帳!D3395,"")</f>
        <v/>
      </c>
      <c r="F3431" s="30" t="str">
        <f t="shared" si="110"/>
        <v/>
      </c>
      <c r="G3431" s="68">
        <f>★仕訳帳!E3395</f>
        <v>0</v>
      </c>
      <c r="H3431" s="68">
        <f>★仕訳帳!F3395</f>
        <v>0</v>
      </c>
      <c r="I3431" s="67">
        <f>IF($E3431&lt;&gt;"",IF(OR(AND($E3431&gt;=200,$E3431&lt;300),AND($E3431&gt;=400,$E3431&lt;600)),-SUBTOTAL(9,K$4:K3431),SUBTOTAL(9,K$4:K3431)),0)</f>
        <v>0</v>
      </c>
      <c r="J3431" s="32"/>
      <c r="K3431" s="33">
        <f t="shared" si="111"/>
        <v>0</v>
      </c>
    </row>
    <row r="3432" spans="1:11" x14ac:dyDescent="0.4">
      <c r="A3432" s="17" t="str">
        <f>IF(E3432&lt;&gt;"",VLOOKUP(E3432,科目一覧!$A$4:$G$76,7,FALSE),"")</f>
        <v/>
      </c>
      <c r="B3432" s="18">
        <f>★仕訳帳!A3396</f>
        <v>3393</v>
      </c>
      <c r="C3432" s="64" t="str">
        <f>IF(★仕訳帳!B3396&lt;&gt;"",★仕訳帳!B3396,"")</f>
        <v/>
      </c>
      <c r="D3432" s="65" t="str">
        <f>IF(★仕訳帳!C3396&lt;&gt;"",★仕訳帳!C3396,"")</f>
        <v/>
      </c>
      <c r="E3432" s="66" t="str">
        <f>IF(★仕訳帳!D3396&lt;&gt;"",★仕訳帳!D3396,"")</f>
        <v/>
      </c>
      <c r="F3432" s="30" t="str">
        <f t="shared" si="110"/>
        <v/>
      </c>
      <c r="G3432" s="68">
        <f>★仕訳帳!E3396</f>
        <v>0</v>
      </c>
      <c r="H3432" s="68">
        <f>★仕訳帳!F3396</f>
        <v>0</v>
      </c>
      <c r="I3432" s="67">
        <f>IF($E3432&lt;&gt;"",IF(OR(AND($E3432&gt;=200,$E3432&lt;300),AND($E3432&gt;=400,$E3432&lt;600)),-SUBTOTAL(9,K$4:K3432),SUBTOTAL(9,K$4:K3432)),0)</f>
        <v>0</v>
      </c>
      <c r="J3432" s="32"/>
      <c r="K3432" s="33">
        <f t="shared" si="111"/>
        <v>0</v>
      </c>
    </row>
    <row r="3433" spans="1:11" x14ac:dyDescent="0.4">
      <c r="A3433" s="17" t="str">
        <f>IF(E3433&lt;&gt;"",VLOOKUP(E3433,科目一覧!$A$4:$G$76,7,FALSE),"")</f>
        <v/>
      </c>
      <c r="B3433" s="18">
        <f>★仕訳帳!A3397</f>
        <v>3394</v>
      </c>
      <c r="C3433" s="64" t="str">
        <f>IF(★仕訳帳!B3397&lt;&gt;"",★仕訳帳!B3397,"")</f>
        <v/>
      </c>
      <c r="D3433" s="65" t="str">
        <f>IF(★仕訳帳!C3397&lt;&gt;"",★仕訳帳!C3397,"")</f>
        <v/>
      </c>
      <c r="E3433" s="66" t="str">
        <f>IF(★仕訳帳!D3397&lt;&gt;"",★仕訳帳!D3397,"")</f>
        <v/>
      </c>
      <c r="F3433" s="30" t="str">
        <f t="shared" si="110"/>
        <v/>
      </c>
      <c r="G3433" s="68">
        <f>★仕訳帳!E3397</f>
        <v>0</v>
      </c>
      <c r="H3433" s="68">
        <f>★仕訳帳!F3397</f>
        <v>0</v>
      </c>
      <c r="I3433" s="67">
        <f>IF($E3433&lt;&gt;"",IF(OR(AND($E3433&gt;=200,$E3433&lt;300),AND($E3433&gt;=400,$E3433&lt;600)),-SUBTOTAL(9,K$4:K3433),SUBTOTAL(9,K$4:K3433)),0)</f>
        <v>0</v>
      </c>
      <c r="J3433" s="32"/>
      <c r="K3433" s="33">
        <f t="shared" si="111"/>
        <v>0</v>
      </c>
    </row>
    <row r="3434" spans="1:11" x14ac:dyDescent="0.4">
      <c r="A3434" s="17" t="str">
        <f>IF(E3434&lt;&gt;"",VLOOKUP(E3434,科目一覧!$A$4:$G$76,7,FALSE),"")</f>
        <v/>
      </c>
      <c r="B3434" s="18">
        <f>★仕訳帳!A3398</f>
        <v>3395</v>
      </c>
      <c r="C3434" s="64" t="str">
        <f>IF(★仕訳帳!B3398&lt;&gt;"",★仕訳帳!B3398,"")</f>
        <v/>
      </c>
      <c r="D3434" s="65" t="str">
        <f>IF(★仕訳帳!C3398&lt;&gt;"",★仕訳帳!C3398,"")</f>
        <v/>
      </c>
      <c r="E3434" s="66" t="str">
        <f>IF(★仕訳帳!D3398&lt;&gt;"",★仕訳帳!D3398,"")</f>
        <v/>
      </c>
      <c r="F3434" s="30" t="str">
        <f t="shared" si="110"/>
        <v/>
      </c>
      <c r="G3434" s="68">
        <f>★仕訳帳!E3398</f>
        <v>0</v>
      </c>
      <c r="H3434" s="68">
        <f>★仕訳帳!F3398</f>
        <v>0</v>
      </c>
      <c r="I3434" s="67">
        <f>IF($E3434&lt;&gt;"",IF(OR(AND($E3434&gt;=200,$E3434&lt;300),AND($E3434&gt;=400,$E3434&lt;600)),-SUBTOTAL(9,K$4:K3434),SUBTOTAL(9,K$4:K3434)),0)</f>
        <v>0</v>
      </c>
      <c r="J3434" s="32"/>
      <c r="K3434" s="33">
        <f t="shared" si="111"/>
        <v>0</v>
      </c>
    </row>
    <row r="3435" spans="1:11" x14ac:dyDescent="0.4">
      <c r="A3435" s="17" t="str">
        <f>IF(E3435&lt;&gt;"",VLOOKUP(E3435,科目一覧!$A$4:$G$76,7,FALSE),"")</f>
        <v/>
      </c>
      <c r="B3435" s="18">
        <f>★仕訳帳!A3399</f>
        <v>3396</v>
      </c>
      <c r="C3435" s="64" t="str">
        <f>IF(★仕訳帳!B3399&lt;&gt;"",★仕訳帳!B3399,"")</f>
        <v/>
      </c>
      <c r="D3435" s="65" t="str">
        <f>IF(★仕訳帳!C3399&lt;&gt;"",★仕訳帳!C3399,"")</f>
        <v/>
      </c>
      <c r="E3435" s="66" t="str">
        <f>IF(★仕訳帳!D3399&lt;&gt;"",★仕訳帳!D3399,"")</f>
        <v/>
      </c>
      <c r="F3435" s="30" t="str">
        <f t="shared" si="110"/>
        <v/>
      </c>
      <c r="G3435" s="68">
        <f>★仕訳帳!E3399</f>
        <v>0</v>
      </c>
      <c r="H3435" s="68">
        <f>★仕訳帳!F3399</f>
        <v>0</v>
      </c>
      <c r="I3435" s="67">
        <f>IF($E3435&lt;&gt;"",IF(OR(AND($E3435&gt;=200,$E3435&lt;300),AND($E3435&gt;=400,$E3435&lt;600)),-SUBTOTAL(9,K$4:K3435),SUBTOTAL(9,K$4:K3435)),0)</f>
        <v>0</v>
      </c>
      <c r="J3435" s="32"/>
      <c r="K3435" s="33">
        <f t="shared" si="111"/>
        <v>0</v>
      </c>
    </row>
    <row r="3436" spans="1:11" x14ac:dyDescent="0.4">
      <c r="A3436" s="17" t="str">
        <f>IF(E3436&lt;&gt;"",VLOOKUP(E3436,科目一覧!$A$4:$G$76,7,FALSE),"")</f>
        <v/>
      </c>
      <c r="B3436" s="18">
        <f>★仕訳帳!A3400</f>
        <v>3397</v>
      </c>
      <c r="C3436" s="64" t="str">
        <f>IF(★仕訳帳!B3400&lt;&gt;"",★仕訳帳!B3400,"")</f>
        <v/>
      </c>
      <c r="D3436" s="65" t="str">
        <f>IF(★仕訳帳!C3400&lt;&gt;"",★仕訳帳!C3400,"")</f>
        <v/>
      </c>
      <c r="E3436" s="66" t="str">
        <f>IF(★仕訳帳!D3400&lt;&gt;"",★仕訳帳!D3400,"")</f>
        <v/>
      </c>
      <c r="F3436" s="30" t="str">
        <f t="shared" si="110"/>
        <v/>
      </c>
      <c r="G3436" s="68">
        <f>★仕訳帳!E3400</f>
        <v>0</v>
      </c>
      <c r="H3436" s="68">
        <f>★仕訳帳!F3400</f>
        <v>0</v>
      </c>
      <c r="I3436" s="67">
        <f>IF($E3436&lt;&gt;"",IF(OR(AND($E3436&gt;=200,$E3436&lt;300),AND($E3436&gt;=400,$E3436&lt;600)),-SUBTOTAL(9,K$4:K3436),SUBTOTAL(9,K$4:K3436)),0)</f>
        <v>0</v>
      </c>
      <c r="J3436" s="32"/>
      <c r="K3436" s="33">
        <f t="shared" si="111"/>
        <v>0</v>
      </c>
    </row>
    <row r="3437" spans="1:11" x14ac:dyDescent="0.4">
      <c r="A3437" s="17" t="str">
        <f>IF(E3437&lt;&gt;"",VLOOKUP(E3437,科目一覧!$A$4:$G$76,7,FALSE),"")</f>
        <v/>
      </c>
      <c r="B3437" s="18">
        <f>★仕訳帳!A3401</f>
        <v>3398</v>
      </c>
      <c r="C3437" s="64" t="str">
        <f>IF(★仕訳帳!B3401&lt;&gt;"",★仕訳帳!B3401,"")</f>
        <v/>
      </c>
      <c r="D3437" s="65" t="str">
        <f>IF(★仕訳帳!C3401&lt;&gt;"",★仕訳帳!C3401,"")</f>
        <v/>
      </c>
      <c r="E3437" s="66" t="str">
        <f>IF(★仕訳帳!D3401&lt;&gt;"",★仕訳帳!D3401,"")</f>
        <v/>
      </c>
      <c r="F3437" s="30" t="str">
        <f t="shared" si="110"/>
        <v/>
      </c>
      <c r="G3437" s="68">
        <f>★仕訳帳!E3401</f>
        <v>0</v>
      </c>
      <c r="H3437" s="68">
        <f>★仕訳帳!F3401</f>
        <v>0</v>
      </c>
      <c r="I3437" s="67">
        <f>IF($E3437&lt;&gt;"",IF(OR(AND($E3437&gt;=200,$E3437&lt;300),AND($E3437&gt;=400,$E3437&lt;600)),-SUBTOTAL(9,K$4:K3437),SUBTOTAL(9,K$4:K3437)),0)</f>
        <v>0</v>
      </c>
      <c r="J3437" s="32"/>
      <c r="K3437" s="33">
        <f t="shared" si="111"/>
        <v>0</v>
      </c>
    </row>
    <row r="3438" spans="1:11" x14ac:dyDescent="0.4">
      <c r="A3438" s="17" t="str">
        <f>IF(E3438&lt;&gt;"",VLOOKUP(E3438,科目一覧!$A$4:$G$76,7,FALSE),"")</f>
        <v/>
      </c>
      <c r="B3438" s="18">
        <f>★仕訳帳!A3402</f>
        <v>3399</v>
      </c>
      <c r="C3438" s="64" t="str">
        <f>IF(★仕訳帳!B3402&lt;&gt;"",★仕訳帳!B3402,"")</f>
        <v/>
      </c>
      <c r="D3438" s="65" t="str">
        <f>IF(★仕訳帳!C3402&lt;&gt;"",★仕訳帳!C3402,"")</f>
        <v/>
      </c>
      <c r="E3438" s="66" t="str">
        <f>IF(★仕訳帳!D3402&lt;&gt;"",★仕訳帳!D3402,"")</f>
        <v/>
      </c>
      <c r="F3438" s="30" t="str">
        <f t="shared" si="110"/>
        <v/>
      </c>
      <c r="G3438" s="68">
        <f>★仕訳帳!E3402</f>
        <v>0</v>
      </c>
      <c r="H3438" s="68">
        <f>★仕訳帳!F3402</f>
        <v>0</v>
      </c>
      <c r="I3438" s="67">
        <f>IF($E3438&lt;&gt;"",IF(OR(AND($E3438&gt;=200,$E3438&lt;300),AND($E3438&gt;=400,$E3438&lt;600)),-SUBTOTAL(9,K$4:K3438),SUBTOTAL(9,K$4:K3438)),0)</f>
        <v>0</v>
      </c>
      <c r="J3438" s="32"/>
      <c r="K3438" s="33">
        <f t="shared" si="111"/>
        <v>0</v>
      </c>
    </row>
    <row r="3439" spans="1:11" x14ac:dyDescent="0.4">
      <c r="A3439" s="17" t="str">
        <f>IF(E3439&lt;&gt;"",VLOOKUP(E3439,科目一覧!$A$4:$G$76,7,FALSE),"")</f>
        <v/>
      </c>
      <c r="B3439" s="18">
        <f>★仕訳帳!A3403</f>
        <v>3400</v>
      </c>
      <c r="C3439" s="64" t="str">
        <f>IF(★仕訳帳!B3403&lt;&gt;"",★仕訳帳!B3403,"")</f>
        <v/>
      </c>
      <c r="D3439" s="65" t="str">
        <f>IF(★仕訳帳!C3403&lt;&gt;"",★仕訳帳!C3403,"")</f>
        <v/>
      </c>
      <c r="E3439" s="66" t="str">
        <f>IF(★仕訳帳!D3403&lt;&gt;"",★仕訳帳!D3403,"")</f>
        <v/>
      </c>
      <c r="F3439" s="30" t="str">
        <f t="shared" si="110"/>
        <v/>
      </c>
      <c r="G3439" s="68">
        <f>★仕訳帳!E3403</f>
        <v>0</v>
      </c>
      <c r="H3439" s="68">
        <f>★仕訳帳!F3403</f>
        <v>0</v>
      </c>
      <c r="I3439" s="67">
        <f>IF($E3439&lt;&gt;"",IF(OR(AND($E3439&gt;=200,$E3439&lt;300),AND($E3439&gt;=400,$E3439&lt;600)),-SUBTOTAL(9,K$4:K3439),SUBTOTAL(9,K$4:K3439)),0)</f>
        <v>0</v>
      </c>
      <c r="J3439" s="32"/>
      <c r="K3439" s="33">
        <f t="shared" si="111"/>
        <v>0</v>
      </c>
    </row>
    <row r="3440" spans="1:11" x14ac:dyDescent="0.4">
      <c r="A3440" s="17" t="str">
        <f>IF(E3440&lt;&gt;"",VLOOKUP(E3440,科目一覧!$A$4:$G$76,7,FALSE),"")</f>
        <v/>
      </c>
      <c r="B3440" s="18">
        <f>★仕訳帳!A3404</f>
        <v>3401</v>
      </c>
      <c r="C3440" s="64" t="str">
        <f>IF(★仕訳帳!B3404&lt;&gt;"",★仕訳帳!B3404,"")</f>
        <v/>
      </c>
      <c r="D3440" s="65" t="str">
        <f>IF(★仕訳帳!C3404&lt;&gt;"",★仕訳帳!C3404,"")</f>
        <v/>
      </c>
      <c r="E3440" s="66" t="str">
        <f>IF(★仕訳帳!D3404&lt;&gt;"",★仕訳帳!D3404,"")</f>
        <v/>
      </c>
      <c r="F3440" s="30" t="str">
        <f t="shared" si="110"/>
        <v/>
      </c>
      <c r="G3440" s="68">
        <f>★仕訳帳!E3404</f>
        <v>0</v>
      </c>
      <c r="H3440" s="68">
        <f>★仕訳帳!F3404</f>
        <v>0</v>
      </c>
      <c r="I3440" s="67">
        <f>IF($E3440&lt;&gt;"",IF(OR(AND($E3440&gt;=200,$E3440&lt;300),AND($E3440&gt;=400,$E3440&lt;600)),-SUBTOTAL(9,K$4:K3440),SUBTOTAL(9,K$4:K3440)),0)</f>
        <v>0</v>
      </c>
      <c r="J3440" s="32"/>
      <c r="K3440" s="33">
        <f t="shared" si="111"/>
        <v>0</v>
      </c>
    </row>
    <row r="3441" spans="1:11" x14ac:dyDescent="0.4">
      <c r="A3441" s="17" t="str">
        <f>IF(E3441&lt;&gt;"",VLOOKUP(E3441,科目一覧!$A$4:$G$76,7,FALSE),"")</f>
        <v/>
      </c>
      <c r="B3441" s="18">
        <f>★仕訳帳!A3405</f>
        <v>3402</v>
      </c>
      <c r="C3441" s="64" t="str">
        <f>IF(★仕訳帳!B3405&lt;&gt;"",★仕訳帳!B3405,"")</f>
        <v/>
      </c>
      <c r="D3441" s="65" t="str">
        <f>IF(★仕訳帳!C3405&lt;&gt;"",★仕訳帳!C3405,"")</f>
        <v/>
      </c>
      <c r="E3441" s="66" t="str">
        <f>IF(★仕訳帳!D3405&lt;&gt;"",★仕訳帳!D3405,"")</f>
        <v/>
      </c>
      <c r="F3441" s="30" t="str">
        <f t="shared" si="110"/>
        <v/>
      </c>
      <c r="G3441" s="68">
        <f>★仕訳帳!E3405</f>
        <v>0</v>
      </c>
      <c r="H3441" s="68">
        <f>★仕訳帳!F3405</f>
        <v>0</v>
      </c>
      <c r="I3441" s="67">
        <f>IF($E3441&lt;&gt;"",IF(OR(AND($E3441&gt;=200,$E3441&lt;300),AND($E3441&gt;=400,$E3441&lt;600)),-SUBTOTAL(9,K$4:K3441),SUBTOTAL(9,K$4:K3441)),0)</f>
        <v>0</v>
      </c>
      <c r="J3441" s="32"/>
      <c r="K3441" s="33">
        <f t="shared" si="111"/>
        <v>0</v>
      </c>
    </row>
    <row r="3442" spans="1:11" x14ac:dyDescent="0.4">
      <c r="A3442" s="17" t="str">
        <f>IF(E3442&lt;&gt;"",VLOOKUP(E3442,科目一覧!$A$4:$G$76,7,FALSE),"")</f>
        <v/>
      </c>
      <c r="B3442" s="18">
        <f>★仕訳帳!A3406</f>
        <v>3403</v>
      </c>
      <c r="C3442" s="64" t="str">
        <f>IF(★仕訳帳!B3406&lt;&gt;"",★仕訳帳!B3406,"")</f>
        <v/>
      </c>
      <c r="D3442" s="65" t="str">
        <f>IF(★仕訳帳!C3406&lt;&gt;"",★仕訳帳!C3406,"")</f>
        <v/>
      </c>
      <c r="E3442" s="66" t="str">
        <f>IF(★仕訳帳!D3406&lt;&gt;"",★仕訳帳!D3406,"")</f>
        <v/>
      </c>
      <c r="F3442" s="30" t="str">
        <f t="shared" si="110"/>
        <v/>
      </c>
      <c r="G3442" s="68">
        <f>★仕訳帳!E3406</f>
        <v>0</v>
      </c>
      <c r="H3442" s="68">
        <f>★仕訳帳!F3406</f>
        <v>0</v>
      </c>
      <c r="I3442" s="67">
        <f>IF($E3442&lt;&gt;"",IF(OR(AND($E3442&gt;=200,$E3442&lt;300),AND($E3442&gt;=400,$E3442&lt;600)),-SUBTOTAL(9,K$4:K3442),SUBTOTAL(9,K$4:K3442)),0)</f>
        <v>0</v>
      </c>
      <c r="J3442" s="32"/>
      <c r="K3442" s="33">
        <f t="shared" si="111"/>
        <v>0</v>
      </c>
    </row>
    <row r="3443" spans="1:11" x14ac:dyDescent="0.4">
      <c r="A3443" s="17" t="str">
        <f>IF(E3443&lt;&gt;"",VLOOKUP(E3443,科目一覧!$A$4:$G$76,7,FALSE),"")</f>
        <v/>
      </c>
      <c r="B3443" s="18">
        <f>★仕訳帳!A3407</f>
        <v>3404</v>
      </c>
      <c r="C3443" s="64" t="str">
        <f>IF(★仕訳帳!B3407&lt;&gt;"",★仕訳帳!B3407,"")</f>
        <v/>
      </c>
      <c r="D3443" s="65" t="str">
        <f>IF(★仕訳帳!C3407&lt;&gt;"",★仕訳帳!C3407,"")</f>
        <v/>
      </c>
      <c r="E3443" s="66" t="str">
        <f>IF(★仕訳帳!D3407&lt;&gt;"",★仕訳帳!D3407,"")</f>
        <v/>
      </c>
      <c r="F3443" s="30" t="str">
        <f t="shared" si="110"/>
        <v/>
      </c>
      <c r="G3443" s="68">
        <f>★仕訳帳!E3407</f>
        <v>0</v>
      </c>
      <c r="H3443" s="68">
        <f>★仕訳帳!F3407</f>
        <v>0</v>
      </c>
      <c r="I3443" s="67">
        <f>IF($E3443&lt;&gt;"",IF(OR(AND($E3443&gt;=200,$E3443&lt;300),AND($E3443&gt;=400,$E3443&lt;600)),-SUBTOTAL(9,K$4:K3443),SUBTOTAL(9,K$4:K3443)),0)</f>
        <v>0</v>
      </c>
      <c r="J3443" s="32"/>
      <c r="K3443" s="33">
        <f t="shared" si="111"/>
        <v>0</v>
      </c>
    </row>
    <row r="3444" spans="1:11" x14ac:dyDescent="0.4">
      <c r="A3444" s="17" t="str">
        <f>IF(E3444&lt;&gt;"",VLOOKUP(E3444,科目一覧!$A$4:$G$76,7,FALSE),"")</f>
        <v/>
      </c>
      <c r="B3444" s="18">
        <f>★仕訳帳!A3408</f>
        <v>3405</v>
      </c>
      <c r="C3444" s="64" t="str">
        <f>IF(★仕訳帳!B3408&lt;&gt;"",★仕訳帳!B3408,"")</f>
        <v/>
      </c>
      <c r="D3444" s="65" t="str">
        <f>IF(★仕訳帳!C3408&lt;&gt;"",★仕訳帳!C3408,"")</f>
        <v/>
      </c>
      <c r="E3444" s="66" t="str">
        <f>IF(★仕訳帳!D3408&lt;&gt;"",★仕訳帳!D3408,"")</f>
        <v/>
      </c>
      <c r="F3444" s="30" t="str">
        <f t="shared" si="110"/>
        <v/>
      </c>
      <c r="G3444" s="68">
        <f>★仕訳帳!E3408</f>
        <v>0</v>
      </c>
      <c r="H3444" s="68">
        <f>★仕訳帳!F3408</f>
        <v>0</v>
      </c>
      <c r="I3444" s="67">
        <f>IF($E3444&lt;&gt;"",IF(OR(AND($E3444&gt;=200,$E3444&lt;300),AND($E3444&gt;=400,$E3444&lt;600)),-SUBTOTAL(9,K$4:K3444),SUBTOTAL(9,K$4:K3444)),0)</f>
        <v>0</v>
      </c>
      <c r="J3444" s="32"/>
      <c r="K3444" s="33">
        <f t="shared" si="111"/>
        <v>0</v>
      </c>
    </row>
    <row r="3445" spans="1:11" x14ac:dyDescent="0.4">
      <c r="A3445" s="17" t="str">
        <f>IF(E3445&lt;&gt;"",VLOOKUP(E3445,科目一覧!$A$4:$G$76,7,FALSE),"")</f>
        <v/>
      </c>
      <c r="B3445" s="18">
        <f>★仕訳帳!A3409</f>
        <v>3406</v>
      </c>
      <c r="C3445" s="64" t="str">
        <f>IF(★仕訳帳!B3409&lt;&gt;"",★仕訳帳!B3409,"")</f>
        <v/>
      </c>
      <c r="D3445" s="65" t="str">
        <f>IF(★仕訳帳!C3409&lt;&gt;"",★仕訳帳!C3409,"")</f>
        <v/>
      </c>
      <c r="E3445" s="66" t="str">
        <f>IF(★仕訳帳!D3409&lt;&gt;"",★仕訳帳!D3409,"")</f>
        <v/>
      </c>
      <c r="F3445" s="30" t="str">
        <f t="shared" si="110"/>
        <v/>
      </c>
      <c r="G3445" s="68">
        <f>★仕訳帳!E3409</f>
        <v>0</v>
      </c>
      <c r="H3445" s="68">
        <f>★仕訳帳!F3409</f>
        <v>0</v>
      </c>
      <c r="I3445" s="67">
        <f>IF($E3445&lt;&gt;"",IF(OR(AND($E3445&gt;=200,$E3445&lt;300),AND($E3445&gt;=400,$E3445&lt;600)),-SUBTOTAL(9,K$4:K3445),SUBTOTAL(9,K$4:K3445)),0)</f>
        <v>0</v>
      </c>
      <c r="J3445" s="32"/>
      <c r="K3445" s="33">
        <f t="shared" si="111"/>
        <v>0</v>
      </c>
    </row>
    <row r="3446" spans="1:11" x14ac:dyDescent="0.4">
      <c r="A3446" s="17" t="str">
        <f>IF(E3446&lt;&gt;"",VLOOKUP(E3446,科目一覧!$A$4:$G$76,7,FALSE),"")</f>
        <v/>
      </c>
      <c r="B3446" s="18">
        <f>★仕訳帳!A3410</f>
        <v>3407</v>
      </c>
      <c r="C3446" s="64" t="str">
        <f>IF(★仕訳帳!B3410&lt;&gt;"",★仕訳帳!B3410,"")</f>
        <v/>
      </c>
      <c r="D3446" s="65" t="str">
        <f>IF(★仕訳帳!C3410&lt;&gt;"",★仕訳帳!C3410,"")</f>
        <v/>
      </c>
      <c r="E3446" s="66" t="str">
        <f>IF(★仕訳帳!D3410&lt;&gt;"",★仕訳帳!D3410,"")</f>
        <v/>
      </c>
      <c r="F3446" s="30" t="str">
        <f t="shared" si="110"/>
        <v/>
      </c>
      <c r="G3446" s="68">
        <f>★仕訳帳!E3410</f>
        <v>0</v>
      </c>
      <c r="H3446" s="68">
        <f>★仕訳帳!F3410</f>
        <v>0</v>
      </c>
      <c r="I3446" s="67">
        <f>IF($E3446&lt;&gt;"",IF(OR(AND($E3446&gt;=200,$E3446&lt;300),AND($E3446&gt;=400,$E3446&lt;600)),-SUBTOTAL(9,K$4:K3446),SUBTOTAL(9,K$4:K3446)),0)</f>
        <v>0</v>
      </c>
      <c r="J3446" s="32"/>
      <c r="K3446" s="33">
        <f t="shared" si="111"/>
        <v>0</v>
      </c>
    </row>
    <row r="3447" spans="1:11" x14ac:dyDescent="0.4">
      <c r="A3447" s="17" t="str">
        <f>IF(E3447&lt;&gt;"",VLOOKUP(E3447,科目一覧!$A$4:$G$76,7,FALSE),"")</f>
        <v/>
      </c>
      <c r="B3447" s="18">
        <f>★仕訳帳!A3411</f>
        <v>3408</v>
      </c>
      <c r="C3447" s="64" t="str">
        <f>IF(★仕訳帳!B3411&lt;&gt;"",★仕訳帳!B3411,"")</f>
        <v/>
      </c>
      <c r="D3447" s="65" t="str">
        <f>IF(★仕訳帳!C3411&lt;&gt;"",★仕訳帳!C3411,"")</f>
        <v/>
      </c>
      <c r="E3447" s="66" t="str">
        <f>IF(★仕訳帳!D3411&lt;&gt;"",★仕訳帳!D3411,"")</f>
        <v/>
      </c>
      <c r="F3447" s="30" t="str">
        <f t="shared" si="110"/>
        <v/>
      </c>
      <c r="G3447" s="68">
        <f>★仕訳帳!E3411</f>
        <v>0</v>
      </c>
      <c r="H3447" s="68">
        <f>★仕訳帳!F3411</f>
        <v>0</v>
      </c>
      <c r="I3447" s="67">
        <f>IF($E3447&lt;&gt;"",IF(OR(AND($E3447&gt;=200,$E3447&lt;300),AND($E3447&gt;=400,$E3447&lt;600)),-SUBTOTAL(9,K$4:K3447),SUBTOTAL(9,K$4:K3447)),0)</f>
        <v>0</v>
      </c>
      <c r="J3447" s="32"/>
      <c r="K3447" s="33">
        <f t="shared" si="111"/>
        <v>0</v>
      </c>
    </row>
    <row r="3448" spans="1:11" x14ac:dyDescent="0.4">
      <c r="A3448" s="17" t="str">
        <f>IF(E3448&lt;&gt;"",VLOOKUP(E3448,科目一覧!$A$4:$G$76,7,FALSE),"")</f>
        <v/>
      </c>
      <c r="B3448" s="18">
        <f>★仕訳帳!A3412</f>
        <v>3409</v>
      </c>
      <c r="C3448" s="64" t="str">
        <f>IF(★仕訳帳!B3412&lt;&gt;"",★仕訳帳!B3412,"")</f>
        <v/>
      </c>
      <c r="D3448" s="65" t="str">
        <f>IF(★仕訳帳!C3412&lt;&gt;"",★仕訳帳!C3412,"")</f>
        <v/>
      </c>
      <c r="E3448" s="66" t="str">
        <f>IF(★仕訳帳!D3412&lt;&gt;"",★仕訳帳!D3412,"")</f>
        <v/>
      </c>
      <c r="F3448" s="30" t="str">
        <f t="shared" si="110"/>
        <v/>
      </c>
      <c r="G3448" s="68">
        <f>★仕訳帳!E3412</f>
        <v>0</v>
      </c>
      <c r="H3448" s="68">
        <f>★仕訳帳!F3412</f>
        <v>0</v>
      </c>
      <c r="I3448" s="67">
        <f>IF($E3448&lt;&gt;"",IF(OR(AND($E3448&gt;=200,$E3448&lt;300),AND($E3448&gt;=400,$E3448&lt;600)),-SUBTOTAL(9,K$4:K3448),SUBTOTAL(9,K$4:K3448)),0)</f>
        <v>0</v>
      </c>
      <c r="J3448" s="32"/>
      <c r="K3448" s="33">
        <f t="shared" si="111"/>
        <v>0</v>
      </c>
    </row>
    <row r="3449" spans="1:11" x14ac:dyDescent="0.4">
      <c r="A3449" s="17" t="str">
        <f>IF(E3449&lt;&gt;"",VLOOKUP(E3449,科目一覧!$A$4:$G$76,7,FALSE),"")</f>
        <v/>
      </c>
      <c r="B3449" s="18">
        <f>★仕訳帳!A3413</f>
        <v>3410</v>
      </c>
      <c r="C3449" s="64" t="str">
        <f>IF(★仕訳帳!B3413&lt;&gt;"",★仕訳帳!B3413,"")</f>
        <v/>
      </c>
      <c r="D3449" s="65" t="str">
        <f>IF(★仕訳帳!C3413&lt;&gt;"",★仕訳帳!C3413,"")</f>
        <v/>
      </c>
      <c r="E3449" s="66" t="str">
        <f>IF(★仕訳帳!D3413&lt;&gt;"",★仕訳帳!D3413,"")</f>
        <v/>
      </c>
      <c r="F3449" s="30" t="str">
        <f t="shared" si="110"/>
        <v/>
      </c>
      <c r="G3449" s="68">
        <f>★仕訳帳!E3413</f>
        <v>0</v>
      </c>
      <c r="H3449" s="68">
        <f>★仕訳帳!F3413</f>
        <v>0</v>
      </c>
      <c r="I3449" s="67">
        <f>IF($E3449&lt;&gt;"",IF(OR(AND($E3449&gt;=200,$E3449&lt;300),AND($E3449&gt;=400,$E3449&lt;600)),-SUBTOTAL(9,K$4:K3449),SUBTOTAL(9,K$4:K3449)),0)</f>
        <v>0</v>
      </c>
      <c r="J3449" s="32"/>
      <c r="K3449" s="33">
        <f t="shared" si="111"/>
        <v>0</v>
      </c>
    </row>
    <row r="3450" spans="1:11" x14ac:dyDescent="0.4">
      <c r="A3450" s="17" t="str">
        <f>IF(E3450&lt;&gt;"",VLOOKUP(E3450,科目一覧!$A$4:$G$76,7,FALSE),"")</f>
        <v/>
      </c>
      <c r="B3450" s="18">
        <f>★仕訳帳!A3414</f>
        <v>3411</v>
      </c>
      <c r="C3450" s="64" t="str">
        <f>IF(★仕訳帳!B3414&lt;&gt;"",★仕訳帳!B3414,"")</f>
        <v/>
      </c>
      <c r="D3450" s="65" t="str">
        <f>IF(★仕訳帳!C3414&lt;&gt;"",★仕訳帳!C3414,"")</f>
        <v/>
      </c>
      <c r="E3450" s="66" t="str">
        <f>IF(★仕訳帳!D3414&lt;&gt;"",★仕訳帳!D3414,"")</f>
        <v/>
      </c>
      <c r="F3450" s="30" t="str">
        <f t="shared" si="110"/>
        <v/>
      </c>
      <c r="G3450" s="68">
        <f>★仕訳帳!E3414</f>
        <v>0</v>
      </c>
      <c r="H3450" s="68">
        <f>★仕訳帳!F3414</f>
        <v>0</v>
      </c>
      <c r="I3450" s="67">
        <f>IF($E3450&lt;&gt;"",IF(OR(AND($E3450&gt;=200,$E3450&lt;300),AND($E3450&gt;=400,$E3450&lt;600)),-SUBTOTAL(9,K$4:K3450),SUBTOTAL(9,K$4:K3450)),0)</f>
        <v>0</v>
      </c>
      <c r="J3450" s="32"/>
      <c r="K3450" s="33">
        <f t="shared" si="111"/>
        <v>0</v>
      </c>
    </row>
    <row r="3451" spans="1:11" x14ac:dyDescent="0.4">
      <c r="A3451" s="17" t="str">
        <f>IF(E3451&lt;&gt;"",VLOOKUP(E3451,科目一覧!$A$4:$G$76,7,FALSE),"")</f>
        <v/>
      </c>
      <c r="B3451" s="18">
        <f>★仕訳帳!A3415</f>
        <v>3412</v>
      </c>
      <c r="C3451" s="64" t="str">
        <f>IF(★仕訳帳!B3415&lt;&gt;"",★仕訳帳!B3415,"")</f>
        <v/>
      </c>
      <c r="D3451" s="65" t="str">
        <f>IF(★仕訳帳!C3415&lt;&gt;"",★仕訳帳!C3415,"")</f>
        <v/>
      </c>
      <c r="E3451" s="66" t="str">
        <f>IF(★仕訳帳!D3415&lt;&gt;"",★仕訳帳!D3415,"")</f>
        <v/>
      </c>
      <c r="F3451" s="30" t="str">
        <f t="shared" si="110"/>
        <v/>
      </c>
      <c r="G3451" s="68">
        <f>★仕訳帳!E3415</f>
        <v>0</v>
      </c>
      <c r="H3451" s="68">
        <f>★仕訳帳!F3415</f>
        <v>0</v>
      </c>
      <c r="I3451" s="67">
        <f>IF($E3451&lt;&gt;"",IF(OR(AND($E3451&gt;=200,$E3451&lt;300),AND($E3451&gt;=400,$E3451&lt;600)),-SUBTOTAL(9,K$4:K3451),SUBTOTAL(9,K$4:K3451)),0)</f>
        <v>0</v>
      </c>
      <c r="J3451" s="32"/>
      <c r="K3451" s="33">
        <f t="shared" si="111"/>
        <v>0</v>
      </c>
    </row>
    <row r="3452" spans="1:11" x14ac:dyDescent="0.4">
      <c r="A3452" s="17" t="str">
        <f>IF(E3452&lt;&gt;"",VLOOKUP(E3452,科目一覧!$A$4:$G$76,7,FALSE),"")</f>
        <v/>
      </c>
      <c r="B3452" s="18">
        <f>★仕訳帳!A3416</f>
        <v>3413</v>
      </c>
      <c r="C3452" s="64" t="str">
        <f>IF(★仕訳帳!B3416&lt;&gt;"",★仕訳帳!B3416,"")</f>
        <v/>
      </c>
      <c r="D3452" s="65" t="str">
        <f>IF(★仕訳帳!C3416&lt;&gt;"",★仕訳帳!C3416,"")</f>
        <v/>
      </c>
      <c r="E3452" s="66" t="str">
        <f>IF(★仕訳帳!D3416&lt;&gt;"",★仕訳帳!D3416,"")</f>
        <v/>
      </c>
      <c r="F3452" s="30" t="str">
        <f t="shared" si="110"/>
        <v/>
      </c>
      <c r="G3452" s="68">
        <f>★仕訳帳!E3416</f>
        <v>0</v>
      </c>
      <c r="H3452" s="68">
        <f>★仕訳帳!F3416</f>
        <v>0</v>
      </c>
      <c r="I3452" s="67">
        <f>IF($E3452&lt;&gt;"",IF(OR(AND($E3452&gt;=200,$E3452&lt;300),AND($E3452&gt;=400,$E3452&lt;600)),-SUBTOTAL(9,K$4:K3452),SUBTOTAL(9,K$4:K3452)),0)</f>
        <v>0</v>
      </c>
      <c r="J3452" s="32"/>
      <c r="K3452" s="33">
        <f t="shared" si="111"/>
        <v>0</v>
      </c>
    </row>
    <row r="3453" spans="1:11" x14ac:dyDescent="0.4">
      <c r="A3453" s="17" t="str">
        <f>IF(E3453&lt;&gt;"",VLOOKUP(E3453,科目一覧!$A$4:$G$76,7,FALSE),"")</f>
        <v/>
      </c>
      <c r="B3453" s="18">
        <f>★仕訳帳!A3417</f>
        <v>3414</v>
      </c>
      <c r="C3453" s="64" t="str">
        <f>IF(★仕訳帳!B3417&lt;&gt;"",★仕訳帳!B3417,"")</f>
        <v/>
      </c>
      <c r="D3453" s="65" t="str">
        <f>IF(★仕訳帳!C3417&lt;&gt;"",★仕訳帳!C3417,"")</f>
        <v/>
      </c>
      <c r="E3453" s="66" t="str">
        <f>IF(★仕訳帳!D3417&lt;&gt;"",★仕訳帳!D3417,"")</f>
        <v/>
      </c>
      <c r="F3453" s="30" t="str">
        <f t="shared" si="110"/>
        <v/>
      </c>
      <c r="G3453" s="68">
        <f>★仕訳帳!E3417</f>
        <v>0</v>
      </c>
      <c r="H3453" s="68">
        <f>★仕訳帳!F3417</f>
        <v>0</v>
      </c>
      <c r="I3453" s="67">
        <f>IF($E3453&lt;&gt;"",IF(OR(AND($E3453&gt;=200,$E3453&lt;300),AND($E3453&gt;=400,$E3453&lt;600)),-SUBTOTAL(9,K$4:K3453),SUBTOTAL(9,K$4:K3453)),0)</f>
        <v>0</v>
      </c>
      <c r="J3453" s="32"/>
      <c r="K3453" s="33">
        <f t="shared" si="111"/>
        <v>0</v>
      </c>
    </row>
    <row r="3454" spans="1:11" x14ac:dyDescent="0.4">
      <c r="A3454" s="17" t="str">
        <f>IF(E3454&lt;&gt;"",VLOOKUP(E3454,科目一覧!$A$4:$G$76,7,FALSE),"")</f>
        <v/>
      </c>
      <c r="B3454" s="18">
        <f>★仕訳帳!A3418</f>
        <v>3415</v>
      </c>
      <c r="C3454" s="64" t="str">
        <f>IF(★仕訳帳!B3418&lt;&gt;"",★仕訳帳!B3418,"")</f>
        <v/>
      </c>
      <c r="D3454" s="65" t="str">
        <f>IF(★仕訳帳!C3418&lt;&gt;"",★仕訳帳!C3418,"")</f>
        <v/>
      </c>
      <c r="E3454" s="66" t="str">
        <f>IF(★仕訳帳!D3418&lt;&gt;"",★仕訳帳!D3418,"")</f>
        <v/>
      </c>
      <c r="F3454" s="30" t="str">
        <f t="shared" si="110"/>
        <v/>
      </c>
      <c r="G3454" s="68">
        <f>★仕訳帳!E3418</f>
        <v>0</v>
      </c>
      <c r="H3454" s="68">
        <f>★仕訳帳!F3418</f>
        <v>0</v>
      </c>
      <c r="I3454" s="67">
        <f>IF($E3454&lt;&gt;"",IF(OR(AND($E3454&gt;=200,$E3454&lt;300),AND($E3454&gt;=400,$E3454&lt;600)),-SUBTOTAL(9,K$4:K3454),SUBTOTAL(9,K$4:K3454)),0)</f>
        <v>0</v>
      </c>
      <c r="J3454" s="32"/>
      <c r="K3454" s="33">
        <f t="shared" si="111"/>
        <v>0</v>
      </c>
    </row>
    <row r="3455" spans="1:11" x14ac:dyDescent="0.4">
      <c r="A3455" s="17" t="str">
        <f>IF(E3455&lt;&gt;"",VLOOKUP(E3455,科目一覧!$A$4:$G$76,7,FALSE),"")</f>
        <v/>
      </c>
      <c r="B3455" s="18">
        <f>★仕訳帳!A3419</f>
        <v>3416</v>
      </c>
      <c r="C3455" s="64" t="str">
        <f>IF(★仕訳帳!B3419&lt;&gt;"",★仕訳帳!B3419,"")</f>
        <v/>
      </c>
      <c r="D3455" s="65" t="str">
        <f>IF(★仕訳帳!C3419&lt;&gt;"",★仕訳帳!C3419,"")</f>
        <v/>
      </c>
      <c r="E3455" s="66" t="str">
        <f>IF(★仕訳帳!D3419&lt;&gt;"",★仕訳帳!D3419,"")</f>
        <v/>
      </c>
      <c r="F3455" s="30" t="str">
        <f t="shared" si="110"/>
        <v/>
      </c>
      <c r="G3455" s="68">
        <f>★仕訳帳!E3419</f>
        <v>0</v>
      </c>
      <c r="H3455" s="68">
        <f>★仕訳帳!F3419</f>
        <v>0</v>
      </c>
      <c r="I3455" s="67">
        <f>IF($E3455&lt;&gt;"",IF(OR(AND($E3455&gt;=200,$E3455&lt;300),AND($E3455&gt;=400,$E3455&lt;600)),-SUBTOTAL(9,K$4:K3455),SUBTOTAL(9,K$4:K3455)),0)</f>
        <v>0</v>
      </c>
      <c r="J3455" s="32"/>
      <c r="K3455" s="33">
        <f t="shared" si="111"/>
        <v>0</v>
      </c>
    </row>
    <row r="3456" spans="1:11" x14ac:dyDescent="0.4">
      <c r="A3456" s="17" t="str">
        <f>IF(E3456&lt;&gt;"",VLOOKUP(E3456,科目一覧!$A$4:$G$76,7,FALSE),"")</f>
        <v/>
      </c>
      <c r="B3456" s="18">
        <f>★仕訳帳!A3420</f>
        <v>3417</v>
      </c>
      <c r="C3456" s="64" t="str">
        <f>IF(★仕訳帳!B3420&lt;&gt;"",★仕訳帳!B3420,"")</f>
        <v/>
      </c>
      <c r="D3456" s="65" t="str">
        <f>IF(★仕訳帳!C3420&lt;&gt;"",★仕訳帳!C3420,"")</f>
        <v/>
      </c>
      <c r="E3456" s="66" t="str">
        <f>IF(★仕訳帳!D3420&lt;&gt;"",★仕訳帳!D3420,"")</f>
        <v/>
      </c>
      <c r="F3456" s="30" t="str">
        <f t="shared" si="110"/>
        <v/>
      </c>
      <c r="G3456" s="68">
        <f>★仕訳帳!E3420</f>
        <v>0</v>
      </c>
      <c r="H3456" s="68">
        <f>★仕訳帳!F3420</f>
        <v>0</v>
      </c>
      <c r="I3456" s="67">
        <f>IF($E3456&lt;&gt;"",IF(OR(AND($E3456&gt;=200,$E3456&lt;300),AND($E3456&gt;=400,$E3456&lt;600)),-SUBTOTAL(9,K$4:K3456),SUBTOTAL(9,K$4:K3456)),0)</f>
        <v>0</v>
      </c>
      <c r="J3456" s="32"/>
      <c r="K3456" s="33">
        <f t="shared" si="111"/>
        <v>0</v>
      </c>
    </row>
    <row r="3457" spans="1:11" x14ac:dyDescent="0.4">
      <c r="A3457" s="17" t="str">
        <f>IF(E3457&lt;&gt;"",VLOOKUP(E3457,科目一覧!$A$4:$G$76,7,FALSE),"")</f>
        <v/>
      </c>
      <c r="B3457" s="18">
        <f>★仕訳帳!A3421</f>
        <v>3418</v>
      </c>
      <c r="C3457" s="64" t="str">
        <f>IF(★仕訳帳!B3421&lt;&gt;"",★仕訳帳!B3421,"")</f>
        <v/>
      </c>
      <c r="D3457" s="65" t="str">
        <f>IF(★仕訳帳!C3421&lt;&gt;"",★仕訳帳!C3421,"")</f>
        <v/>
      </c>
      <c r="E3457" s="66" t="str">
        <f>IF(★仕訳帳!D3421&lt;&gt;"",★仕訳帳!D3421,"")</f>
        <v/>
      </c>
      <c r="F3457" s="30" t="str">
        <f t="shared" si="110"/>
        <v/>
      </c>
      <c r="G3457" s="68">
        <f>★仕訳帳!E3421</f>
        <v>0</v>
      </c>
      <c r="H3457" s="68">
        <f>★仕訳帳!F3421</f>
        <v>0</v>
      </c>
      <c r="I3457" s="67">
        <f>IF($E3457&lt;&gt;"",IF(OR(AND($E3457&gt;=200,$E3457&lt;300),AND($E3457&gt;=400,$E3457&lt;600)),-SUBTOTAL(9,K$4:K3457),SUBTOTAL(9,K$4:K3457)),0)</f>
        <v>0</v>
      </c>
      <c r="J3457" s="32"/>
      <c r="K3457" s="33">
        <f t="shared" si="111"/>
        <v>0</v>
      </c>
    </row>
    <row r="3458" spans="1:11" x14ac:dyDescent="0.4">
      <c r="A3458" s="17" t="str">
        <f>IF(E3458&lt;&gt;"",VLOOKUP(E3458,科目一覧!$A$4:$G$76,7,FALSE),"")</f>
        <v/>
      </c>
      <c r="B3458" s="18">
        <f>★仕訳帳!A3422</f>
        <v>3419</v>
      </c>
      <c r="C3458" s="64" t="str">
        <f>IF(★仕訳帳!B3422&lt;&gt;"",★仕訳帳!B3422,"")</f>
        <v/>
      </c>
      <c r="D3458" s="65" t="str">
        <f>IF(★仕訳帳!C3422&lt;&gt;"",★仕訳帳!C3422,"")</f>
        <v/>
      </c>
      <c r="E3458" s="66" t="str">
        <f>IF(★仕訳帳!D3422&lt;&gt;"",★仕訳帳!D3422,"")</f>
        <v/>
      </c>
      <c r="F3458" s="30" t="str">
        <f t="shared" si="110"/>
        <v/>
      </c>
      <c r="G3458" s="68">
        <f>★仕訳帳!E3422</f>
        <v>0</v>
      </c>
      <c r="H3458" s="68">
        <f>★仕訳帳!F3422</f>
        <v>0</v>
      </c>
      <c r="I3458" s="67">
        <f>IF($E3458&lt;&gt;"",IF(OR(AND($E3458&gt;=200,$E3458&lt;300),AND($E3458&gt;=400,$E3458&lt;600)),-SUBTOTAL(9,K$4:K3458),SUBTOTAL(9,K$4:K3458)),0)</f>
        <v>0</v>
      </c>
      <c r="J3458" s="32"/>
      <c r="K3458" s="33">
        <f t="shared" si="111"/>
        <v>0</v>
      </c>
    </row>
    <row r="3459" spans="1:11" x14ac:dyDescent="0.4">
      <c r="A3459" s="17" t="str">
        <f>IF(E3459&lt;&gt;"",VLOOKUP(E3459,科目一覧!$A$4:$G$76,7,FALSE),"")</f>
        <v/>
      </c>
      <c r="B3459" s="18">
        <f>★仕訳帳!A3423</f>
        <v>3420</v>
      </c>
      <c r="C3459" s="64" t="str">
        <f>IF(★仕訳帳!B3423&lt;&gt;"",★仕訳帳!B3423,"")</f>
        <v/>
      </c>
      <c r="D3459" s="65" t="str">
        <f>IF(★仕訳帳!C3423&lt;&gt;"",★仕訳帳!C3423,"")</f>
        <v/>
      </c>
      <c r="E3459" s="66" t="str">
        <f>IF(★仕訳帳!D3423&lt;&gt;"",★仕訳帳!D3423,"")</f>
        <v/>
      </c>
      <c r="F3459" s="30" t="str">
        <f t="shared" si="110"/>
        <v/>
      </c>
      <c r="G3459" s="68">
        <f>★仕訳帳!E3423</f>
        <v>0</v>
      </c>
      <c r="H3459" s="68">
        <f>★仕訳帳!F3423</f>
        <v>0</v>
      </c>
      <c r="I3459" s="67">
        <f>IF($E3459&lt;&gt;"",IF(OR(AND($E3459&gt;=200,$E3459&lt;300),AND($E3459&gt;=400,$E3459&lt;600)),-SUBTOTAL(9,K$4:K3459),SUBTOTAL(9,K$4:K3459)),0)</f>
        <v>0</v>
      </c>
      <c r="J3459" s="32"/>
      <c r="K3459" s="33">
        <f t="shared" si="111"/>
        <v>0</v>
      </c>
    </row>
    <row r="3460" spans="1:11" x14ac:dyDescent="0.4">
      <c r="A3460" s="17" t="str">
        <f>IF(E3460&lt;&gt;"",VLOOKUP(E3460,科目一覧!$A$4:$G$76,7,FALSE),"")</f>
        <v/>
      </c>
      <c r="B3460" s="18">
        <f>★仕訳帳!A3424</f>
        <v>3421</v>
      </c>
      <c r="C3460" s="64" t="str">
        <f>IF(★仕訳帳!B3424&lt;&gt;"",★仕訳帳!B3424,"")</f>
        <v/>
      </c>
      <c r="D3460" s="65" t="str">
        <f>IF(★仕訳帳!C3424&lt;&gt;"",★仕訳帳!C3424,"")</f>
        <v/>
      </c>
      <c r="E3460" s="66" t="str">
        <f>IF(★仕訳帳!D3424&lt;&gt;"",★仕訳帳!D3424,"")</f>
        <v/>
      </c>
      <c r="F3460" s="30" t="str">
        <f t="shared" si="110"/>
        <v/>
      </c>
      <c r="G3460" s="68">
        <f>★仕訳帳!E3424</f>
        <v>0</v>
      </c>
      <c r="H3460" s="68">
        <f>★仕訳帳!F3424</f>
        <v>0</v>
      </c>
      <c r="I3460" s="67">
        <f>IF($E3460&lt;&gt;"",IF(OR(AND($E3460&gt;=200,$E3460&lt;300),AND($E3460&gt;=400,$E3460&lt;600)),-SUBTOTAL(9,K$4:K3460),SUBTOTAL(9,K$4:K3460)),0)</f>
        <v>0</v>
      </c>
      <c r="J3460" s="32"/>
      <c r="K3460" s="33">
        <f t="shared" si="111"/>
        <v>0</v>
      </c>
    </row>
    <row r="3461" spans="1:11" x14ac:dyDescent="0.4">
      <c r="A3461" s="17" t="str">
        <f>IF(E3461&lt;&gt;"",VLOOKUP(E3461,科目一覧!$A$4:$G$76,7,FALSE),"")</f>
        <v/>
      </c>
      <c r="B3461" s="18">
        <f>★仕訳帳!A3425</f>
        <v>3422</v>
      </c>
      <c r="C3461" s="64" t="str">
        <f>IF(★仕訳帳!B3425&lt;&gt;"",★仕訳帳!B3425,"")</f>
        <v/>
      </c>
      <c r="D3461" s="65" t="str">
        <f>IF(★仕訳帳!C3425&lt;&gt;"",★仕訳帳!C3425,"")</f>
        <v/>
      </c>
      <c r="E3461" s="66" t="str">
        <f>IF(★仕訳帳!D3425&lt;&gt;"",★仕訳帳!D3425,"")</f>
        <v/>
      </c>
      <c r="F3461" s="30" t="str">
        <f t="shared" ref="F3461:F3524" si="112">IF(C3461&lt;&gt;"",MONTH(C3461)&amp;"_"&amp;E3461,"")</f>
        <v/>
      </c>
      <c r="G3461" s="68">
        <f>★仕訳帳!E3425</f>
        <v>0</v>
      </c>
      <c r="H3461" s="68">
        <f>★仕訳帳!F3425</f>
        <v>0</v>
      </c>
      <c r="I3461" s="67">
        <f>IF($E3461&lt;&gt;"",IF(OR(AND($E3461&gt;=200,$E3461&lt;300),AND($E3461&gt;=400,$E3461&lt;600)),-SUBTOTAL(9,K$4:K3461),SUBTOTAL(9,K$4:K3461)),0)</f>
        <v>0</v>
      </c>
      <c r="J3461" s="32"/>
      <c r="K3461" s="33">
        <f t="shared" si="111"/>
        <v>0</v>
      </c>
    </row>
    <row r="3462" spans="1:11" x14ac:dyDescent="0.4">
      <c r="A3462" s="17" t="str">
        <f>IF(E3462&lt;&gt;"",VLOOKUP(E3462,科目一覧!$A$4:$G$76,7,FALSE),"")</f>
        <v/>
      </c>
      <c r="B3462" s="18">
        <f>★仕訳帳!A3426</f>
        <v>3423</v>
      </c>
      <c r="C3462" s="64" t="str">
        <f>IF(★仕訳帳!B3426&lt;&gt;"",★仕訳帳!B3426,"")</f>
        <v/>
      </c>
      <c r="D3462" s="65" t="str">
        <f>IF(★仕訳帳!C3426&lt;&gt;"",★仕訳帳!C3426,"")</f>
        <v/>
      </c>
      <c r="E3462" s="66" t="str">
        <f>IF(★仕訳帳!D3426&lt;&gt;"",★仕訳帳!D3426,"")</f>
        <v/>
      </c>
      <c r="F3462" s="30" t="str">
        <f t="shared" si="112"/>
        <v/>
      </c>
      <c r="G3462" s="68">
        <f>★仕訳帳!E3426</f>
        <v>0</v>
      </c>
      <c r="H3462" s="68">
        <f>★仕訳帳!F3426</f>
        <v>0</v>
      </c>
      <c r="I3462" s="67">
        <f>IF($E3462&lt;&gt;"",IF(OR(AND($E3462&gt;=200,$E3462&lt;300),AND($E3462&gt;=400,$E3462&lt;600)),-SUBTOTAL(9,K$4:K3462),SUBTOTAL(9,K$4:K3462)),0)</f>
        <v>0</v>
      </c>
      <c r="J3462" s="32"/>
      <c r="K3462" s="33">
        <f t="shared" si="111"/>
        <v>0</v>
      </c>
    </row>
    <row r="3463" spans="1:11" x14ac:dyDescent="0.4">
      <c r="A3463" s="17" t="str">
        <f>IF(E3463&lt;&gt;"",VLOOKUP(E3463,科目一覧!$A$4:$G$76,7,FALSE),"")</f>
        <v/>
      </c>
      <c r="B3463" s="18">
        <f>★仕訳帳!A3427</f>
        <v>3424</v>
      </c>
      <c r="C3463" s="64" t="str">
        <f>IF(★仕訳帳!B3427&lt;&gt;"",★仕訳帳!B3427,"")</f>
        <v/>
      </c>
      <c r="D3463" s="65" t="str">
        <f>IF(★仕訳帳!C3427&lt;&gt;"",★仕訳帳!C3427,"")</f>
        <v/>
      </c>
      <c r="E3463" s="66" t="str">
        <f>IF(★仕訳帳!D3427&lt;&gt;"",★仕訳帳!D3427,"")</f>
        <v/>
      </c>
      <c r="F3463" s="30" t="str">
        <f t="shared" si="112"/>
        <v/>
      </c>
      <c r="G3463" s="68">
        <f>★仕訳帳!E3427</f>
        <v>0</v>
      </c>
      <c r="H3463" s="68">
        <f>★仕訳帳!F3427</f>
        <v>0</v>
      </c>
      <c r="I3463" s="67">
        <f>IF($E3463&lt;&gt;"",IF(OR(AND($E3463&gt;=200,$E3463&lt;300),AND($E3463&gt;=400,$E3463&lt;600)),-SUBTOTAL(9,K$4:K3463),SUBTOTAL(9,K$4:K3463)),0)</f>
        <v>0</v>
      </c>
      <c r="J3463" s="32"/>
      <c r="K3463" s="33">
        <f t="shared" si="111"/>
        <v>0</v>
      </c>
    </row>
    <row r="3464" spans="1:11" x14ac:dyDescent="0.4">
      <c r="A3464" s="17" t="str">
        <f>IF(E3464&lt;&gt;"",VLOOKUP(E3464,科目一覧!$A$4:$G$76,7,FALSE),"")</f>
        <v/>
      </c>
      <c r="B3464" s="18">
        <f>★仕訳帳!A3428</f>
        <v>3425</v>
      </c>
      <c r="C3464" s="64" t="str">
        <f>IF(★仕訳帳!B3428&lt;&gt;"",★仕訳帳!B3428,"")</f>
        <v/>
      </c>
      <c r="D3464" s="65" t="str">
        <f>IF(★仕訳帳!C3428&lt;&gt;"",★仕訳帳!C3428,"")</f>
        <v/>
      </c>
      <c r="E3464" s="66" t="str">
        <f>IF(★仕訳帳!D3428&lt;&gt;"",★仕訳帳!D3428,"")</f>
        <v/>
      </c>
      <c r="F3464" s="30" t="str">
        <f t="shared" si="112"/>
        <v/>
      </c>
      <c r="G3464" s="68">
        <f>★仕訳帳!E3428</f>
        <v>0</v>
      </c>
      <c r="H3464" s="68">
        <f>★仕訳帳!F3428</f>
        <v>0</v>
      </c>
      <c r="I3464" s="67">
        <f>IF($E3464&lt;&gt;"",IF(OR(AND($E3464&gt;=200,$E3464&lt;300),AND($E3464&gt;=400,$E3464&lt;600)),-SUBTOTAL(9,K$4:K3464),SUBTOTAL(9,K$4:K3464)),0)</f>
        <v>0</v>
      </c>
      <c r="J3464" s="32"/>
      <c r="K3464" s="33">
        <f t="shared" si="111"/>
        <v>0</v>
      </c>
    </row>
    <row r="3465" spans="1:11" x14ac:dyDescent="0.4">
      <c r="A3465" s="17" t="str">
        <f>IF(E3465&lt;&gt;"",VLOOKUP(E3465,科目一覧!$A$4:$G$76,7,FALSE),"")</f>
        <v/>
      </c>
      <c r="B3465" s="18">
        <f>★仕訳帳!A3429</f>
        <v>3426</v>
      </c>
      <c r="C3465" s="64" t="str">
        <f>IF(★仕訳帳!B3429&lt;&gt;"",★仕訳帳!B3429,"")</f>
        <v/>
      </c>
      <c r="D3465" s="65" t="str">
        <f>IF(★仕訳帳!C3429&lt;&gt;"",★仕訳帳!C3429,"")</f>
        <v/>
      </c>
      <c r="E3465" s="66" t="str">
        <f>IF(★仕訳帳!D3429&lt;&gt;"",★仕訳帳!D3429,"")</f>
        <v/>
      </c>
      <c r="F3465" s="30" t="str">
        <f t="shared" si="112"/>
        <v/>
      </c>
      <c r="G3465" s="68">
        <f>★仕訳帳!E3429</f>
        <v>0</v>
      </c>
      <c r="H3465" s="68">
        <f>★仕訳帳!F3429</f>
        <v>0</v>
      </c>
      <c r="I3465" s="67">
        <f>IF($E3465&lt;&gt;"",IF(OR(AND($E3465&gt;=200,$E3465&lt;300),AND($E3465&gt;=400,$E3465&lt;600)),-SUBTOTAL(9,K$4:K3465),SUBTOTAL(9,K$4:K3465)),0)</f>
        <v>0</v>
      </c>
      <c r="J3465" s="32"/>
      <c r="K3465" s="33">
        <f t="shared" si="111"/>
        <v>0</v>
      </c>
    </row>
    <row r="3466" spans="1:11" x14ac:dyDescent="0.4">
      <c r="A3466" s="17" t="str">
        <f>IF(E3466&lt;&gt;"",VLOOKUP(E3466,科目一覧!$A$4:$G$76,7,FALSE),"")</f>
        <v/>
      </c>
      <c r="B3466" s="18">
        <f>★仕訳帳!A3430</f>
        <v>3427</v>
      </c>
      <c r="C3466" s="64" t="str">
        <f>IF(★仕訳帳!B3430&lt;&gt;"",★仕訳帳!B3430,"")</f>
        <v/>
      </c>
      <c r="D3466" s="65" t="str">
        <f>IF(★仕訳帳!C3430&lt;&gt;"",★仕訳帳!C3430,"")</f>
        <v/>
      </c>
      <c r="E3466" s="66" t="str">
        <f>IF(★仕訳帳!D3430&lt;&gt;"",★仕訳帳!D3430,"")</f>
        <v/>
      </c>
      <c r="F3466" s="30" t="str">
        <f t="shared" si="112"/>
        <v/>
      </c>
      <c r="G3466" s="68">
        <f>★仕訳帳!E3430</f>
        <v>0</v>
      </c>
      <c r="H3466" s="68">
        <f>★仕訳帳!F3430</f>
        <v>0</v>
      </c>
      <c r="I3466" s="67">
        <f>IF($E3466&lt;&gt;"",IF(OR(AND($E3466&gt;=200,$E3466&lt;300),AND($E3466&gt;=400,$E3466&lt;600)),-SUBTOTAL(9,K$4:K3466),SUBTOTAL(9,K$4:K3466)),0)</f>
        <v>0</v>
      </c>
      <c r="J3466" s="32"/>
      <c r="K3466" s="33">
        <f t="shared" si="111"/>
        <v>0</v>
      </c>
    </row>
    <row r="3467" spans="1:11" x14ac:dyDescent="0.4">
      <c r="A3467" s="17" t="str">
        <f>IF(E3467&lt;&gt;"",VLOOKUP(E3467,科目一覧!$A$4:$G$76,7,FALSE),"")</f>
        <v/>
      </c>
      <c r="B3467" s="18">
        <f>★仕訳帳!A3431</f>
        <v>3428</v>
      </c>
      <c r="C3467" s="64" t="str">
        <f>IF(★仕訳帳!B3431&lt;&gt;"",★仕訳帳!B3431,"")</f>
        <v/>
      </c>
      <c r="D3467" s="65" t="str">
        <f>IF(★仕訳帳!C3431&lt;&gt;"",★仕訳帳!C3431,"")</f>
        <v/>
      </c>
      <c r="E3467" s="66" t="str">
        <f>IF(★仕訳帳!D3431&lt;&gt;"",★仕訳帳!D3431,"")</f>
        <v/>
      </c>
      <c r="F3467" s="30" t="str">
        <f t="shared" si="112"/>
        <v/>
      </c>
      <c r="G3467" s="68">
        <f>★仕訳帳!E3431</f>
        <v>0</v>
      </c>
      <c r="H3467" s="68">
        <f>★仕訳帳!F3431</f>
        <v>0</v>
      </c>
      <c r="I3467" s="67">
        <f>IF($E3467&lt;&gt;"",IF(OR(AND($E3467&gt;=200,$E3467&lt;300),AND($E3467&gt;=400,$E3467&lt;600)),-SUBTOTAL(9,K$4:K3467),SUBTOTAL(9,K$4:K3467)),0)</f>
        <v>0</v>
      </c>
      <c r="J3467" s="32"/>
      <c r="K3467" s="33">
        <f t="shared" si="111"/>
        <v>0</v>
      </c>
    </row>
    <row r="3468" spans="1:11" x14ac:dyDescent="0.4">
      <c r="A3468" s="17" t="str">
        <f>IF(E3468&lt;&gt;"",VLOOKUP(E3468,科目一覧!$A$4:$G$76,7,FALSE),"")</f>
        <v/>
      </c>
      <c r="B3468" s="18">
        <f>★仕訳帳!A3432</f>
        <v>3429</v>
      </c>
      <c r="C3468" s="64" t="str">
        <f>IF(★仕訳帳!B3432&lt;&gt;"",★仕訳帳!B3432,"")</f>
        <v/>
      </c>
      <c r="D3468" s="65" t="str">
        <f>IF(★仕訳帳!C3432&lt;&gt;"",★仕訳帳!C3432,"")</f>
        <v/>
      </c>
      <c r="E3468" s="66" t="str">
        <f>IF(★仕訳帳!D3432&lt;&gt;"",★仕訳帳!D3432,"")</f>
        <v/>
      </c>
      <c r="F3468" s="30" t="str">
        <f t="shared" si="112"/>
        <v/>
      </c>
      <c r="G3468" s="68">
        <f>★仕訳帳!E3432</f>
        <v>0</v>
      </c>
      <c r="H3468" s="68">
        <f>★仕訳帳!F3432</f>
        <v>0</v>
      </c>
      <c r="I3468" s="67">
        <f>IF($E3468&lt;&gt;"",IF(OR(AND($E3468&gt;=200,$E3468&lt;300),AND($E3468&gt;=400,$E3468&lt;600)),-SUBTOTAL(9,K$4:K3468),SUBTOTAL(9,K$4:K3468)),0)</f>
        <v>0</v>
      </c>
      <c r="J3468" s="32"/>
      <c r="K3468" s="33">
        <f t="shared" si="111"/>
        <v>0</v>
      </c>
    </row>
    <row r="3469" spans="1:11" x14ac:dyDescent="0.4">
      <c r="A3469" s="17" t="str">
        <f>IF(E3469&lt;&gt;"",VLOOKUP(E3469,科目一覧!$A$4:$G$76,7,FALSE),"")</f>
        <v/>
      </c>
      <c r="B3469" s="18">
        <f>★仕訳帳!A3433</f>
        <v>3430</v>
      </c>
      <c r="C3469" s="64" t="str">
        <f>IF(★仕訳帳!B3433&lt;&gt;"",★仕訳帳!B3433,"")</f>
        <v/>
      </c>
      <c r="D3469" s="65" t="str">
        <f>IF(★仕訳帳!C3433&lt;&gt;"",★仕訳帳!C3433,"")</f>
        <v/>
      </c>
      <c r="E3469" s="66" t="str">
        <f>IF(★仕訳帳!D3433&lt;&gt;"",★仕訳帳!D3433,"")</f>
        <v/>
      </c>
      <c r="F3469" s="30" t="str">
        <f t="shared" si="112"/>
        <v/>
      </c>
      <c r="G3469" s="68">
        <f>★仕訳帳!E3433</f>
        <v>0</v>
      </c>
      <c r="H3469" s="68">
        <f>★仕訳帳!F3433</f>
        <v>0</v>
      </c>
      <c r="I3469" s="67">
        <f>IF($E3469&lt;&gt;"",IF(OR(AND($E3469&gt;=200,$E3469&lt;300),AND($E3469&gt;=400,$E3469&lt;600)),-SUBTOTAL(9,K$4:K3469),SUBTOTAL(9,K$4:K3469)),0)</f>
        <v>0</v>
      </c>
      <c r="J3469" s="32"/>
      <c r="K3469" s="33">
        <f t="shared" ref="K3469:K3532" si="113">IF(OR(E3469=301,E3469=401),0,G3469-H3469)</f>
        <v>0</v>
      </c>
    </row>
    <row r="3470" spans="1:11" x14ac:dyDescent="0.4">
      <c r="A3470" s="17" t="str">
        <f>IF(E3470&lt;&gt;"",VLOOKUP(E3470,科目一覧!$A$4:$G$76,7,FALSE),"")</f>
        <v/>
      </c>
      <c r="B3470" s="18">
        <f>★仕訳帳!A3434</f>
        <v>3431</v>
      </c>
      <c r="C3470" s="64" t="str">
        <f>IF(★仕訳帳!B3434&lt;&gt;"",★仕訳帳!B3434,"")</f>
        <v/>
      </c>
      <c r="D3470" s="65" t="str">
        <f>IF(★仕訳帳!C3434&lt;&gt;"",★仕訳帳!C3434,"")</f>
        <v/>
      </c>
      <c r="E3470" s="66" t="str">
        <f>IF(★仕訳帳!D3434&lt;&gt;"",★仕訳帳!D3434,"")</f>
        <v/>
      </c>
      <c r="F3470" s="30" t="str">
        <f t="shared" si="112"/>
        <v/>
      </c>
      <c r="G3470" s="68">
        <f>★仕訳帳!E3434</f>
        <v>0</v>
      </c>
      <c r="H3470" s="68">
        <f>★仕訳帳!F3434</f>
        <v>0</v>
      </c>
      <c r="I3470" s="67">
        <f>IF($E3470&lt;&gt;"",IF(OR(AND($E3470&gt;=200,$E3470&lt;300),AND($E3470&gt;=400,$E3470&lt;600)),-SUBTOTAL(9,K$4:K3470),SUBTOTAL(9,K$4:K3470)),0)</f>
        <v>0</v>
      </c>
      <c r="J3470" s="32"/>
      <c r="K3470" s="33">
        <f t="shared" si="113"/>
        <v>0</v>
      </c>
    </row>
    <row r="3471" spans="1:11" x14ac:dyDescent="0.4">
      <c r="A3471" s="17" t="str">
        <f>IF(E3471&lt;&gt;"",VLOOKUP(E3471,科目一覧!$A$4:$G$76,7,FALSE),"")</f>
        <v/>
      </c>
      <c r="B3471" s="18">
        <f>★仕訳帳!A3435</f>
        <v>3432</v>
      </c>
      <c r="C3471" s="64" t="str">
        <f>IF(★仕訳帳!B3435&lt;&gt;"",★仕訳帳!B3435,"")</f>
        <v/>
      </c>
      <c r="D3471" s="65" t="str">
        <f>IF(★仕訳帳!C3435&lt;&gt;"",★仕訳帳!C3435,"")</f>
        <v/>
      </c>
      <c r="E3471" s="66" t="str">
        <f>IF(★仕訳帳!D3435&lt;&gt;"",★仕訳帳!D3435,"")</f>
        <v/>
      </c>
      <c r="F3471" s="30" t="str">
        <f t="shared" si="112"/>
        <v/>
      </c>
      <c r="G3471" s="68">
        <f>★仕訳帳!E3435</f>
        <v>0</v>
      </c>
      <c r="H3471" s="68">
        <f>★仕訳帳!F3435</f>
        <v>0</v>
      </c>
      <c r="I3471" s="67">
        <f>IF($E3471&lt;&gt;"",IF(OR(AND($E3471&gt;=200,$E3471&lt;300),AND($E3471&gt;=400,$E3471&lt;600)),-SUBTOTAL(9,K$4:K3471),SUBTOTAL(9,K$4:K3471)),0)</f>
        <v>0</v>
      </c>
      <c r="J3471" s="32"/>
      <c r="K3471" s="33">
        <f t="shared" si="113"/>
        <v>0</v>
      </c>
    </row>
    <row r="3472" spans="1:11" x14ac:dyDescent="0.4">
      <c r="A3472" s="17" t="str">
        <f>IF(E3472&lt;&gt;"",VLOOKUP(E3472,科目一覧!$A$4:$G$76,7,FALSE),"")</f>
        <v/>
      </c>
      <c r="B3472" s="18">
        <f>★仕訳帳!A3436</f>
        <v>3433</v>
      </c>
      <c r="C3472" s="64" t="str">
        <f>IF(★仕訳帳!B3436&lt;&gt;"",★仕訳帳!B3436,"")</f>
        <v/>
      </c>
      <c r="D3472" s="65" t="str">
        <f>IF(★仕訳帳!C3436&lt;&gt;"",★仕訳帳!C3436,"")</f>
        <v/>
      </c>
      <c r="E3472" s="66" t="str">
        <f>IF(★仕訳帳!D3436&lt;&gt;"",★仕訳帳!D3436,"")</f>
        <v/>
      </c>
      <c r="F3472" s="30" t="str">
        <f t="shared" si="112"/>
        <v/>
      </c>
      <c r="G3472" s="68">
        <f>★仕訳帳!E3436</f>
        <v>0</v>
      </c>
      <c r="H3472" s="68">
        <f>★仕訳帳!F3436</f>
        <v>0</v>
      </c>
      <c r="I3472" s="67">
        <f>IF($E3472&lt;&gt;"",IF(OR(AND($E3472&gt;=200,$E3472&lt;300),AND($E3472&gt;=400,$E3472&lt;600)),-SUBTOTAL(9,K$4:K3472),SUBTOTAL(9,K$4:K3472)),0)</f>
        <v>0</v>
      </c>
      <c r="J3472" s="32"/>
      <c r="K3472" s="33">
        <f t="shared" si="113"/>
        <v>0</v>
      </c>
    </row>
    <row r="3473" spans="1:11" x14ac:dyDescent="0.4">
      <c r="A3473" s="17" t="str">
        <f>IF(E3473&lt;&gt;"",VLOOKUP(E3473,科目一覧!$A$4:$G$76,7,FALSE),"")</f>
        <v/>
      </c>
      <c r="B3473" s="18">
        <f>★仕訳帳!A3437</f>
        <v>3434</v>
      </c>
      <c r="C3473" s="64" t="str">
        <f>IF(★仕訳帳!B3437&lt;&gt;"",★仕訳帳!B3437,"")</f>
        <v/>
      </c>
      <c r="D3473" s="65" t="str">
        <f>IF(★仕訳帳!C3437&lt;&gt;"",★仕訳帳!C3437,"")</f>
        <v/>
      </c>
      <c r="E3473" s="66" t="str">
        <f>IF(★仕訳帳!D3437&lt;&gt;"",★仕訳帳!D3437,"")</f>
        <v/>
      </c>
      <c r="F3473" s="30" t="str">
        <f t="shared" si="112"/>
        <v/>
      </c>
      <c r="G3473" s="68">
        <f>★仕訳帳!E3437</f>
        <v>0</v>
      </c>
      <c r="H3473" s="68">
        <f>★仕訳帳!F3437</f>
        <v>0</v>
      </c>
      <c r="I3473" s="67">
        <f>IF($E3473&lt;&gt;"",IF(OR(AND($E3473&gt;=200,$E3473&lt;300),AND($E3473&gt;=400,$E3473&lt;600)),-SUBTOTAL(9,K$4:K3473),SUBTOTAL(9,K$4:K3473)),0)</f>
        <v>0</v>
      </c>
      <c r="J3473" s="32"/>
      <c r="K3473" s="33">
        <f t="shared" si="113"/>
        <v>0</v>
      </c>
    </row>
    <row r="3474" spans="1:11" x14ac:dyDescent="0.4">
      <c r="A3474" s="17" t="str">
        <f>IF(E3474&lt;&gt;"",VLOOKUP(E3474,科目一覧!$A$4:$G$76,7,FALSE),"")</f>
        <v/>
      </c>
      <c r="B3474" s="18">
        <f>★仕訳帳!A3438</f>
        <v>3435</v>
      </c>
      <c r="C3474" s="64" t="str">
        <f>IF(★仕訳帳!B3438&lt;&gt;"",★仕訳帳!B3438,"")</f>
        <v/>
      </c>
      <c r="D3474" s="65" t="str">
        <f>IF(★仕訳帳!C3438&lt;&gt;"",★仕訳帳!C3438,"")</f>
        <v/>
      </c>
      <c r="E3474" s="66" t="str">
        <f>IF(★仕訳帳!D3438&lt;&gt;"",★仕訳帳!D3438,"")</f>
        <v/>
      </c>
      <c r="F3474" s="30" t="str">
        <f t="shared" si="112"/>
        <v/>
      </c>
      <c r="G3474" s="68">
        <f>★仕訳帳!E3438</f>
        <v>0</v>
      </c>
      <c r="H3474" s="68">
        <f>★仕訳帳!F3438</f>
        <v>0</v>
      </c>
      <c r="I3474" s="67">
        <f>IF($E3474&lt;&gt;"",IF(OR(AND($E3474&gt;=200,$E3474&lt;300),AND($E3474&gt;=400,$E3474&lt;600)),-SUBTOTAL(9,K$4:K3474),SUBTOTAL(9,K$4:K3474)),0)</f>
        <v>0</v>
      </c>
      <c r="J3474" s="32"/>
      <c r="K3474" s="33">
        <f t="shared" si="113"/>
        <v>0</v>
      </c>
    </row>
    <row r="3475" spans="1:11" x14ac:dyDescent="0.4">
      <c r="A3475" s="17" t="str">
        <f>IF(E3475&lt;&gt;"",VLOOKUP(E3475,科目一覧!$A$4:$G$76,7,FALSE),"")</f>
        <v/>
      </c>
      <c r="B3475" s="18">
        <f>★仕訳帳!A3439</f>
        <v>3436</v>
      </c>
      <c r="C3475" s="64" t="str">
        <f>IF(★仕訳帳!B3439&lt;&gt;"",★仕訳帳!B3439,"")</f>
        <v/>
      </c>
      <c r="D3475" s="65" t="str">
        <f>IF(★仕訳帳!C3439&lt;&gt;"",★仕訳帳!C3439,"")</f>
        <v/>
      </c>
      <c r="E3475" s="66" t="str">
        <f>IF(★仕訳帳!D3439&lt;&gt;"",★仕訳帳!D3439,"")</f>
        <v/>
      </c>
      <c r="F3475" s="30" t="str">
        <f t="shared" si="112"/>
        <v/>
      </c>
      <c r="G3475" s="68">
        <f>★仕訳帳!E3439</f>
        <v>0</v>
      </c>
      <c r="H3475" s="68">
        <f>★仕訳帳!F3439</f>
        <v>0</v>
      </c>
      <c r="I3475" s="67">
        <f>IF($E3475&lt;&gt;"",IF(OR(AND($E3475&gt;=200,$E3475&lt;300),AND($E3475&gt;=400,$E3475&lt;600)),-SUBTOTAL(9,K$4:K3475),SUBTOTAL(9,K$4:K3475)),0)</f>
        <v>0</v>
      </c>
      <c r="J3475" s="32"/>
      <c r="K3475" s="33">
        <f t="shared" si="113"/>
        <v>0</v>
      </c>
    </row>
    <row r="3476" spans="1:11" x14ac:dyDescent="0.4">
      <c r="A3476" s="17" t="str">
        <f>IF(E3476&lt;&gt;"",VLOOKUP(E3476,科目一覧!$A$4:$G$76,7,FALSE),"")</f>
        <v/>
      </c>
      <c r="B3476" s="18">
        <f>★仕訳帳!A3440</f>
        <v>3437</v>
      </c>
      <c r="C3476" s="64" t="str">
        <f>IF(★仕訳帳!B3440&lt;&gt;"",★仕訳帳!B3440,"")</f>
        <v/>
      </c>
      <c r="D3476" s="65" t="str">
        <f>IF(★仕訳帳!C3440&lt;&gt;"",★仕訳帳!C3440,"")</f>
        <v/>
      </c>
      <c r="E3476" s="66" t="str">
        <f>IF(★仕訳帳!D3440&lt;&gt;"",★仕訳帳!D3440,"")</f>
        <v/>
      </c>
      <c r="F3476" s="30" t="str">
        <f t="shared" si="112"/>
        <v/>
      </c>
      <c r="G3476" s="68">
        <f>★仕訳帳!E3440</f>
        <v>0</v>
      </c>
      <c r="H3476" s="68">
        <f>★仕訳帳!F3440</f>
        <v>0</v>
      </c>
      <c r="I3476" s="67">
        <f>IF($E3476&lt;&gt;"",IF(OR(AND($E3476&gt;=200,$E3476&lt;300),AND($E3476&gt;=400,$E3476&lt;600)),-SUBTOTAL(9,K$4:K3476),SUBTOTAL(9,K$4:K3476)),0)</f>
        <v>0</v>
      </c>
      <c r="J3476" s="32"/>
      <c r="K3476" s="33">
        <f t="shared" si="113"/>
        <v>0</v>
      </c>
    </row>
    <row r="3477" spans="1:11" x14ac:dyDescent="0.4">
      <c r="A3477" s="17" t="str">
        <f>IF(E3477&lt;&gt;"",VLOOKUP(E3477,科目一覧!$A$4:$G$76,7,FALSE),"")</f>
        <v/>
      </c>
      <c r="B3477" s="18">
        <f>★仕訳帳!A3441</f>
        <v>3438</v>
      </c>
      <c r="C3477" s="64" t="str">
        <f>IF(★仕訳帳!B3441&lt;&gt;"",★仕訳帳!B3441,"")</f>
        <v/>
      </c>
      <c r="D3477" s="65" t="str">
        <f>IF(★仕訳帳!C3441&lt;&gt;"",★仕訳帳!C3441,"")</f>
        <v/>
      </c>
      <c r="E3477" s="66" t="str">
        <f>IF(★仕訳帳!D3441&lt;&gt;"",★仕訳帳!D3441,"")</f>
        <v/>
      </c>
      <c r="F3477" s="30" t="str">
        <f t="shared" si="112"/>
        <v/>
      </c>
      <c r="G3477" s="68">
        <f>★仕訳帳!E3441</f>
        <v>0</v>
      </c>
      <c r="H3477" s="68">
        <f>★仕訳帳!F3441</f>
        <v>0</v>
      </c>
      <c r="I3477" s="67">
        <f>IF($E3477&lt;&gt;"",IF(OR(AND($E3477&gt;=200,$E3477&lt;300),AND($E3477&gt;=400,$E3477&lt;600)),-SUBTOTAL(9,K$4:K3477),SUBTOTAL(9,K$4:K3477)),0)</f>
        <v>0</v>
      </c>
      <c r="J3477" s="32"/>
      <c r="K3477" s="33">
        <f t="shared" si="113"/>
        <v>0</v>
      </c>
    </row>
    <row r="3478" spans="1:11" x14ac:dyDescent="0.4">
      <c r="A3478" s="17" t="str">
        <f>IF(E3478&lt;&gt;"",VLOOKUP(E3478,科目一覧!$A$4:$G$76,7,FALSE),"")</f>
        <v/>
      </c>
      <c r="B3478" s="18">
        <f>★仕訳帳!A3442</f>
        <v>3439</v>
      </c>
      <c r="C3478" s="64" t="str">
        <f>IF(★仕訳帳!B3442&lt;&gt;"",★仕訳帳!B3442,"")</f>
        <v/>
      </c>
      <c r="D3478" s="65" t="str">
        <f>IF(★仕訳帳!C3442&lt;&gt;"",★仕訳帳!C3442,"")</f>
        <v/>
      </c>
      <c r="E3478" s="66" t="str">
        <f>IF(★仕訳帳!D3442&lt;&gt;"",★仕訳帳!D3442,"")</f>
        <v/>
      </c>
      <c r="F3478" s="30" t="str">
        <f t="shared" si="112"/>
        <v/>
      </c>
      <c r="G3478" s="68">
        <f>★仕訳帳!E3442</f>
        <v>0</v>
      </c>
      <c r="H3478" s="68">
        <f>★仕訳帳!F3442</f>
        <v>0</v>
      </c>
      <c r="I3478" s="67">
        <f>IF($E3478&lt;&gt;"",IF(OR(AND($E3478&gt;=200,$E3478&lt;300),AND($E3478&gt;=400,$E3478&lt;600)),-SUBTOTAL(9,K$4:K3478),SUBTOTAL(9,K$4:K3478)),0)</f>
        <v>0</v>
      </c>
      <c r="J3478" s="32"/>
      <c r="K3478" s="33">
        <f t="shared" si="113"/>
        <v>0</v>
      </c>
    </row>
    <row r="3479" spans="1:11" x14ac:dyDescent="0.4">
      <c r="A3479" s="17" t="str">
        <f>IF(E3479&lt;&gt;"",VLOOKUP(E3479,科目一覧!$A$4:$G$76,7,FALSE),"")</f>
        <v/>
      </c>
      <c r="B3479" s="18">
        <f>★仕訳帳!A3443</f>
        <v>3440</v>
      </c>
      <c r="C3479" s="64" t="str">
        <f>IF(★仕訳帳!B3443&lt;&gt;"",★仕訳帳!B3443,"")</f>
        <v/>
      </c>
      <c r="D3479" s="65" t="str">
        <f>IF(★仕訳帳!C3443&lt;&gt;"",★仕訳帳!C3443,"")</f>
        <v/>
      </c>
      <c r="E3479" s="66" t="str">
        <f>IF(★仕訳帳!D3443&lt;&gt;"",★仕訳帳!D3443,"")</f>
        <v/>
      </c>
      <c r="F3479" s="30" t="str">
        <f t="shared" si="112"/>
        <v/>
      </c>
      <c r="G3479" s="68">
        <f>★仕訳帳!E3443</f>
        <v>0</v>
      </c>
      <c r="H3479" s="68">
        <f>★仕訳帳!F3443</f>
        <v>0</v>
      </c>
      <c r="I3479" s="67">
        <f>IF($E3479&lt;&gt;"",IF(OR(AND($E3479&gt;=200,$E3479&lt;300),AND($E3479&gt;=400,$E3479&lt;600)),-SUBTOTAL(9,K$4:K3479),SUBTOTAL(9,K$4:K3479)),0)</f>
        <v>0</v>
      </c>
      <c r="J3479" s="32"/>
      <c r="K3479" s="33">
        <f t="shared" si="113"/>
        <v>0</v>
      </c>
    </row>
    <row r="3480" spans="1:11" x14ac:dyDescent="0.4">
      <c r="A3480" s="17" t="str">
        <f>IF(E3480&lt;&gt;"",VLOOKUP(E3480,科目一覧!$A$4:$G$76,7,FALSE),"")</f>
        <v/>
      </c>
      <c r="B3480" s="18">
        <f>★仕訳帳!A3444</f>
        <v>3441</v>
      </c>
      <c r="C3480" s="64" t="str">
        <f>IF(★仕訳帳!B3444&lt;&gt;"",★仕訳帳!B3444,"")</f>
        <v/>
      </c>
      <c r="D3480" s="65" t="str">
        <f>IF(★仕訳帳!C3444&lt;&gt;"",★仕訳帳!C3444,"")</f>
        <v/>
      </c>
      <c r="E3480" s="66" t="str">
        <f>IF(★仕訳帳!D3444&lt;&gt;"",★仕訳帳!D3444,"")</f>
        <v/>
      </c>
      <c r="F3480" s="30" t="str">
        <f t="shared" si="112"/>
        <v/>
      </c>
      <c r="G3480" s="68">
        <f>★仕訳帳!E3444</f>
        <v>0</v>
      </c>
      <c r="H3480" s="68">
        <f>★仕訳帳!F3444</f>
        <v>0</v>
      </c>
      <c r="I3480" s="67">
        <f>IF($E3480&lt;&gt;"",IF(OR(AND($E3480&gt;=200,$E3480&lt;300),AND($E3480&gt;=400,$E3480&lt;600)),-SUBTOTAL(9,K$4:K3480),SUBTOTAL(9,K$4:K3480)),0)</f>
        <v>0</v>
      </c>
      <c r="J3480" s="32"/>
      <c r="K3480" s="33">
        <f t="shared" si="113"/>
        <v>0</v>
      </c>
    </row>
    <row r="3481" spans="1:11" x14ac:dyDescent="0.4">
      <c r="A3481" s="17" t="str">
        <f>IF(E3481&lt;&gt;"",VLOOKUP(E3481,科目一覧!$A$4:$G$76,7,FALSE),"")</f>
        <v/>
      </c>
      <c r="B3481" s="18">
        <f>★仕訳帳!A3445</f>
        <v>3442</v>
      </c>
      <c r="C3481" s="64" t="str">
        <f>IF(★仕訳帳!B3445&lt;&gt;"",★仕訳帳!B3445,"")</f>
        <v/>
      </c>
      <c r="D3481" s="65" t="str">
        <f>IF(★仕訳帳!C3445&lt;&gt;"",★仕訳帳!C3445,"")</f>
        <v/>
      </c>
      <c r="E3481" s="66" t="str">
        <f>IF(★仕訳帳!D3445&lt;&gt;"",★仕訳帳!D3445,"")</f>
        <v/>
      </c>
      <c r="F3481" s="30" t="str">
        <f t="shared" si="112"/>
        <v/>
      </c>
      <c r="G3481" s="68">
        <f>★仕訳帳!E3445</f>
        <v>0</v>
      </c>
      <c r="H3481" s="68">
        <f>★仕訳帳!F3445</f>
        <v>0</v>
      </c>
      <c r="I3481" s="67">
        <f>IF($E3481&lt;&gt;"",IF(OR(AND($E3481&gt;=200,$E3481&lt;300),AND($E3481&gt;=400,$E3481&lt;600)),-SUBTOTAL(9,K$4:K3481),SUBTOTAL(9,K$4:K3481)),0)</f>
        <v>0</v>
      </c>
      <c r="J3481" s="32"/>
      <c r="K3481" s="33">
        <f t="shared" si="113"/>
        <v>0</v>
      </c>
    </row>
    <row r="3482" spans="1:11" x14ac:dyDescent="0.4">
      <c r="A3482" s="17" t="str">
        <f>IF(E3482&lt;&gt;"",VLOOKUP(E3482,科目一覧!$A$4:$G$76,7,FALSE),"")</f>
        <v/>
      </c>
      <c r="B3482" s="18">
        <f>★仕訳帳!A3446</f>
        <v>3443</v>
      </c>
      <c r="C3482" s="64" t="str">
        <f>IF(★仕訳帳!B3446&lt;&gt;"",★仕訳帳!B3446,"")</f>
        <v/>
      </c>
      <c r="D3482" s="65" t="str">
        <f>IF(★仕訳帳!C3446&lt;&gt;"",★仕訳帳!C3446,"")</f>
        <v/>
      </c>
      <c r="E3482" s="66" t="str">
        <f>IF(★仕訳帳!D3446&lt;&gt;"",★仕訳帳!D3446,"")</f>
        <v/>
      </c>
      <c r="F3482" s="30" t="str">
        <f t="shared" si="112"/>
        <v/>
      </c>
      <c r="G3482" s="68">
        <f>★仕訳帳!E3446</f>
        <v>0</v>
      </c>
      <c r="H3482" s="68">
        <f>★仕訳帳!F3446</f>
        <v>0</v>
      </c>
      <c r="I3482" s="67">
        <f>IF($E3482&lt;&gt;"",IF(OR(AND($E3482&gt;=200,$E3482&lt;300),AND($E3482&gt;=400,$E3482&lt;600)),-SUBTOTAL(9,K$4:K3482),SUBTOTAL(9,K$4:K3482)),0)</f>
        <v>0</v>
      </c>
      <c r="J3482" s="32"/>
      <c r="K3482" s="33">
        <f t="shared" si="113"/>
        <v>0</v>
      </c>
    </row>
    <row r="3483" spans="1:11" x14ac:dyDescent="0.4">
      <c r="A3483" s="17" t="str">
        <f>IF(E3483&lt;&gt;"",VLOOKUP(E3483,科目一覧!$A$4:$G$76,7,FALSE),"")</f>
        <v/>
      </c>
      <c r="B3483" s="18">
        <f>★仕訳帳!A3447</f>
        <v>3444</v>
      </c>
      <c r="C3483" s="64" t="str">
        <f>IF(★仕訳帳!B3447&lt;&gt;"",★仕訳帳!B3447,"")</f>
        <v/>
      </c>
      <c r="D3483" s="65" t="str">
        <f>IF(★仕訳帳!C3447&lt;&gt;"",★仕訳帳!C3447,"")</f>
        <v/>
      </c>
      <c r="E3483" s="66" t="str">
        <f>IF(★仕訳帳!D3447&lt;&gt;"",★仕訳帳!D3447,"")</f>
        <v/>
      </c>
      <c r="F3483" s="30" t="str">
        <f t="shared" si="112"/>
        <v/>
      </c>
      <c r="G3483" s="68">
        <f>★仕訳帳!E3447</f>
        <v>0</v>
      </c>
      <c r="H3483" s="68">
        <f>★仕訳帳!F3447</f>
        <v>0</v>
      </c>
      <c r="I3483" s="67">
        <f>IF($E3483&lt;&gt;"",IF(OR(AND($E3483&gt;=200,$E3483&lt;300),AND($E3483&gt;=400,$E3483&lt;600)),-SUBTOTAL(9,K$4:K3483),SUBTOTAL(9,K$4:K3483)),0)</f>
        <v>0</v>
      </c>
      <c r="J3483" s="32"/>
      <c r="K3483" s="33">
        <f t="shared" si="113"/>
        <v>0</v>
      </c>
    </row>
    <row r="3484" spans="1:11" x14ac:dyDescent="0.4">
      <c r="A3484" s="17" t="str">
        <f>IF(E3484&lt;&gt;"",VLOOKUP(E3484,科目一覧!$A$4:$G$76,7,FALSE),"")</f>
        <v/>
      </c>
      <c r="B3484" s="18">
        <f>★仕訳帳!A3448</f>
        <v>3445</v>
      </c>
      <c r="C3484" s="64" t="str">
        <f>IF(★仕訳帳!B3448&lt;&gt;"",★仕訳帳!B3448,"")</f>
        <v/>
      </c>
      <c r="D3484" s="65" t="str">
        <f>IF(★仕訳帳!C3448&lt;&gt;"",★仕訳帳!C3448,"")</f>
        <v/>
      </c>
      <c r="E3484" s="66" t="str">
        <f>IF(★仕訳帳!D3448&lt;&gt;"",★仕訳帳!D3448,"")</f>
        <v/>
      </c>
      <c r="F3484" s="30" t="str">
        <f t="shared" si="112"/>
        <v/>
      </c>
      <c r="G3484" s="68">
        <f>★仕訳帳!E3448</f>
        <v>0</v>
      </c>
      <c r="H3484" s="68">
        <f>★仕訳帳!F3448</f>
        <v>0</v>
      </c>
      <c r="I3484" s="67">
        <f>IF($E3484&lt;&gt;"",IF(OR(AND($E3484&gt;=200,$E3484&lt;300),AND($E3484&gt;=400,$E3484&lt;600)),-SUBTOTAL(9,K$4:K3484),SUBTOTAL(9,K$4:K3484)),0)</f>
        <v>0</v>
      </c>
      <c r="J3484" s="32"/>
      <c r="K3484" s="33">
        <f t="shared" si="113"/>
        <v>0</v>
      </c>
    </row>
    <row r="3485" spans="1:11" x14ac:dyDescent="0.4">
      <c r="A3485" s="17" t="str">
        <f>IF(E3485&lt;&gt;"",VLOOKUP(E3485,科目一覧!$A$4:$G$76,7,FALSE),"")</f>
        <v/>
      </c>
      <c r="B3485" s="18">
        <f>★仕訳帳!A3449</f>
        <v>3446</v>
      </c>
      <c r="C3485" s="64" t="str">
        <f>IF(★仕訳帳!B3449&lt;&gt;"",★仕訳帳!B3449,"")</f>
        <v/>
      </c>
      <c r="D3485" s="65" t="str">
        <f>IF(★仕訳帳!C3449&lt;&gt;"",★仕訳帳!C3449,"")</f>
        <v/>
      </c>
      <c r="E3485" s="66" t="str">
        <f>IF(★仕訳帳!D3449&lt;&gt;"",★仕訳帳!D3449,"")</f>
        <v/>
      </c>
      <c r="F3485" s="30" t="str">
        <f t="shared" si="112"/>
        <v/>
      </c>
      <c r="G3485" s="68">
        <f>★仕訳帳!E3449</f>
        <v>0</v>
      </c>
      <c r="H3485" s="68">
        <f>★仕訳帳!F3449</f>
        <v>0</v>
      </c>
      <c r="I3485" s="67">
        <f>IF($E3485&lt;&gt;"",IF(OR(AND($E3485&gt;=200,$E3485&lt;300),AND($E3485&gt;=400,$E3485&lt;600)),-SUBTOTAL(9,K$4:K3485),SUBTOTAL(9,K$4:K3485)),0)</f>
        <v>0</v>
      </c>
      <c r="J3485" s="32"/>
      <c r="K3485" s="33">
        <f t="shared" si="113"/>
        <v>0</v>
      </c>
    </row>
    <row r="3486" spans="1:11" x14ac:dyDescent="0.4">
      <c r="A3486" s="17" t="str">
        <f>IF(E3486&lt;&gt;"",VLOOKUP(E3486,科目一覧!$A$4:$G$76,7,FALSE),"")</f>
        <v/>
      </c>
      <c r="B3486" s="18">
        <f>★仕訳帳!A3450</f>
        <v>3447</v>
      </c>
      <c r="C3486" s="64" t="str">
        <f>IF(★仕訳帳!B3450&lt;&gt;"",★仕訳帳!B3450,"")</f>
        <v/>
      </c>
      <c r="D3486" s="65" t="str">
        <f>IF(★仕訳帳!C3450&lt;&gt;"",★仕訳帳!C3450,"")</f>
        <v/>
      </c>
      <c r="E3486" s="66" t="str">
        <f>IF(★仕訳帳!D3450&lt;&gt;"",★仕訳帳!D3450,"")</f>
        <v/>
      </c>
      <c r="F3486" s="30" t="str">
        <f t="shared" si="112"/>
        <v/>
      </c>
      <c r="G3486" s="68">
        <f>★仕訳帳!E3450</f>
        <v>0</v>
      </c>
      <c r="H3486" s="68">
        <f>★仕訳帳!F3450</f>
        <v>0</v>
      </c>
      <c r="I3486" s="67">
        <f>IF($E3486&lt;&gt;"",IF(OR(AND($E3486&gt;=200,$E3486&lt;300),AND($E3486&gt;=400,$E3486&lt;600)),-SUBTOTAL(9,K$4:K3486),SUBTOTAL(9,K$4:K3486)),0)</f>
        <v>0</v>
      </c>
      <c r="J3486" s="32"/>
      <c r="K3486" s="33">
        <f t="shared" si="113"/>
        <v>0</v>
      </c>
    </row>
    <row r="3487" spans="1:11" x14ac:dyDescent="0.4">
      <c r="A3487" s="17" t="str">
        <f>IF(E3487&lt;&gt;"",VLOOKUP(E3487,科目一覧!$A$4:$G$76,7,FALSE),"")</f>
        <v/>
      </c>
      <c r="B3487" s="18">
        <f>★仕訳帳!A3451</f>
        <v>3448</v>
      </c>
      <c r="C3487" s="64" t="str">
        <f>IF(★仕訳帳!B3451&lt;&gt;"",★仕訳帳!B3451,"")</f>
        <v/>
      </c>
      <c r="D3487" s="65" t="str">
        <f>IF(★仕訳帳!C3451&lt;&gt;"",★仕訳帳!C3451,"")</f>
        <v/>
      </c>
      <c r="E3487" s="66" t="str">
        <f>IF(★仕訳帳!D3451&lt;&gt;"",★仕訳帳!D3451,"")</f>
        <v/>
      </c>
      <c r="F3487" s="30" t="str">
        <f t="shared" si="112"/>
        <v/>
      </c>
      <c r="G3487" s="68">
        <f>★仕訳帳!E3451</f>
        <v>0</v>
      </c>
      <c r="H3487" s="68">
        <f>★仕訳帳!F3451</f>
        <v>0</v>
      </c>
      <c r="I3487" s="67">
        <f>IF($E3487&lt;&gt;"",IF(OR(AND($E3487&gt;=200,$E3487&lt;300),AND($E3487&gt;=400,$E3487&lt;600)),-SUBTOTAL(9,K$4:K3487),SUBTOTAL(9,K$4:K3487)),0)</f>
        <v>0</v>
      </c>
      <c r="J3487" s="32"/>
      <c r="K3487" s="33">
        <f t="shared" si="113"/>
        <v>0</v>
      </c>
    </row>
    <row r="3488" spans="1:11" x14ac:dyDescent="0.4">
      <c r="A3488" s="17" t="str">
        <f>IF(E3488&lt;&gt;"",VLOOKUP(E3488,科目一覧!$A$4:$G$76,7,FALSE),"")</f>
        <v/>
      </c>
      <c r="B3488" s="18">
        <f>★仕訳帳!A3452</f>
        <v>3449</v>
      </c>
      <c r="C3488" s="64" t="str">
        <f>IF(★仕訳帳!B3452&lt;&gt;"",★仕訳帳!B3452,"")</f>
        <v/>
      </c>
      <c r="D3488" s="65" t="str">
        <f>IF(★仕訳帳!C3452&lt;&gt;"",★仕訳帳!C3452,"")</f>
        <v/>
      </c>
      <c r="E3488" s="66" t="str">
        <f>IF(★仕訳帳!D3452&lt;&gt;"",★仕訳帳!D3452,"")</f>
        <v/>
      </c>
      <c r="F3488" s="30" t="str">
        <f t="shared" si="112"/>
        <v/>
      </c>
      <c r="G3488" s="68">
        <f>★仕訳帳!E3452</f>
        <v>0</v>
      </c>
      <c r="H3488" s="68">
        <f>★仕訳帳!F3452</f>
        <v>0</v>
      </c>
      <c r="I3488" s="67">
        <f>IF($E3488&lt;&gt;"",IF(OR(AND($E3488&gt;=200,$E3488&lt;300),AND($E3488&gt;=400,$E3488&lt;600)),-SUBTOTAL(9,K$4:K3488),SUBTOTAL(9,K$4:K3488)),0)</f>
        <v>0</v>
      </c>
      <c r="J3488" s="32"/>
      <c r="K3488" s="33">
        <f t="shared" si="113"/>
        <v>0</v>
      </c>
    </row>
    <row r="3489" spans="1:11" x14ac:dyDescent="0.4">
      <c r="A3489" s="17" t="str">
        <f>IF(E3489&lt;&gt;"",VLOOKUP(E3489,科目一覧!$A$4:$G$76,7,FALSE),"")</f>
        <v/>
      </c>
      <c r="B3489" s="18">
        <f>★仕訳帳!A3453</f>
        <v>3450</v>
      </c>
      <c r="C3489" s="64" t="str">
        <f>IF(★仕訳帳!B3453&lt;&gt;"",★仕訳帳!B3453,"")</f>
        <v/>
      </c>
      <c r="D3489" s="65" t="str">
        <f>IF(★仕訳帳!C3453&lt;&gt;"",★仕訳帳!C3453,"")</f>
        <v/>
      </c>
      <c r="E3489" s="66" t="str">
        <f>IF(★仕訳帳!D3453&lt;&gt;"",★仕訳帳!D3453,"")</f>
        <v/>
      </c>
      <c r="F3489" s="30" t="str">
        <f t="shared" si="112"/>
        <v/>
      </c>
      <c r="G3489" s="68">
        <f>★仕訳帳!E3453</f>
        <v>0</v>
      </c>
      <c r="H3489" s="68">
        <f>★仕訳帳!F3453</f>
        <v>0</v>
      </c>
      <c r="I3489" s="67">
        <f>IF($E3489&lt;&gt;"",IF(OR(AND($E3489&gt;=200,$E3489&lt;300),AND($E3489&gt;=400,$E3489&lt;600)),-SUBTOTAL(9,K$4:K3489),SUBTOTAL(9,K$4:K3489)),0)</f>
        <v>0</v>
      </c>
      <c r="J3489" s="32"/>
      <c r="K3489" s="33">
        <f t="shared" si="113"/>
        <v>0</v>
      </c>
    </row>
    <row r="3490" spans="1:11" x14ac:dyDescent="0.4">
      <c r="A3490" s="17" t="str">
        <f>IF(E3490&lt;&gt;"",VLOOKUP(E3490,科目一覧!$A$4:$G$76,7,FALSE),"")</f>
        <v/>
      </c>
      <c r="B3490" s="18">
        <f>★仕訳帳!A3454</f>
        <v>3451</v>
      </c>
      <c r="C3490" s="64" t="str">
        <f>IF(★仕訳帳!B3454&lt;&gt;"",★仕訳帳!B3454,"")</f>
        <v/>
      </c>
      <c r="D3490" s="65" t="str">
        <f>IF(★仕訳帳!C3454&lt;&gt;"",★仕訳帳!C3454,"")</f>
        <v/>
      </c>
      <c r="E3490" s="66" t="str">
        <f>IF(★仕訳帳!D3454&lt;&gt;"",★仕訳帳!D3454,"")</f>
        <v/>
      </c>
      <c r="F3490" s="30" t="str">
        <f t="shared" si="112"/>
        <v/>
      </c>
      <c r="G3490" s="68">
        <f>★仕訳帳!E3454</f>
        <v>0</v>
      </c>
      <c r="H3490" s="68">
        <f>★仕訳帳!F3454</f>
        <v>0</v>
      </c>
      <c r="I3490" s="67">
        <f>IF($E3490&lt;&gt;"",IF(OR(AND($E3490&gt;=200,$E3490&lt;300),AND($E3490&gt;=400,$E3490&lt;600)),-SUBTOTAL(9,K$4:K3490),SUBTOTAL(9,K$4:K3490)),0)</f>
        <v>0</v>
      </c>
      <c r="J3490" s="32"/>
      <c r="K3490" s="33">
        <f t="shared" si="113"/>
        <v>0</v>
      </c>
    </row>
    <row r="3491" spans="1:11" x14ac:dyDescent="0.4">
      <c r="A3491" s="17" t="str">
        <f>IF(E3491&lt;&gt;"",VLOOKUP(E3491,科目一覧!$A$4:$G$76,7,FALSE),"")</f>
        <v/>
      </c>
      <c r="B3491" s="18">
        <f>★仕訳帳!A3455</f>
        <v>3452</v>
      </c>
      <c r="C3491" s="64" t="str">
        <f>IF(★仕訳帳!B3455&lt;&gt;"",★仕訳帳!B3455,"")</f>
        <v/>
      </c>
      <c r="D3491" s="65" t="str">
        <f>IF(★仕訳帳!C3455&lt;&gt;"",★仕訳帳!C3455,"")</f>
        <v/>
      </c>
      <c r="E3491" s="66" t="str">
        <f>IF(★仕訳帳!D3455&lt;&gt;"",★仕訳帳!D3455,"")</f>
        <v/>
      </c>
      <c r="F3491" s="30" t="str">
        <f t="shared" si="112"/>
        <v/>
      </c>
      <c r="G3491" s="68">
        <f>★仕訳帳!E3455</f>
        <v>0</v>
      </c>
      <c r="H3491" s="68">
        <f>★仕訳帳!F3455</f>
        <v>0</v>
      </c>
      <c r="I3491" s="67">
        <f>IF($E3491&lt;&gt;"",IF(OR(AND($E3491&gt;=200,$E3491&lt;300),AND($E3491&gt;=400,$E3491&lt;600)),-SUBTOTAL(9,K$4:K3491),SUBTOTAL(9,K$4:K3491)),0)</f>
        <v>0</v>
      </c>
      <c r="J3491" s="32"/>
      <c r="K3491" s="33">
        <f t="shared" si="113"/>
        <v>0</v>
      </c>
    </row>
    <row r="3492" spans="1:11" x14ac:dyDescent="0.4">
      <c r="A3492" s="17" t="str">
        <f>IF(E3492&lt;&gt;"",VLOOKUP(E3492,科目一覧!$A$4:$G$76,7,FALSE),"")</f>
        <v/>
      </c>
      <c r="B3492" s="18">
        <f>★仕訳帳!A3456</f>
        <v>3453</v>
      </c>
      <c r="C3492" s="64" t="str">
        <f>IF(★仕訳帳!B3456&lt;&gt;"",★仕訳帳!B3456,"")</f>
        <v/>
      </c>
      <c r="D3492" s="65" t="str">
        <f>IF(★仕訳帳!C3456&lt;&gt;"",★仕訳帳!C3456,"")</f>
        <v/>
      </c>
      <c r="E3492" s="66" t="str">
        <f>IF(★仕訳帳!D3456&lt;&gt;"",★仕訳帳!D3456,"")</f>
        <v/>
      </c>
      <c r="F3492" s="30" t="str">
        <f t="shared" si="112"/>
        <v/>
      </c>
      <c r="G3492" s="68">
        <f>★仕訳帳!E3456</f>
        <v>0</v>
      </c>
      <c r="H3492" s="68">
        <f>★仕訳帳!F3456</f>
        <v>0</v>
      </c>
      <c r="I3492" s="67">
        <f>IF($E3492&lt;&gt;"",IF(OR(AND($E3492&gt;=200,$E3492&lt;300),AND($E3492&gt;=400,$E3492&lt;600)),-SUBTOTAL(9,K$4:K3492),SUBTOTAL(9,K$4:K3492)),0)</f>
        <v>0</v>
      </c>
      <c r="J3492" s="32"/>
      <c r="K3492" s="33">
        <f t="shared" si="113"/>
        <v>0</v>
      </c>
    </row>
    <row r="3493" spans="1:11" x14ac:dyDescent="0.4">
      <c r="A3493" s="17" t="str">
        <f>IF(E3493&lt;&gt;"",VLOOKUP(E3493,科目一覧!$A$4:$G$76,7,FALSE),"")</f>
        <v/>
      </c>
      <c r="B3493" s="18">
        <f>★仕訳帳!A3457</f>
        <v>3454</v>
      </c>
      <c r="C3493" s="64" t="str">
        <f>IF(★仕訳帳!B3457&lt;&gt;"",★仕訳帳!B3457,"")</f>
        <v/>
      </c>
      <c r="D3493" s="65" t="str">
        <f>IF(★仕訳帳!C3457&lt;&gt;"",★仕訳帳!C3457,"")</f>
        <v/>
      </c>
      <c r="E3493" s="66" t="str">
        <f>IF(★仕訳帳!D3457&lt;&gt;"",★仕訳帳!D3457,"")</f>
        <v/>
      </c>
      <c r="F3493" s="30" t="str">
        <f t="shared" si="112"/>
        <v/>
      </c>
      <c r="G3493" s="68">
        <f>★仕訳帳!E3457</f>
        <v>0</v>
      </c>
      <c r="H3493" s="68">
        <f>★仕訳帳!F3457</f>
        <v>0</v>
      </c>
      <c r="I3493" s="67">
        <f>IF($E3493&lt;&gt;"",IF(OR(AND($E3493&gt;=200,$E3493&lt;300),AND($E3493&gt;=400,$E3493&lt;600)),-SUBTOTAL(9,K$4:K3493),SUBTOTAL(9,K$4:K3493)),0)</f>
        <v>0</v>
      </c>
      <c r="J3493" s="32"/>
      <c r="K3493" s="33">
        <f t="shared" si="113"/>
        <v>0</v>
      </c>
    </row>
    <row r="3494" spans="1:11" x14ac:dyDescent="0.4">
      <c r="A3494" s="17" t="str">
        <f>IF(E3494&lt;&gt;"",VLOOKUP(E3494,科目一覧!$A$4:$G$76,7,FALSE),"")</f>
        <v/>
      </c>
      <c r="B3494" s="18">
        <f>★仕訳帳!A3458</f>
        <v>3455</v>
      </c>
      <c r="C3494" s="64" t="str">
        <f>IF(★仕訳帳!B3458&lt;&gt;"",★仕訳帳!B3458,"")</f>
        <v/>
      </c>
      <c r="D3494" s="65" t="str">
        <f>IF(★仕訳帳!C3458&lt;&gt;"",★仕訳帳!C3458,"")</f>
        <v/>
      </c>
      <c r="E3494" s="66" t="str">
        <f>IF(★仕訳帳!D3458&lt;&gt;"",★仕訳帳!D3458,"")</f>
        <v/>
      </c>
      <c r="F3494" s="30" t="str">
        <f t="shared" si="112"/>
        <v/>
      </c>
      <c r="G3494" s="68">
        <f>★仕訳帳!E3458</f>
        <v>0</v>
      </c>
      <c r="H3494" s="68">
        <f>★仕訳帳!F3458</f>
        <v>0</v>
      </c>
      <c r="I3494" s="67">
        <f>IF($E3494&lt;&gt;"",IF(OR(AND($E3494&gt;=200,$E3494&lt;300),AND($E3494&gt;=400,$E3494&lt;600)),-SUBTOTAL(9,K$4:K3494),SUBTOTAL(9,K$4:K3494)),0)</f>
        <v>0</v>
      </c>
      <c r="J3494" s="32"/>
      <c r="K3494" s="33">
        <f t="shared" si="113"/>
        <v>0</v>
      </c>
    </row>
    <row r="3495" spans="1:11" x14ac:dyDescent="0.4">
      <c r="A3495" s="17" t="str">
        <f>IF(E3495&lt;&gt;"",VLOOKUP(E3495,科目一覧!$A$4:$G$76,7,FALSE),"")</f>
        <v/>
      </c>
      <c r="B3495" s="18">
        <f>★仕訳帳!A3459</f>
        <v>3456</v>
      </c>
      <c r="C3495" s="64" t="str">
        <f>IF(★仕訳帳!B3459&lt;&gt;"",★仕訳帳!B3459,"")</f>
        <v/>
      </c>
      <c r="D3495" s="65" t="str">
        <f>IF(★仕訳帳!C3459&lt;&gt;"",★仕訳帳!C3459,"")</f>
        <v/>
      </c>
      <c r="E3495" s="66" t="str">
        <f>IF(★仕訳帳!D3459&lt;&gt;"",★仕訳帳!D3459,"")</f>
        <v/>
      </c>
      <c r="F3495" s="30" t="str">
        <f t="shared" si="112"/>
        <v/>
      </c>
      <c r="G3495" s="68">
        <f>★仕訳帳!E3459</f>
        <v>0</v>
      </c>
      <c r="H3495" s="68">
        <f>★仕訳帳!F3459</f>
        <v>0</v>
      </c>
      <c r="I3495" s="67">
        <f>IF($E3495&lt;&gt;"",IF(OR(AND($E3495&gt;=200,$E3495&lt;300),AND($E3495&gt;=400,$E3495&lt;600)),-SUBTOTAL(9,K$4:K3495),SUBTOTAL(9,K$4:K3495)),0)</f>
        <v>0</v>
      </c>
      <c r="J3495" s="32"/>
      <c r="K3495" s="33">
        <f t="shared" si="113"/>
        <v>0</v>
      </c>
    </row>
    <row r="3496" spans="1:11" x14ac:dyDescent="0.4">
      <c r="A3496" s="17" t="str">
        <f>IF(E3496&lt;&gt;"",VLOOKUP(E3496,科目一覧!$A$4:$G$76,7,FALSE),"")</f>
        <v/>
      </c>
      <c r="B3496" s="18">
        <f>★仕訳帳!A3460</f>
        <v>3457</v>
      </c>
      <c r="C3496" s="64" t="str">
        <f>IF(★仕訳帳!B3460&lt;&gt;"",★仕訳帳!B3460,"")</f>
        <v/>
      </c>
      <c r="D3496" s="65" t="str">
        <f>IF(★仕訳帳!C3460&lt;&gt;"",★仕訳帳!C3460,"")</f>
        <v/>
      </c>
      <c r="E3496" s="66" t="str">
        <f>IF(★仕訳帳!D3460&lt;&gt;"",★仕訳帳!D3460,"")</f>
        <v/>
      </c>
      <c r="F3496" s="30" t="str">
        <f t="shared" si="112"/>
        <v/>
      </c>
      <c r="G3496" s="68">
        <f>★仕訳帳!E3460</f>
        <v>0</v>
      </c>
      <c r="H3496" s="68">
        <f>★仕訳帳!F3460</f>
        <v>0</v>
      </c>
      <c r="I3496" s="67">
        <f>IF($E3496&lt;&gt;"",IF(OR(AND($E3496&gt;=200,$E3496&lt;300),AND($E3496&gt;=400,$E3496&lt;600)),-SUBTOTAL(9,K$4:K3496),SUBTOTAL(9,K$4:K3496)),0)</f>
        <v>0</v>
      </c>
      <c r="J3496" s="32"/>
      <c r="K3496" s="33">
        <f t="shared" si="113"/>
        <v>0</v>
      </c>
    </row>
    <row r="3497" spans="1:11" x14ac:dyDescent="0.4">
      <c r="A3497" s="17" t="str">
        <f>IF(E3497&lt;&gt;"",VLOOKUP(E3497,科目一覧!$A$4:$G$76,7,FALSE),"")</f>
        <v/>
      </c>
      <c r="B3497" s="18">
        <f>★仕訳帳!A3461</f>
        <v>3458</v>
      </c>
      <c r="C3497" s="64" t="str">
        <f>IF(★仕訳帳!B3461&lt;&gt;"",★仕訳帳!B3461,"")</f>
        <v/>
      </c>
      <c r="D3497" s="65" t="str">
        <f>IF(★仕訳帳!C3461&lt;&gt;"",★仕訳帳!C3461,"")</f>
        <v/>
      </c>
      <c r="E3497" s="66" t="str">
        <f>IF(★仕訳帳!D3461&lt;&gt;"",★仕訳帳!D3461,"")</f>
        <v/>
      </c>
      <c r="F3497" s="30" t="str">
        <f t="shared" si="112"/>
        <v/>
      </c>
      <c r="G3497" s="68">
        <f>★仕訳帳!E3461</f>
        <v>0</v>
      </c>
      <c r="H3497" s="68">
        <f>★仕訳帳!F3461</f>
        <v>0</v>
      </c>
      <c r="I3497" s="67">
        <f>IF($E3497&lt;&gt;"",IF(OR(AND($E3497&gt;=200,$E3497&lt;300),AND($E3497&gt;=400,$E3497&lt;600)),-SUBTOTAL(9,K$4:K3497),SUBTOTAL(9,K$4:K3497)),0)</f>
        <v>0</v>
      </c>
      <c r="J3497" s="32"/>
      <c r="K3497" s="33">
        <f t="shared" si="113"/>
        <v>0</v>
      </c>
    </row>
    <row r="3498" spans="1:11" x14ac:dyDescent="0.4">
      <c r="A3498" s="17" t="str">
        <f>IF(E3498&lt;&gt;"",VLOOKUP(E3498,科目一覧!$A$4:$G$76,7,FALSE),"")</f>
        <v/>
      </c>
      <c r="B3498" s="18">
        <f>★仕訳帳!A3462</f>
        <v>3459</v>
      </c>
      <c r="C3498" s="64" t="str">
        <f>IF(★仕訳帳!B3462&lt;&gt;"",★仕訳帳!B3462,"")</f>
        <v/>
      </c>
      <c r="D3498" s="65" t="str">
        <f>IF(★仕訳帳!C3462&lt;&gt;"",★仕訳帳!C3462,"")</f>
        <v/>
      </c>
      <c r="E3498" s="66" t="str">
        <f>IF(★仕訳帳!D3462&lt;&gt;"",★仕訳帳!D3462,"")</f>
        <v/>
      </c>
      <c r="F3498" s="30" t="str">
        <f t="shared" si="112"/>
        <v/>
      </c>
      <c r="G3498" s="68">
        <f>★仕訳帳!E3462</f>
        <v>0</v>
      </c>
      <c r="H3498" s="68">
        <f>★仕訳帳!F3462</f>
        <v>0</v>
      </c>
      <c r="I3498" s="67">
        <f>IF($E3498&lt;&gt;"",IF(OR(AND($E3498&gt;=200,$E3498&lt;300),AND($E3498&gt;=400,$E3498&lt;600)),-SUBTOTAL(9,K$4:K3498),SUBTOTAL(9,K$4:K3498)),0)</f>
        <v>0</v>
      </c>
      <c r="J3498" s="32"/>
      <c r="K3498" s="33">
        <f t="shared" si="113"/>
        <v>0</v>
      </c>
    </row>
    <row r="3499" spans="1:11" x14ac:dyDescent="0.4">
      <c r="A3499" s="17" t="str">
        <f>IF(E3499&lt;&gt;"",VLOOKUP(E3499,科目一覧!$A$4:$G$76,7,FALSE),"")</f>
        <v/>
      </c>
      <c r="B3499" s="18">
        <f>★仕訳帳!A3463</f>
        <v>3460</v>
      </c>
      <c r="C3499" s="64" t="str">
        <f>IF(★仕訳帳!B3463&lt;&gt;"",★仕訳帳!B3463,"")</f>
        <v/>
      </c>
      <c r="D3499" s="65" t="str">
        <f>IF(★仕訳帳!C3463&lt;&gt;"",★仕訳帳!C3463,"")</f>
        <v/>
      </c>
      <c r="E3499" s="66" t="str">
        <f>IF(★仕訳帳!D3463&lt;&gt;"",★仕訳帳!D3463,"")</f>
        <v/>
      </c>
      <c r="F3499" s="30" t="str">
        <f t="shared" si="112"/>
        <v/>
      </c>
      <c r="G3499" s="68">
        <f>★仕訳帳!E3463</f>
        <v>0</v>
      </c>
      <c r="H3499" s="68">
        <f>★仕訳帳!F3463</f>
        <v>0</v>
      </c>
      <c r="I3499" s="67">
        <f>IF($E3499&lt;&gt;"",IF(OR(AND($E3499&gt;=200,$E3499&lt;300),AND($E3499&gt;=400,$E3499&lt;600)),-SUBTOTAL(9,K$4:K3499),SUBTOTAL(9,K$4:K3499)),0)</f>
        <v>0</v>
      </c>
      <c r="J3499" s="32"/>
      <c r="K3499" s="33">
        <f t="shared" si="113"/>
        <v>0</v>
      </c>
    </row>
    <row r="3500" spans="1:11" x14ac:dyDescent="0.4">
      <c r="A3500" s="17" t="str">
        <f>IF(E3500&lt;&gt;"",VLOOKUP(E3500,科目一覧!$A$4:$G$76,7,FALSE),"")</f>
        <v/>
      </c>
      <c r="B3500" s="18">
        <f>★仕訳帳!A3464</f>
        <v>3461</v>
      </c>
      <c r="C3500" s="64" t="str">
        <f>IF(★仕訳帳!B3464&lt;&gt;"",★仕訳帳!B3464,"")</f>
        <v/>
      </c>
      <c r="D3500" s="65" t="str">
        <f>IF(★仕訳帳!C3464&lt;&gt;"",★仕訳帳!C3464,"")</f>
        <v/>
      </c>
      <c r="E3500" s="66" t="str">
        <f>IF(★仕訳帳!D3464&lt;&gt;"",★仕訳帳!D3464,"")</f>
        <v/>
      </c>
      <c r="F3500" s="30" t="str">
        <f t="shared" si="112"/>
        <v/>
      </c>
      <c r="G3500" s="68">
        <f>★仕訳帳!E3464</f>
        <v>0</v>
      </c>
      <c r="H3500" s="68">
        <f>★仕訳帳!F3464</f>
        <v>0</v>
      </c>
      <c r="I3500" s="67">
        <f>IF($E3500&lt;&gt;"",IF(OR(AND($E3500&gt;=200,$E3500&lt;300),AND($E3500&gt;=400,$E3500&lt;600)),-SUBTOTAL(9,K$4:K3500),SUBTOTAL(9,K$4:K3500)),0)</f>
        <v>0</v>
      </c>
      <c r="J3500" s="32"/>
      <c r="K3500" s="33">
        <f t="shared" si="113"/>
        <v>0</v>
      </c>
    </row>
    <row r="3501" spans="1:11" x14ac:dyDescent="0.4">
      <c r="A3501" s="17" t="str">
        <f>IF(E3501&lt;&gt;"",VLOOKUP(E3501,科目一覧!$A$4:$G$76,7,FALSE),"")</f>
        <v/>
      </c>
      <c r="B3501" s="18">
        <f>★仕訳帳!A3465</f>
        <v>3462</v>
      </c>
      <c r="C3501" s="64" t="str">
        <f>IF(★仕訳帳!B3465&lt;&gt;"",★仕訳帳!B3465,"")</f>
        <v/>
      </c>
      <c r="D3501" s="65" t="str">
        <f>IF(★仕訳帳!C3465&lt;&gt;"",★仕訳帳!C3465,"")</f>
        <v/>
      </c>
      <c r="E3501" s="66" t="str">
        <f>IF(★仕訳帳!D3465&lt;&gt;"",★仕訳帳!D3465,"")</f>
        <v/>
      </c>
      <c r="F3501" s="30" t="str">
        <f t="shared" si="112"/>
        <v/>
      </c>
      <c r="G3501" s="68">
        <f>★仕訳帳!E3465</f>
        <v>0</v>
      </c>
      <c r="H3501" s="68">
        <f>★仕訳帳!F3465</f>
        <v>0</v>
      </c>
      <c r="I3501" s="67">
        <f>IF($E3501&lt;&gt;"",IF(OR(AND($E3501&gt;=200,$E3501&lt;300),AND($E3501&gt;=400,$E3501&lt;600)),-SUBTOTAL(9,K$4:K3501),SUBTOTAL(9,K$4:K3501)),0)</f>
        <v>0</v>
      </c>
      <c r="J3501" s="32"/>
      <c r="K3501" s="33">
        <f t="shared" si="113"/>
        <v>0</v>
      </c>
    </row>
    <row r="3502" spans="1:11" x14ac:dyDescent="0.4">
      <c r="A3502" s="17" t="str">
        <f>IF(E3502&lt;&gt;"",VLOOKUP(E3502,科目一覧!$A$4:$G$76,7,FALSE),"")</f>
        <v/>
      </c>
      <c r="B3502" s="18">
        <f>★仕訳帳!A3466</f>
        <v>3463</v>
      </c>
      <c r="C3502" s="64" t="str">
        <f>IF(★仕訳帳!B3466&lt;&gt;"",★仕訳帳!B3466,"")</f>
        <v/>
      </c>
      <c r="D3502" s="65" t="str">
        <f>IF(★仕訳帳!C3466&lt;&gt;"",★仕訳帳!C3466,"")</f>
        <v/>
      </c>
      <c r="E3502" s="66" t="str">
        <f>IF(★仕訳帳!D3466&lt;&gt;"",★仕訳帳!D3466,"")</f>
        <v/>
      </c>
      <c r="F3502" s="30" t="str">
        <f t="shared" si="112"/>
        <v/>
      </c>
      <c r="G3502" s="68">
        <f>★仕訳帳!E3466</f>
        <v>0</v>
      </c>
      <c r="H3502" s="68">
        <f>★仕訳帳!F3466</f>
        <v>0</v>
      </c>
      <c r="I3502" s="67">
        <f>IF($E3502&lt;&gt;"",IF(OR(AND($E3502&gt;=200,$E3502&lt;300),AND($E3502&gt;=400,$E3502&lt;600)),-SUBTOTAL(9,K$4:K3502),SUBTOTAL(9,K$4:K3502)),0)</f>
        <v>0</v>
      </c>
      <c r="J3502" s="32"/>
      <c r="K3502" s="33">
        <f t="shared" si="113"/>
        <v>0</v>
      </c>
    </row>
    <row r="3503" spans="1:11" x14ac:dyDescent="0.4">
      <c r="A3503" s="17" t="str">
        <f>IF(E3503&lt;&gt;"",VLOOKUP(E3503,科目一覧!$A$4:$G$76,7,FALSE),"")</f>
        <v/>
      </c>
      <c r="B3503" s="18">
        <f>★仕訳帳!A3467</f>
        <v>3464</v>
      </c>
      <c r="C3503" s="64" t="str">
        <f>IF(★仕訳帳!B3467&lt;&gt;"",★仕訳帳!B3467,"")</f>
        <v/>
      </c>
      <c r="D3503" s="65" t="str">
        <f>IF(★仕訳帳!C3467&lt;&gt;"",★仕訳帳!C3467,"")</f>
        <v/>
      </c>
      <c r="E3503" s="66" t="str">
        <f>IF(★仕訳帳!D3467&lt;&gt;"",★仕訳帳!D3467,"")</f>
        <v/>
      </c>
      <c r="F3503" s="30" t="str">
        <f t="shared" si="112"/>
        <v/>
      </c>
      <c r="G3503" s="68">
        <f>★仕訳帳!E3467</f>
        <v>0</v>
      </c>
      <c r="H3503" s="68">
        <f>★仕訳帳!F3467</f>
        <v>0</v>
      </c>
      <c r="I3503" s="67">
        <f>IF($E3503&lt;&gt;"",IF(OR(AND($E3503&gt;=200,$E3503&lt;300),AND($E3503&gt;=400,$E3503&lt;600)),-SUBTOTAL(9,K$4:K3503),SUBTOTAL(9,K$4:K3503)),0)</f>
        <v>0</v>
      </c>
      <c r="J3503" s="32"/>
      <c r="K3503" s="33">
        <f t="shared" si="113"/>
        <v>0</v>
      </c>
    </row>
    <row r="3504" spans="1:11" x14ac:dyDescent="0.4">
      <c r="A3504" s="17" t="str">
        <f>IF(E3504&lt;&gt;"",VLOOKUP(E3504,科目一覧!$A$4:$G$76,7,FALSE),"")</f>
        <v/>
      </c>
      <c r="B3504" s="18">
        <f>★仕訳帳!A3468</f>
        <v>3465</v>
      </c>
      <c r="C3504" s="64" t="str">
        <f>IF(★仕訳帳!B3468&lt;&gt;"",★仕訳帳!B3468,"")</f>
        <v/>
      </c>
      <c r="D3504" s="65" t="str">
        <f>IF(★仕訳帳!C3468&lt;&gt;"",★仕訳帳!C3468,"")</f>
        <v/>
      </c>
      <c r="E3504" s="66" t="str">
        <f>IF(★仕訳帳!D3468&lt;&gt;"",★仕訳帳!D3468,"")</f>
        <v/>
      </c>
      <c r="F3504" s="30" t="str">
        <f t="shared" si="112"/>
        <v/>
      </c>
      <c r="G3504" s="68">
        <f>★仕訳帳!E3468</f>
        <v>0</v>
      </c>
      <c r="H3504" s="68">
        <f>★仕訳帳!F3468</f>
        <v>0</v>
      </c>
      <c r="I3504" s="67">
        <f>IF($E3504&lt;&gt;"",IF(OR(AND($E3504&gt;=200,$E3504&lt;300),AND($E3504&gt;=400,$E3504&lt;600)),-SUBTOTAL(9,K$4:K3504),SUBTOTAL(9,K$4:K3504)),0)</f>
        <v>0</v>
      </c>
      <c r="J3504" s="32"/>
      <c r="K3504" s="33">
        <f t="shared" si="113"/>
        <v>0</v>
      </c>
    </row>
    <row r="3505" spans="1:11" x14ac:dyDescent="0.4">
      <c r="A3505" s="17" t="str">
        <f>IF(E3505&lt;&gt;"",VLOOKUP(E3505,科目一覧!$A$4:$G$76,7,FALSE),"")</f>
        <v/>
      </c>
      <c r="B3505" s="18">
        <f>★仕訳帳!A3469</f>
        <v>3466</v>
      </c>
      <c r="C3505" s="64" t="str">
        <f>IF(★仕訳帳!B3469&lt;&gt;"",★仕訳帳!B3469,"")</f>
        <v/>
      </c>
      <c r="D3505" s="65" t="str">
        <f>IF(★仕訳帳!C3469&lt;&gt;"",★仕訳帳!C3469,"")</f>
        <v/>
      </c>
      <c r="E3505" s="66" t="str">
        <f>IF(★仕訳帳!D3469&lt;&gt;"",★仕訳帳!D3469,"")</f>
        <v/>
      </c>
      <c r="F3505" s="30" t="str">
        <f t="shared" si="112"/>
        <v/>
      </c>
      <c r="G3505" s="68">
        <f>★仕訳帳!E3469</f>
        <v>0</v>
      </c>
      <c r="H3505" s="68">
        <f>★仕訳帳!F3469</f>
        <v>0</v>
      </c>
      <c r="I3505" s="67">
        <f>IF($E3505&lt;&gt;"",IF(OR(AND($E3505&gt;=200,$E3505&lt;300),AND($E3505&gt;=400,$E3505&lt;600)),-SUBTOTAL(9,K$4:K3505),SUBTOTAL(9,K$4:K3505)),0)</f>
        <v>0</v>
      </c>
      <c r="J3505" s="32"/>
      <c r="K3505" s="33">
        <f t="shared" si="113"/>
        <v>0</v>
      </c>
    </row>
    <row r="3506" spans="1:11" x14ac:dyDescent="0.4">
      <c r="A3506" s="17" t="str">
        <f>IF(E3506&lt;&gt;"",VLOOKUP(E3506,科目一覧!$A$4:$G$76,7,FALSE),"")</f>
        <v/>
      </c>
      <c r="B3506" s="18">
        <f>★仕訳帳!A3470</f>
        <v>3467</v>
      </c>
      <c r="C3506" s="64" t="str">
        <f>IF(★仕訳帳!B3470&lt;&gt;"",★仕訳帳!B3470,"")</f>
        <v/>
      </c>
      <c r="D3506" s="65" t="str">
        <f>IF(★仕訳帳!C3470&lt;&gt;"",★仕訳帳!C3470,"")</f>
        <v/>
      </c>
      <c r="E3506" s="66" t="str">
        <f>IF(★仕訳帳!D3470&lt;&gt;"",★仕訳帳!D3470,"")</f>
        <v/>
      </c>
      <c r="F3506" s="30" t="str">
        <f t="shared" si="112"/>
        <v/>
      </c>
      <c r="G3506" s="68">
        <f>★仕訳帳!E3470</f>
        <v>0</v>
      </c>
      <c r="H3506" s="68">
        <f>★仕訳帳!F3470</f>
        <v>0</v>
      </c>
      <c r="I3506" s="67">
        <f>IF($E3506&lt;&gt;"",IF(OR(AND($E3506&gt;=200,$E3506&lt;300),AND($E3506&gt;=400,$E3506&lt;600)),-SUBTOTAL(9,K$4:K3506),SUBTOTAL(9,K$4:K3506)),0)</f>
        <v>0</v>
      </c>
      <c r="J3506" s="32"/>
      <c r="K3506" s="33">
        <f t="shared" si="113"/>
        <v>0</v>
      </c>
    </row>
    <row r="3507" spans="1:11" x14ac:dyDescent="0.4">
      <c r="A3507" s="17" t="str">
        <f>IF(E3507&lt;&gt;"",VLOOKUP(E3507,科目一覧!$A$4:$G$76,7,FALSE),"")</f>
        <v/>
      </c>
      <c r="B3507" s="18">
        <f>★仕訳帳!A3471</f>
        <v>3468</v>
      </c>
      <c r="C3507" s="64" t="str">
        <f>IF(★仕訳帳!B3471&lt;&gt;"",★仕訳帳!B3471,"")</f>
        <v/>
      </c>
      <c r="D3507" s="65" t="str">
        <f>IF(★仕訳帳!C3471&lt;&gt;"",★仕訳帳!C3471,"")</f>
        <v/>
      </c>
      <c r="E3507" s="66" t="str">
        <f>IF(★仕訳帳!D3471&lt;&gt;"",★仕訳帳!D3471,"")</f>
        <v/>
      </c>
      <c r="F3507" s="30" t="str">
        <f t="shared" si="112"/>
        <v/>
      </c>
      <c r="G3507" s="68">
        <f>★仕訳帳!E3471</f>
        <v>0</v>
      </c>
      <c r="H3507" s="68">
        <f>★仕訳帳!F3471</f>
        <v>0</v>
      </c>
      <c r="I3507" s="67">
        <f>IF($E3507&lt;&gt;"",IF(OR(AND($E3507&gt;=200,$E3507&lt;300),AND($E3507&gt;=400,$E3507&lt;600)),-SUBTOTAL(9,K$4:K3507),SUBTOTAL(9,K$4:K3507)),0)</f>
        <v>0</v>
      </c>
      <c r="J3507" s="32"/>
      <c r="K3507" s="33">
        <f t="shared" si="113"/>
        <v>0</v>
      </c>
    </row>
    <row r="3508" spans="1:11" x14ac:dyDescent="0.4">
      <c r="A3508" s="17" t="str">
        <f>IF(E3508&lt;&gt;"",VLOOKUP(E3508,科目一覧!$A$4:$G$76,7,FALSE),"")</f>
        <v/>
      </c>
      <c r="B3508" s="18">
        <f>★仕訳帳!A3472</f>
        <v>3469</v>
      </c>
      <c r="C3508" s="64" t="str">
        <f>IF(★仕訳帳!B3472&lt;&gt;"",★仕訳帳!B3472,"")</f>
        <v/>
      </c>
      <c r="D3508" s="65" t="str">
        <f>IF(★仕訳帳!C3472&lt;&gt;"",★仕訳帳!C3472,"")</f>
        <v/>
      </c>
      <c r="E3508" s="66" t="str">
        <f>IF(★仕訳帳!D3472&lt;&gt;"",★仕訳帳!D3472,"")</f>
        <v/>
      </c>
      <c r="F3508" s="30" t="str">
        <f t="shared" si="112"/>
        <v/>
      </c>
      <c r="G3508" s="68">
        <f>★仕訳帳!E3472</f>
        <v>0</v>
      </c>
      <c r="H3508" s="68">
        <f>★仕訳帳!F3472</f>
        <v>0</v>
      </c>
      <c r="I3508" s="67">
        <f>IF($E3508&lt;&gt;"",IF(OR(AND($E3508&gt;=200,$E3508&lt;300),AND($E3508&gt;=400,$E3508&lt;600)),-SUBTOTAL(9,K$4:K3508),SUBTOTAL(9,K$4:K3508)),0)</f>
        <v>0</v>
      </c>
      <c r="J3508" s="32"/>
      <c r="K3508" s="33">
        <f t="shared" si="113"/>
        <v>0</v>
      </c>
    </row>
    <row r="3509" spans="1:11" x14ac:dyDescent="0.4">
      <c r="A3509" s="17" t="str">
        <f>IF(E3509&lt;&gt;"",VLOOKUP(E3509,科目一覧!$A$4:$G$76,7,FALSE),"")</f>
        <v/>
      </c>
      <c r="B3509" s="18">
        <f>★仕訳帳!A3473</f>
        <v>3470</v>
      </c>
      <c r="C3509" s="64" t="str">
        <f>IF(★仕訳帳!B3473&lt;&gt;"",★仕訳帳!B3473,"")</f>
        <v/>
      </c>
      <c r="D3509" s="65" t="str">
        <f>IF(★仕訳帳!C3473&lt;&gt;"",★仕訳帳!C3473,"")</f>
        <v/>
      </c>
      <c r="E3509" s="66" t="str">
        <f>IF(★仕訳帳!D3473&lt;&gt;"",★仕訳帳!D3473,"")</f>
        <v/>
      </c>
      <c r="F3509" s="30" t="str">
        <f t="shared" si="112"/>
        <v/>
      </c>
      <c r="G3509" s="68">
        <f>★仕訳帳!E3473</f>
        <v>0</v>
      </c>
      <c r="H3509" s="68">
        <f>★仕訳帳!F3473</f>
        <v>0</v>
      </c>
      <c r="I3509" s="67">
        <f>IF($E3509&lt;&gt;"",IF(OR(AND($E3509&gt;=200,$E3509&lt;300),AND($E3509&gt;=400,$E3509&lt;600)),-SUBTOTAL(9,K$4:K3509),SUBTOTAL(9,K$4:K3509)),0)</f>
        <v>0</v>
      </c>
      <c r="J3509" s="32"/>
      <c r="K3509" s="33">
        <f t="shared" si="113"/>
        <v>0</v>
      </c>
    </row>
    <row r="3510" spans="1:11" x14ac:dyDescent="0.4">
      <c r="A3510" s="17" t="str">
        <f>IF(E3510&lt;&gt;"",VLOOKUP(E3510,科目一覧!$A$4:$G$76,7,FALSE),"")</f>
        <v/>
      </c>
      <c r="B3510" s="18">
        <f>★仕訳帳!A3474</f>
        <v>3471</v>
      </c>
      <c r="C3510" s="64" t="str">
        <f>IF(★仕訳帳!B3474&lt;&gt;"",★仕訳帳!B3474,"")</f>
        <v/>
      </c>
      <c r="D3510" s="65" t="str">
        <f>IF(★仕訳帳!C3474&lt;&gt;"",★仕訳帳!C3474,"")</f>
        <v/>
      </c>
      <c r="E3510" s="66" t="str">
        <f>IF(★仕訳帳!D3474&lt;&gt;"",★仕訳帳!D3474,"")</f>
        <v/>
      </c>
      <c r="F3510" s="30" t="str">
        <f t="shared" si="112"/>
        <v/>
      </c>
      <c r="G3510" s="68">
        <f>★仕訳帳!E3474</f>
        <v>0</v>
      </c>
      <c r="H3510" s="68">
        <f>★仕訳帳!F3474</f>
        <v>0</v>
      </c>
      <c r="I3510" s="67">
        <f>IF($E3510&lt;&gt;"",IF(OR(AND($E3510&gt;=200,$E3510&lt;300),AND($E3510&gt;=400,$E3510&lt;600)),-SUBTOTAL(9,K$4:K3510),SUBTOTAL(9,K$4:K3510)),0)</f>
        <v>0</v>
      </c>
      <c r="J3510" s="32"/>
      <c r="K3510" s="33">
        <f t="shared" si="113"/>
        <v>0</v>
      </c>
    </row>
    <row r="3511" spans="1:11" x14ac:dyDescent="0.4">
      <c r="A3511" s="17" t="str">
        <f>IF(E3511&lt;&gt;"",VLOOKUP(E3511,科目一覧!$A$4:$G$76,7,FALSE),"")</f>
        <v/>
      </c>
      <c r="B3511" s="18">
        <f>★仕訳帳!A3475</f>
        <v>3472</v>
      </c>
      <c r="C3511" s="64" t="str">
        <f>IF(★仕訳帳!B3475&lt;&gt;"",★仕訳帳!B3475,"")</f>
        <v/>
      </c>
      <c r="D3511" s="65" t="str">
        <f>IF(★仕訳帳!C3475&lt;&gt;"",★仕訳帳!C3475,"")</f>
        <v/>
      </c>
      <c r="E3511" s="66" t="str">
        <f>IF(★仕訳帳!D3475&lt;&gt;"",★仕訳帳!D3475,"")</f>
        <v/>
      </c>
      <c r="F3511" s="30" t="str">
        <f t="shared" si="112"/>
        <v/>
      </c>
      <c r="G3511" s="68">
        <f>★仕訳帳!E3475</f>
        <v>0</v>
      </c>
      <c r="H3511" s="68">
        <f>★仕訳帳!F3475</f>
        <v>0</v>
      </c>
      <c r="I3511" s="67">
        <f>IF($E3511&lt;&gt;"",IF(OR(AND($E3511&gt;=200,$E3511&lt;300),AND($E3511&gt;=400,$E3511&lt;600)),-SUBTOTAL(9,K$4:K3511),SUBTOTAL(9,K$4:K3511)),0)</f>
        <v>0</v>
      </c>
      <c r="J3511" s="32"/>
      <c r="K3511" s="33">
        <f t="shared" si="113"/>
        <v>0</v>
      </c>
    </row>
    <row r="3512" spans="1:11" x14ac:dyDescent="0.4">
      <c r="A3512" s="17" t="str">
        <f>IF(E3512&lt;&gt;"",VLOOKUP(E3512,科目一覧!$A$4:$G$76,7,FALSE),"")</f>
        <v/>
      </c>
      <c r="B3512" s="18">
        <f>★仕訳帳!A3476</f>
        <v>3473</v>
      </c>
      <c r="C3512" s="64" t="str">
        <f>IF(★仕訳帳!B3476&lt;&gt;"",★仕訳帳!B3476,"")</f>
        <v/>
      </c>
      <c r="D3512" s="65" t="str">
        <f>IF(★仕訳帳!C3476&lt;&gt;"",★仕訳帳!C3476,"")</f>
        <v/>
      </c>
      <c r="E3512" s="66" t="str">
        <f>IF(★仕訳帳!D3476&lt;&gt;"",★仕訳帳!D3476,"")</f>
        <v/>
      </c>
      <c r="F3512" s="30" t="str">
        <f t="shared" si="112"/>
        <v/>
      </c>
      <c r="G3512" s="68">
        <f>★仕訳帳!E3476</f>
        <v>0</v>
      </c>
      <c r="H3512" s="68">
        <f>★仕訳帳!F3476</f>
        <v>0</v>
      </c>
      <c r="I3512" s="67">
        <f>IF($E3512&lt;&gt;"",IF(OR(AND($E3512&gt;=200,$E3512&lt;300),AND($E3512&gt;=400,$E3512&lt;600)),-SUBTOTAL(9,K$4:K3512),SUBTOTAL(9,K$4:K3512)),0)</f>
        <v>0</v>
      </c>
      <c r="J3512" s="32"/>
      <c r="K3512" s="33">
        <f t="shared" si="113"/>
        <v>0</v>
      </c>
    </row>
    <row r="3513" spans="1:11" x14ac:dyDescent="0.4">
      <c r="A3513" s="17" t="str">
        <f>IF(E3513&lt;&gt;"",VLOOKUP(E3513,科目一覧!$A$4:$G$76,7,FALSE),"")</f>
        <v/>
      </c>
      <c r="B3513" s="18">
        <f>★仕訳帳!A3477</f>
        <v>3474</v>
      </c>
      <c r="C3513" s="64" t="str">
        <f>IF(★仕訳帳!B3477&lt;&gt;"",★仕訳帳!B3477,"")</f>
        <v/>
      </c>
      <c r="D3513" s="65" t="str">
        <f>IF(★仕訳帳!C3477&lt;&gt;"",★仕訳帳!C3477,"")</f>
        <v/>
      </c>
      <c r="E3513" s="66" t="str">
        <f>IF(★仕訳帳!D3477&lt;&gt;"",★仕訳帳!D3477,"")</f>
        <v/>
      </c>
      <c r="F3513" s="30" t="str">
        <f t="shared" si="112"/>
        <v/>
      </c>
      <c r="G3513" s="68">
        <f>★仕訳帳!E3477</f>
        <v>0</v>
      </c>
      <c r="H3513" s="68">
        <f>★仕訳帳!F3477</f>
        <v>0</v>
      </c>
      <c r="I3513" s="67">
        <f>IF($E3513&lt;&gt;"",IF(OR(AND($E3513&gt;=200,$E3513&lt;300),AND($E3513&gt;=400,$E3513&lt;600)),-SUBTOTAL(9,K$4:K3513),SUBTOTAL(9,K$4:K3513)),0)</f>
        <v>0</v>
      </c>
      <c r="J3513" s="32"/>
      <c r="K3513" s="33">
        <f t="shared" si="113"/>
        <v>0</v>
      </c>
    </row>
    <row r="3514" spans="1:11" x14ac:dyDescent="0.4">
      <c r="A3514" s="17" t="str">
        <f>IF(E3514&lt;&gt;"",VLOOKUP(E3514,科目一覧!$A$4:$G$76,7,FALSE),"")</f>
        <v/>
      </c>
      <c r="B3514" s="18">
        <f>★仕訳帳!A3478</f>
        <v>3475</v>
      </c>
      <c r="C3514" s="64" t="str">
        <f>IF(★仕訳帳!B3478&lt;&gt;"",★仕訳帳!B3478,"")</f>
        <v/>
      </c>
      <c r="D3514" s="65" t="str">
        <f>IF(★仕訳帳!C3478&lt;&gt;"",★仕訳帳!C3478,"")</f>
        <v/>
      </c>
      <c r="E3514" s="66" t="str">
        <f>IF(★仕訳帳!D3478&lt;&gt;"",★仕訳帳!D3478,"")</f>
        <v/>
      </c>
      <c r="F3514" s="30" t="str">
        <f t="shared" si="112"/>
        <v/>
      </c>
      <c r="G3514" s="68">
        <f>★仕訳帳!E3478</f>
        <v>0</v>
      </c>
      <c r="H3514" s="68">
        <f>★仕訳帳!F3478</f>
        <v>0</v>
      </c>
      <c r="I3514" s="67">
        <f>IF($E3514&lt;&gt;"",IF(OR(AND($E3514&gt;=200,$E3514&lt;300),AND($E3514&gt;=400,$E3514&lt;600)),-SUBTOTAL(9,K$4:K3514),SUBTOTAL(9,K$4:K3514)),0)</f>
        <v>0</v>
      </c>
      <c r="J3514" s="32"/>
      <c r="K3514" s="33">
        <f t="shared" si="113"/>
        <v>0</v>
      </c>
    </row>
    <row r="3515" spans="1:11" x14ac:dyDescent="0.4">
      <c r="A3515" s="17" t="str">
        <f>IF(E3515&lt;&gt;"",VLOOKUP(E3515,科目一覧!$A$4:$G$76,7,FALSE),"")</f>
        <v/>
      </c>
      <c r="B3515" s="18">
        <f>★仕訳帳!A3479</f>
        <v>3476</v>
      </c>
      <c r="C3515" s="64" t="str">
        <f>IF(★仕訳帳!B3479&lt;&gt;"",★仕訳帳!B3479,"")</f>
        <v/>
      </c>
      <c r="D3515" s="65" t="str">
        <f>IF(★仕訳帳!C3479&lt;&gt;"",★仕訳帳!C3479,"")</f>
        <v/>
      </c>
      <c r="E3515" s="66" t="str">
        <f>IF(★仕訳帳!D3479&lt;&gt;"",★仕訳帳!D3479,"")</f>
        <v/>
      </c>
      <c r="F3515" s="30" t="str">
        <f t="shared" si="112"/>
        <v/>
      </c>
      <c r="G3515" s="68">
        <f>★仕訳帳!E3479</f>
        <v>0</v>
      </c>
      <c r="H3515" s="68">
        <f>★仕訳帳!F3479</f>
        <v>0</v>
      </c>
      <c r="I3515" s="67">
        <f>IF($E3515&lt;&gt;"",IF(OR(AND($E3515&gt;=200,$E3515&lt;300),AND($E3515&gt;=400,$E3515&lt;600)),-SUBTOTAL(9,K$4:K3515),SUBTOTAL(9,K$4:K3515)),0)</f>
        <v>0</v>
      </c>
      <c r="J3515" s="32"/>
      <c r="K3515" s="33">
        <f t="shared" si="113"/>
        <v>0</v>
      </c>
    </row>
    <row r="3516" spans="1:11" x14ac:dyDescent="0.4">
      <c r="A3516" s="17" t="str">
        <f>IF(E3516&lt;&gt;"",VLOOKUP(E3516,科目一覧!$A$4:$G$76,7,FALSE),"")</f>
        <v/>
      </c>
      <c r="B3516" s="18">
        <f>★仕訳帳!A3480</f>
        <v>3477</v>
      </c>
      <c r="C3516" s="64" t="str">
        <f>IF(★仕訳帳!B3480&lt;&gt;"",★仕訳帳!B3480,"")</f>
        <v/>
      </c>
      <c r="D3516" s="65" t="str">
        <f>IF(★仕訳帳!C3480&lt;&gt;"",★仕訳帳!C3480,"")</f>
        <v/>
      </c>
      <c r="E3516" s="66" t="str">
        <f>IF(★仕訳帳!D3480&lt;&gt;"",★仕訳帳!D3480,"")</f>
        <v/>
      </c>
      <c r="F3516" s="30" t="str">
        <f t="shared" si="112"/>
        <v/>
      </c>
      <c r="G3516" s="68">
        <f>★仕訳帳!E3480</f>
        <v>0</v>
      </c>
      <c r="H3516" s="68">
        <f>★仕訳帳!F3480</f>
        <v>0</v>
      </c>
      <c r="I3516" s="67">
        <f>IF($E3516&lt;&gt;"",IF(OR(AND($E3516&gt;=200,$E3516&lt;300),AND($E3516&gt;=400,$E3516&lt;600)),-SUBTOTAL(9,K$4:K3516),SUBTOTAL(9,K$4:K3516)),0)</f>
        <v>0</v>
      </c>
      <c r="J3516" s="32"/>
      <c r="K3516" s="33">
        <f t="shared" si="113"/>
        <v>0</v>
      </c>
    </row>
    <row r="3517" spans="1:11" x14ac:dyDescent="0.4">
      <c r="A3517" s="17" t="str">
        <f>IF(E3517&lt;&gt;"",VLOOKUP(E3517,科目一覧!$A$4:$G$76,7,FALSE),"")</f>
        <v/>
      </c>
      <c r="B3517" s="18">
        <f>★仕訳帳!A3481</f>
        <v>3478</v>
      </c>
      <c r="C3517" s="64" t="str">
        <f>IF(★仕訳帳!B3481&lt;&gt;"",★仕訳帳!B3481,"")</f>
        <v/>
      </c>
      <c r="D3517" s="65" t="str">
        <f>IF(★仕訳帳!C3481&lt;&gt;"",★仕訳帳!C3481,"")</f>
        <v/>
      </c>
      <c r="E3517" s="66" t="str">
        <f>IF(★仕訳帳!D3481&lt;&gt;"",★仕訳帳!D3481,"")</f>
        <v/>
      </c>
      <c r="F3517" s="30" t="str">
        <f t="shared" si="112"/>
        <v/>
      </c>
      <c r="G3517" s="68">
        <f>★仕訳帳!E3481</f>
        <v>0</v>
      </c>
      <c r="H3517" s="68">
        <f>★仕訳帳!F3481</f>
        <v>0</v>
      </c>
      <c r="I3517" s="67">
        <f>IF($E3517&lt;&gt;"",IF(OR(AND($E3517&gt;=200,$E3517&lt;300),AND($E3517&gt;=400,$E3517&lt;600)),-SUBTOTAL(9,K$4:K3517),SUBTOTAL(9,K$4:K3517)),0)</f>
        <v>0</v>
      </c>
      <c r="J3517" s="32"/>
      <c r="K3517" s="33">
        <f t="shared" si="113"/>
        <v>0</v>
      </c>
    </row>
    <row r="3518" spans="1:11" x14ac:dyDescent="0.4">
      <c r="A3518" s="17" t="str">
        <f>IF(E3518&lt;&gt;"",VLOOKUP(E3518,科目一覧!$A$4:$G$76,7,FALSE),"")</f>
        <v/>
      </c>
      <c r="B3518" s="18">
        <f>★仕訳帳!A3482</f>
        <v>3479</v>
      </c>
      <c r="C3518" s="64" t="str">
        <f>IF(★仕訳帳!B3482&lt;&gt;"",★仕訳帳!B3482,"")</f>
        <v/>
      </c>
      <c r="D3518" s="65" t="str">
        <f>IF(★仕訳帳!C3482&lt;&gt;"",★仕訳帳!C3482,"")</f>
        <v/>
      </c>
      <c r="E3518" s="66" t="str">
        <f>IF(★仕訳帳!D3482&lt;&gt;"",★仕訳帳!D3482,"")</f>
        <v/>
      </c>
      <c r="F3518" s="30" t="str">
        <f t="shared" si="112"/>
        <v/>
      </c>
      <c r="G3518" s="68">
        <f>★仕訳帳!E3482</f>
        <v>0</v>
      </c>
      <c r="H3518" s="68">
        <f>★仕訳帳!F3482</f>
        <v>0</v>
      </c>
      <c r="I3518" s="67">
        <f>IF($E3518&lt;&gt;"",IF(OR(AND($E3518&gt;=200,$E3518&lt;300),AND($E3518&gt;=400,$E3518&lt;600)),-SUBTOTAL(9,K$4:K3518),SUBTOTAL(9,K$4:K3518)),0)</f>
        <v>0</v>
      </c>
      <c r="J3518" s="32"/>
      <c r="K3518" s="33">
        <f t="shared" si="113"/>
        <v>0</v>
      </c>
    </row>
    <row r="3519" spans="1:11" x14ac:dyDescent="0.4">
      <c r="A3519" s="17" t="str">
        <f>IF(E3519&lt;&gt;"",VLOOKUP(E3519,科目一覧!$A$4:$G$76,7,FALSE),"")</f>
        <v/>
      </c>
      <c r="B3519" s="18">
        <f>★仕訳帳!A3483</f>
        <v>3480</v>
      </c>
      <c r="C3519" s="64" t="str">
        <f>IF(★仕訳帳!B3483&lt;&gt;"",★仕訳帳!B3483,"")</f>
        <v/>
      </c>
      <c r="D3519" s="65" t="str">
        <f>IF(★仕訳帳!C3483&lt;&gt;"",★仕訳帳!C3483,"")</f>
        <v/>
      </c>
      <c r="E3519" s="66" t="str">
        <f>IF(★仕訳帳!D3483&lt;&gt;"",★仕訳帳!D3483,"")</f>
        <v/>
      </c>
      <c r="F3519" s="30" t="str">
        <f t="shared" si="112"/>
        <v/>
      </c>
      <c r="G3519" s="68">
        <f>★仕訳帳!E3483</f>
        <v>0</v>
      </c>
      <c r="H3519" s="68">
        <f>★仕訳帳!F3483</f>
        <v>0</v>
      </c>
      <c r="I3519" s="67">
        <f>IF($E3519&lt;&gt;"",IF(OR(AND($E3519&gt;=200,$E3519&lt;300),AND($E3519&gt;=400,$E3519&lt;600)),-SUBTOTAL(9,K$4:K3519),SUBTOTAL(9,K$4:K3519)),0)</f>
        <v>0</v>
      </c>
      <c r="J3519" s="32"/>
      <c r="K3519" s="33">
        <f t="shared" si="113"/>
        <v>0</v>
      </c>
    </row>
    <row r="3520" spans="1:11" x14ac:dyDescent="0.4">
      <c r="A3520" s="17" t="str">
        <f>IF(E3520&lt;&gt;"",VLOOKUP(E3520,科目一覧!$A$4:$G$76,7,FALSE),"")</f>
        <v/>
      </c>
      <c r="B3520" s="18">
        <f>★仕訳帳!A3484</f>
        <v>3481</v>
      </c>
      <c r="C3520" s="64" t="str">
        <f>IF(★仕訳帳!B3484&lt;&gt;"",★仕訳帳!B3484,"")</f>
        <v/>
      </c>
      <c r="D3520" s="65" t="str">
        <f>IF(★仕訳帳!C3484&lt;&gt;"",★仕訳帳!C3484,"")</f>
        <v/>
      </c>
      <c r="E3520" s="66" t="str">
        <f>IF(★仕訳帳!D3484&lt;&gt;"",★仕訳帳!D3484,"")</f>
        <v/>
      </c>
      <c r="F3520" s="30" t="str">
        <f t="shared" si="112"/>
        <v/>
      </c>
      <c r="G3520" s="68">
        <f>★仕訳帳!E3484</f>
        <v>0</v>
      </c>
      <c r="H3520" s="68">
        <f>★仕訳帳!F3484</f>
        <v>0</v>
      </c>
      <c r="I3520" s="67">
        <f>IF($E3520&lt;&gt;"",IF(OR(AND($E3520&gt;=200,$E3520&lt;300),AND($E3520&gt;=400,$E3520&lt;600)),-SUBTOTAL(9,K$4:K3520),SUBTOTAL(9,K$4:K3520)),0)</f>
        <v>0</v>
      </c>
      <c r="J3520" s="32"/>
      <c r="K3520" s="33">
        <f t="shared" si="113"/>
        <v>0</v>
      </c>
    </row>
    <row r="3521" spans="1:11" x14ac:dyDescent="0.4">
      <c r="A3521" s="17" t="str">
        <f>IF(E3521&lt;&gt;"",VLOOKUP(E3521,科目一覧!$A$4:$G$76,7,FALSE),"")</f>
        <v/>
      </c>
      <c r="B3521" s="18">
        <f>★仕訳帳!A3485</f>
        <v>3482</v>
      </c>
      <c r="C3521" s="64" t="str">
        <f>IF(★仕訳帳!B3485&lt;&gt;"",★仕訳帳!B3485,"")</f>
        <v/>
      </c>
      <c r="D3521" s="65" t="str">
        <f>IF(★仕訳帳!C3485&lt;&gt;"",★仕訳帳!C3485,"")</f>
        <v/>
      </c>
      <c r="E3521" s="66" t="str">
        <f>IF(★仕訳帳!D3485&lt;&gt;"",★仕訳帳!D3485,"")</f>
        <v/>
      </c>
      <c r="F3521" s="30" t="str">
        <f t="shared" si="112"/>
        <v/>
      </c>
      <c r="G3521" s="68">
        <f>★仕訳帳!E3485</f>
        <v>0</v>
      </c>
      <c r="H3521" s="68">
        <f>★仕訳帳!F3485</f>
        <v>0</v>
      </c>
      <c r="I3521" s="67">
        <f>IF($E3521&lt;&gt;"",IF(OR(AND($E3521&gt;=200,$E3521&lt;300),AND($E3521&gt;=400,$E3521&lt;600)),-SUBTOTAL(9,K$4:K3521),SUBTOTAL(9,K$4:K3521)),0)</f>
        <v>0</v>
      </c>
      <c r="J3521" s="32"/>
      <c r="K3521" s="33">
        <f t="shared" si="113"/>
        <v>0</v>
      </c>
    </row>
    <row r="3522" spans="1:11" x14ac:dyDescent="0.4">
      <c r="A3522" s="17" t="str">
        <f>IF(E3522&lt;&gt;"",VLOOKUP(E3522,科目一覧!$A$4:$G$76,7,FALSE),"")</f>
        <v/>
      </c>
      <c r="B3522" s="18">
        <f>★仕訳帳!A3486</f>
        <v>3483</v>
      </c>
      <c r="C3522" s="64" t="str">
        <f>IF(★仕訳帳!B3486&lt;&gt;"",★仕訳帳!B3486,"")</f>
        <v/>
      </c>
      <c r="D3522" s="65" t="str">
        <f>IF(★仕訳帳!C3486&lt;&gt;"",★仕訳帳!C3486,"")</f>
        <v/>
      </c>
      <c r="E3522" s="66" t="str">
        <f>IF(★仕訳帳!D3486&lt;&gt;"",★仕訳帳!D3486,"")</f>
        <v/>
      </c>
      <c r="F3522" s="30" t="str">
        <f t="shared" si="112"/>
        <v/>
      </c>
      <c r="G3522" s="68">
        <f>★仕訳帳!E3486</f>
        <v>0</v>
      </c>
      <c r="H3522" s="68">
        <f>★仕訳帳!F3486</f>
        <v>0</v>
      </c>
      <c r="I3522" s="67">
        <f>IF($E3522&lt;&gt;"",IF(OR(AND($E3522&gt;=200,$E3522&lt;300),AND($E3522&gt;=400,$E3522&lt;600)),-SUBTOTAL(9,K$4:K3522),SUBTOTAL(9,K$4:K3522)),0)</f>
        <v>0</v>
      </c>
      <c r="J3522" s="32"/>
      <c r="K3522" s="33">
        <f t="shared" si="113"/>
        <v>0</v>
      </c>
    </row>
    <row r="3523" spans="1:11" x14ac:dyDescent="0.4">
      <c r="A3523" s="17" t="str">
        <f>IF(E3523&lt;&gt;"",VLOOKUP(E3523,科目一覧!$A$4:$G$76,7,FALSE),"")</f>
        <v/>
      </c>
      <c r="B3523" s="18">
        <f>★仕訳帳!A3487</f>
        <v>3484</v>
      </c>
      <c r="C3523" s="64" t="str">
        <f>IF(★仕訳帳!B3487&lt;&gt;"",★仕訳帳!B3487,"")</f>
        <v/>
      </c>
      <c r="D3523" s="65" t="str">
        <f>IF(★仕訳帳!C3487&lt;&gt;"",★仕訳帳!C3487,"")</f>
        <v/>
      </c>
      <c r="E3523" s="66" t="str">
        <f>IF(★仕訳帳!D3487&lt;&gt;"",★仕訳帳!D3487,"")</f>
        <v/>
      </c>
      <c r="F3523" s="30" t="str">
        <f t="shared" si="112"/>
        <v/>
      </c>
      <c r="G3523" s="68">
        <f>★仕訳帳!E3487</f>
        <v>0</v>
      </c>
      <c r="H3523" s="68">
        <f>★仕訳帳!F3487</f>
        <v>0</v>
      </c>
      <c r="I3523" s="67">
        <f>IF($E3523&lt;&gt;"",IF(OR(AND($E3523&gt;=200,$E3523&lt;300),AND($E3523&gt;=400,$E3523&lt;600)),-SUBTOTAL(9,K$4:K3523),SUBTOTAL(9,K$4:K3523)),0)</f>
        <v>0</v>
      </c>
      <c r="J3523" s="32"/>
      <c r="K3523" s="33">
        <f t="shared" si="113"/>
        <v>0</v>
      </c>
    </row>
    <row r="3524" spans="1:11" x14ac:dyDescent="0.4">
      <c r="A3524" s="17" t="str">
        <f>IF(E3524&lt;&gt;"",VLOOKUP(E3524,科目一覧!$A$4:$G$76,7,FALSE),"")</f>
        <v/>
      </c>
      <c r="B3524" s="18">
        <f>★仕訳帳!A3488</f>
        <v>3485</v>
      </c>
      <c r="C3524" s="64" t="str">
        <f>IF(★仕訳帳!B3488&lt;&gt;"",★仕訳帳!B3488,"")</f>
        <v/>
      </c>
      <c r="D3524" s="65" t="str">
        <f>IF(★仕訳帳!C3488&lt;&gt;"",★仕訳帳!C3488,"")</f>
        <v/>
      </c>
      <c r="E3524" s="66" t="str">
        <f>IF(★仕訳帳!D3488&lt;&gt;"",★仕訳帳!D3488,"")</f>
        <v/>
      </c>
      <c r="F3524" s="30" t="str">
        <f t="shared" si="112"/>
        <v/>
      </c>
      <c r="G3524" s="68">
        <f>★仕訳帳!E3488</f>
        <v>0</v>
      </c>
      <c r="H3524" s="68">
        <f>★仕訳帳!F3488</f>
        <v>0</v>
      </c>
      <c r="I3524" s="67">
        <f>IF($E3524&lt;&gt;"",IF(OR(AND($E3524&gt;=200,$E3524&lt;300),AND($E3524&gt;=400,$E3524&lt;600)),-SUBTOTAL(9,K$4:K3524),SUBTOTAL(9,K$4:K3524)),0)</f>
        <v>0</v>
      </c>
      <c r="J3524" s="32"/>
      <c r="K3524" s="33">
        <f t="shared" si="113"/>
        <v>0</v>
      </c>
    </row>
    <row r="3525" spans="1:11" x14ac:dyDescent="0.4">
      <c r="A3525" s="17" t="str">
        <f>IF(E3525&lt;&gt;"",VLOOKUP(E3525,科目一覧!$A$4:$G$76,7,FALSE),"")</f>
        <v/>
      </c>
      <c r="B3525" s="18">
        <f>★仕訳帳!A3489</f>
        <v>3486</v>
      </c>
      <c r="C3525" s="64" t="str">
        <f>IF(★仕訳帳!B3489&lt;&gt;"",★仕訳帳!B3489,"")</f>
        <v/>
      </c>
      <c r="D3525" s="65" t="str">
        <f>IF(★仕訳帳!C3489&lt;&gt;"",★仕訳帳!C3489,"")</f>
        <v/>
      </c>
      <c r="E3525" s="66" t="str">
        <f>IF(★仕訳帳!D3489&lt;&gt;"",★仕訳帳!D3489,"")</f>
        <v/>
      </c>
      <c r="F3525" s="30" t="str">
        <f t="shared" ref="F3525:F3539" si="114">IF(C3525&lt;&gt;"",MONTH(C3525)&amp;"_"&amp;E3525,"")</f>
        <v/>
      </c>
      <c r="G3525" s="68">
        <f>★仕訳帳!E3489</f>
        <v>0</v>
      </c>
      <c r="H3525" s="68">
        <f>★仕訳帳!F3489</f>
        <v>0</v>
      </c>
      <c r="I3525" s="67">
        <f>IF($E3525&lt;&gt;"",IF(OR(AND($E3525&gt;=200,$E3525&lt;300),AND($E3525&gt;=400,$E3525&lt;600)),-SUBTOTAL(9,K$4:K3525),SUBTOTAL(9,K$4:K3525)),0)</f>
        <v>0</v>
      </c>
      <c r="J3525" s="32"/>
      <c r="K3525" s="33">
        <f t="shared" si="113"/>
        <v>0</v>
      </c>
    </row>
    <row r="3526" spans="1:11" x14ac:dyDescent="0.4">
      <c r="A3526" s="17" t="str">
        <f>IF(E3526&lt;&gt;"",VLOOKUP(E3526,科目一覧!$A$4:$G$76,7,FALSE),"")</f>
        <v/>
      </c>
      <c r="B3526" s="18">
        <f>★仕訳帳!A3490</f>
        <v>3487</v>
      </c>
      <c r="C3526" s="64" t="str">
        <f>IF(★仕訳帳!B3490&lt;&gt;"",★仕訳帳!B3490,"")</f>
        <v/>
      </c>
      <c r="D3526" s="65" t="str">
        <f>IF(★仕訳帳!C3490&lt;&gt;"",★仕訳帳!C3490,"")</f>
        <v/>
      </c>
      <c r="E3526" s="66" t="str">
        <f>IF(★仕訳帳!D3490&lt;&gt;"",★仕訳帳!D3490,"")</f>
        <v/>
      </c>
      <c r="F3526" s="30" t="str">
        <f t="shared" si="114"/>
        <v/>
      </c>
      <c r="G3526" s="68">
        <f>★仕訳帳!E3490</f>
        <v>0</v>
      </c>
      <c r="H3526" s="68">
        <f>★仕訳帳!F3490</f>
        <v>0</v>
      </c>
      <c r="I3526" s="67">
        <f>IF($E3526&lt;&gt;"",IF(OR(AND($E3526&gt;=200,$E3526&lt;300),AND($E3526&gt;=400,$E3526&lt;600)),-SUBTOTAL(9,K$4:K3526),SUBTOTAL(9,K$4:K3526)),0)</f>
        <v>0</v>
      </c>
      <c r="J3526" s="32"/>
      <c r="K3526" s="33">
        <f t="shared" si="113"/>
        <v>0</v>
      </c>
    </row>
    <row r="3527" spans="1:11" x14ac:dyDescent="0.4">
      <c r="A3527" s="17" t="str">
        <f>IF(E3527&lt;&gt;"",VLOOKUP(E3527,科目一覧!$A$4:$G$76,7,FALSE),"")</f>
        <v/>
      </c>
      <c r="B3527" s="18">
        <f>★仕訳帳!A3491</f>
        <v>3488</v>
      </c>
      <c r="C3527" s="64" t="str">
        <f>IF(★仕訳帳!B3491&lt;&gt;"",★仕訳帳!B3491,"")</f>
        <v/>
      </c>
      <c r="D3527" s="65" t="str">
        <f>IF(★仕訳帳!C3491&lt;&gt;"",★仕訳帳!C3491,"")</f>
        <v/>
      </c>
      <c r="E3527" s="66" t="str">
        <f>IF(★仕訳帳!D3491&lt;&gt;"",★仕訳帳!D3491,"")</f>
        <v/>
      </c>
      <c r="F3527" s="30" t="str">
        <f t="shared" si="114"/>
        <v/>
      </c>
      <c r="G3527" s="68">
        <f>★仕訳帳!E3491</f>
        <v>0</v>
      </c>
      <c r="H3527" s="68">
        <f>★仕訳帳!F3491</f>
        <v>0</v>
      </c>
      <c r="I3527" s="67">
        <f>IF($E3527&lt;&gt;"",IF(OR(AND($E3527&gt;=200,$E3527&lt;300),AND($E3527&gt;=400,$E3527&lt;600)),-SUBTOTAL(9,K$4:K3527),SUBTOTAL(9,K$4:K3527)),0)</f>
        <v>0</v>
      </c>
      <c r="J3527" s="32"/>
      <c r="K3527" s="33">
        <f t="shared" si="113"/>
        <v>0</v>
      </c>
    </row>
    <row r="3528" spans="1:11" x14ac:dyDescent="0.4">
      <c r="A3528" s="17" t="str">
        <f>IF(E3528&lt;&gt;"",VLOOKUP(E3528,科目一覧!$A$4:$G$76,7,FALSE),"")</f>
        <v/>
      </c>
      <c r="B3528" s="18">
        <f>★仕訳帳!A3492</f>
        <v>3489</v>
      </c>
      <c r="C3528" s="64" t="str">
        <f>IF(★仕訳帳!B3492&lt;&gt;"",★仕訳帳!B3492,"")</f>
        <v/>
      </c>
      <c r="D3528" s="65" t="str">
        <f>IF(★仕訳帳!C3492&lt;&gt;"",★仕訳帳!C3492,"")</f>
        <v/>
      </c>
      <c r="E3528" s="66" t="str">
        <f>IF(★仕訳帳!D3492&lt;&gt;"",★仕訳帳!D3492,"")</f>
        <v/>
      </c>
      <c r="F3528" s="30" t="str">
        <f t="shared" si="114"/>
        <v/>
      </c>
      <c r="G3528" s="68">
        <f>★仕訳帳!E3492</f>
        <v>0</v>
      </c>
      <c r="H3528" s="68">
        <f>★仕訳帳!F3492</f>
        <v>0</v>
      </c>
      <c r="I3528" s="67">
        <f>IF($E3528&lt;&gt;"",IF(OR(AND($E3528&gt;=200,$E3528&lt;300),AND($E3528&gt;=400,$E3528&lt;600)),-SUBTOTAL(9,K$4:K3528),SUBTOTAL(9,K$4:K3528)),0)</f>
        <v>0</v>
      </c>
      <c r="J3528" s="32"/>
      <c r="K3528" s="33">
        <f t="shared" si="113"/>
        <v>0</v>
      </c>
    </row>
    <row r="3529" spans="1:11" x14ac:dyDescent="0.4">
      <c r="A3529" s="17" t="str">
        <f>IF(E3529&lt;&gt;"",VLOOKUP(E3529,科目一覧!$A$4:$G$76,7,FALSE),"")</f>
        <v/>
      </c>
      <c r="B3529" s="18">
        <f>★仕訳帳!A3493</f>
        <v>3490</v>
      </c>
      <c r="C3529" s="64" t="str">
        <f>IF(★仕訳帳!B3493&lt;&gt;"",★仕訳帳!B3493,"")</f>
        <v/>
      </c>
      <c r="D3529" s="65" t="str">
        <f>IF(★仕訳帳!C3493&lt;&gt;"",★仕訳帳!C3493,"")</f>
        <v/>
      </c>
      <c r="E3529" s="66" t="str">
        <f>IF(★仕訳帳!D3493&lt;&gt;"",★仕訳帳!D3493,"")</f>
        <v/>
      </c>
      <c r="F3529" s="30" t="str">
        <f t="shared" si="114"/>
        <v/>
      </c>
      <c r="G3529" s="68">
        <f>★仕訳帳!E3493</f>
        <v>0</v>
      </c>
      <c r="H3529" s="68">
        <f>★仕訳帳!F3493</f>
        <v>0</v>
      </c>
      <c r="I3529" s="67">
        <f>IF($E3529&lt;&gt;"",IF(OR(AND($E3529&gt;=200,$E3529&lt;300),AND($E3529&gt;=400,$E3529&lt;600)),-SUBTOTAL(9,K$4:K3529),SUBTOTAL(9,K$4:K3529)),0)</f>
        <v>0</v>
      </c>
      <c r="J3529" s="32"/>
      <c r="K3529" s="33">
        <f t="shared" si="113"/>
        <v>0</v>
      </c>
    </row>
    <row r="3530" spans="1:11" x14ac:dyDescent="0.4">
      <c r="A3530" s="17" t="str">
        <f>IF(E3530&lt;&gt;"",VLOOKUP(E3530,科目一覧!$A$4:$G$76,7,FALSE),"")</f>
        <v/>
      </c>
      <c r="B3530" s="18">
        <f>★仕訳帳!A3494</f>
        <v>3491</v>
      </c>
      <c r="C3530" s="64" t="str">
        <f>IF(★仕訳帳!B3494&lt;&gt;"",★仕訳帳!B3494,"")</f>
        <v/>
      </c>
      <c r="D3530" s="65" t="str">
        <f>IF(★仕訳帳!C3494&lt;&gt;"",★仕訳帳!C3494,"")</f>
        <v/>
      </c>
      <c r="E3530" s="66" t="str">
        <f>IF(★仕訳帳!D3494&lt;&gt;"",★仕訳帳!D3494,"")</f>
        <v/>
      </c>
      <c r="F3530" s="30" t="str">
        <f t="shared" si="114"/>
        <v/>
      </c>
      <c r="G3530" s="68">
        <f>★仕訳帳!E3494</f>
        <v>0</v>
      </c>
      <c r="H3530" s="68">
        <f>★仕訳帳!F3494</f>
        <v>0</v>
      </c>
      <c r="I3530" s="67">
        <f>IF($E3530&lt;&gt;"",IF(OR(AND($E3530&gt;=200,$E3530&lt;300),AND($E3530&gt;=400,$E3530&lt;600)),-SUBTOTAL(9,K$4:K3530),SUBTOTAL(9,K$4:K3530)),0)</f>
        <v>0</v>
      </c>
      <c r="J3530" s="32"/>
      <c r="K3530" s="33">
        <f t="shared" si="113"/>
        <v>0</v>
      </c>
    </row>
    <row r="3531" spans="1:11" x14ac:dyDescent="0.4">
      <c r="A3531" s="17" t="str">
        <f>IF(E3531&lt;&gt;"",VLOOKUP(E3531,科目一覧!$A$4:$G$76,7,FALSE),"")</f>
        <v/>
      </c>
      <c r="B3531" s="18">
        <f>★仕訳帳!A3495</f>
        <v>3492</v>
      </c>
      <c r="C3531" s="64" t="str">
        <f>IF(★仕訳帳!B3495&lt;&gt;"",★仕訳帳!B3495,"")</f>
        <v/>
      </c>
      <c r="D3531" s="65" t="str">
        <f>IF(★仕訳帳!C3495&lt;&gt;"",★仕訳帳!C3495,"")</f>
        <v/>
      </c>
      <c r="E3531" s="66" t="str">
        <f>IF(★仕訳帳!D3495&lt;&gt;"",★仕訳帳!D3495,"")</f>
        <v/>
      </c>
      <c r="F3531" s="30" t="str">
        <f t="shared" si="114"/>
        <v/>
      </c>
      <c r="G3531" s="68">
        <f>★仕訳帳!E3495</f>
        <v>0</v>
      </c>
      <c r="H3531" s="68">
        <f>★仕訳帳!F3495</f>
        <v>0</v>
      </c>
      <c r="I3531" s="67">
        <f>IF($E3531&lt;&gt;"",IF(OR(AND($E3531&gt;=200,$E3531&lt;300),AND($E3531&gt;=400,$E3531&lt;600)),-SUBTOTAL(9,K$4:K3531),SUBTOTAL(9,K$4:K3531)),0)</f>
        <v>0</v>
      </c>
      <c r="J3531" s="32"/>
      <c r="K3531" s="33">
        <f t="shared" si="113"/>
        <v>0</v>
      </c>
    </row>
    <row r="3532" spans="1:11" x14ac:dyDescent="0.4">
      <c r="A3532" s="17" t="str">
        <f>IF(E3532&lt;&gt;"",VLOOKUP(E3532,科目一覧!$A$4:$G$76,7,FALSE),"")</f>
        <v/>
      </c>
      <c r="B3532" s="18">
        <f>★仕訳帳!A3496</f>
        <v>3493</v>
      </c>
      <c r="C3532" s="64" t="str">
        <f>IF(★仕訳帳!B3496&lt;&gt;"",★仕訳帳!B3496,"")</f>
        <v/>
      </c>
      <c r="D3532" s="65" t="str">
        <f>IF(★仕訳帳!C3496&lt;&gt;"",★仕訳帳!C3496,"")</f>
        <v/>
      </c>
      <c r="E3532" s="66" t="str">
        <f>IF(★仕訳帳!D3496&lt;&gt;"",★仕訳帳!D3496,"")</f>
        <v/>
      </c>
      <c r="F3532" s="30" t="str">
        <f t="shared" si="114"/>
        <v/>
      </c>
      <c r="G3532" s="68">
        <f>★仕訳帳!E3496</f>
        <v>0</v>
      </c>
      <c r="H3532" s="68">
        <f>★仕訳帳!F3496</f>
        <v>0</v>
      </c>
      <c r="I3532" s="67">
        <f>IF($E3532&lt;&gt;"",IF(OR(AND($E3532&gt;=200,$E3532&lt;300),AND($E3532&gt;=400,$E3532&lt;600)),-SUBTOTAL(9,K$4:K3532),SUBTOTAL(9,K$4:K3532)),0)</f>
        <v>0</v>
      </c>
      <c r="J3532" s="32"/>
      <c r="K3532" s="33">
        <f t="shared" si="113"/>
        <v>0</v>
      </c>
    </row>
    <row r="3533" spans="1:11" x14ac:dyDescent="0.4">
      <c r="A3533" s="17" t="str">
        <f>IF(E3533&lt;&gt;"",VLOOKUP(E3533,科目一覧!$A$4:$G$76,7,FALSE),"")</f>
        <v/>
      </c>
      <c r="B3533" s="18">
        <f>★仕訳帳!A3497</f>
        <v>3494</v>
      </c>
      <c r="C3533" s="64" t="str">
        <f>IF(★仕訳帳!B3497&lt;&gt;"",★仕訳帳!B3497,"")</f>
        <v/>
      </c>
      <c r="D3533" s="65" t="str">
        <f>IF(★仕訳帳!C3497&lt;&gt;"",★仕訳帳!C3497,"")</f>
        <v/>
      </c>
      <c r="E3533" s="66" t="str">
        <f>IF(★仕訳帳!D3497&lt;&gt;"",★仕訳帳!D3497,"")</f>
        <v/>
      </c>
      <c r="F3533" s="30" t="str">
        <f t="shared" si="114"/>
        <v/>
      </c>
      <c r="G3533" s="68">
        <f>★仕訳帳!E3497</f>
        <v>0</v>
      </c>
      <c r="H3533" s="68">
        <f>★仕訳帳!F3497</f>
        <v>0</v>
      </c>
      <c r="I3533" s="67">
        <f>IF($E3533&lt;&gt;"",IF(OR(AND($E3533&gt;=200,$E3533&lt;300),AND($E3533&gt;=400,$E3533&lt;600)),-SUBTOTAL(9,K$4:K3533),SUBTOTAL(9,K$4:K3533)),0)</f>
        <v>0</v>
      </c>
      <c r="J3533" s="32"/>
      <c r="K3533" s="33">
        <f t="shared" ref="K3533:K3539" si="115">IF(OR(E3533=301,E3533=401),0,G3533-H3533)</f>
        <v>0</v>
      </c>
    </row>
    <row r="3534" spans="1:11" x14ac:dyDescent="0.4">
      <c r="A3534" s="17" t="str">
        <f>IF(E3534&lt;&gt;"",VLOOKUP(E3534,科目一覧!$A$4:$G$76,7,FALSE),"")</f>
        <v/>
      </c>
      <c r="B3534" s="18">
        <f>★仕訳帳!A3498</f>
        <v>3495</v>
      </c>
      <c r="C3534" s="64" t="str">
        <f>IF(★仕訳帳!B3498&lt;&gt;"",★仕訳帳!B3498,"")</f>
        <v/>
      </c>
      <c r="D3534" s="65" t="str">
        <f>IF(★仕訳帳!C3498&lt;&gt;"",★仕訳帳!C3498,"")</f>
        <v/>
      </c>
      <c r="E3534" s="66" t="str">
        <f>IF(★仕訳帳!D3498&lt;&gt;"",★仕訳帳!D3498,"")</f>
        <v/>
      </c>
      <c r="F3534" s="30" t="str">
        <f t="shared" si="114"/>
        <v/>
      </c>
      <c r="G3534" s="68">
        <f>★仕訳帳!E3498</f>
        <v>0</v>
      </c>
      <c r="H3534" s="68">
        <f>★仕訳帳!F3498</f>
        <v>0</v>
      </c>
      <c r="I3534" s="67">
        <f>IF($E3534&lt;&gt;"",IF(OR(AND($E3534&gt;=200,$E3534&lt;300),AND($E3534&gt;=400,$E3534&lt;600)),-SUBTOTAL(9,K$4:K3534),SUBTOTAL(9,K$4:K3534)),0)</f>
        <v>0</v>
      </c>
      <c r="J3534" s="32"/>
      <c r="K3534" s="33">
        <f t="shared" si="115"/>
        <v>0</v>
      </c>
    </row>
    <row r="3535" spans="1:11" x14ac:dyDescent="0.4">
      <c r="A3535" s="17" t="str">
        <f>IF(E3535&lt;&gt;"",VLOOKUP(E3535,科目一覧!$A$4:$G$76,7,FALSE),"")</f>
        <v/>
      </c>
      <c r="B3535" s="18">
        <f>★仕訳帳!A3499</f>
        <v>3496</v>
      </c>
      <c r="C3535" s="64" t="str">
        <f>IF(★仕訳帳!B3499&lt;&gt;"",★仕訳帳!B3499,"")</f>
        <v/>
      </c>
      <c r="D3535" s="65" t="str">
        <f>IF(★仕訳帳!C3499&lt;&gt;"",★仕訳帳!C3499,"")</f>
        <v/>
      </c>
      <c r="E3535" s="66" t="str">
        <f>IF(★仕訳帳!D3499&lt;&gt;"",★仕訳帳!D3499,"")</f>
        <v/>
      </c>
      <c r="F3535" s="30" t="str">
        <f t="shared" si="114"/>
        <v/>
      </c>
      <c r="G3535" s="68">
        <f>★仕訳帳!E3499</f>
        <v>0</v>
      </c>
      <c r="H3535" s="68">
        <f>★仕訳帳!F3499</f>
        <v>0</v>
      </c>
      <c r="I3535" s="67">
        <f>IF($E3535&lt;&gt;"",IF(OR(AND($E3535&gt;=200,$E3535&lt;300),AND($E3535&gt;=400,$E3535&lt;600)),-SUBTOTAL(9,K$4:K3535),SUBTOTAL(9,K$4:K3535)),0)</f>
        <v>0</v>
      </c>
      <c r="J3535" s="32"/>
      <c r="K3535" s="33">
        <f t="shared" si="115"/>
        <v>0</v>
      </c>
    </row>
    <row r="3536" spans="1:11" x14ac:dyDescent="0.4">
      <c r="A3536" s="17" t="str">
        <f>IF(E3536&lt;&gt;"",VLOOKUP(E3536,科目一覧!$A$4:$G$76,7,FALSE),"")</f>
        <v/>
      </c>
      <c r="B3536" s="18">
        <f>★仕訳帳!A3500</f>
        <v>3497</v>
      </c>
      <c r="C3536" s="64" t="str">
        <f>IF(★仕訳帳!B3500&lt;&gt;"",★仕訳帳!B3500,"")</f>
        <v/>
      </c>
      <c r="D3536" s="65" t="str">
        <f>IF(★仕訳帳!C3500&lt;&gt;"",★仕訳帳!C3500,"")</f>
        <v/>
      </c>
      <c r="E3536" s="66" t="str">
        <f>IF(★仕訳帳!D3500&lt;&gt;"",★仕訳帳!D3500,"")</f>
        <v/>
      </c>
      <c r="F3536" s="30" t="str">
        <f t="shared" si="114"/>
        <v/>
      </c>
      <c r="G3536" s="68">
        <f>★仕訳帳!E3500</f>
        <v>0</v>
      </c>
      <c r="H3536" s="68">
        <f>★仕訳帳!F3500</f>
        <v>0</v>
      </c>
      <c r="I3536" s="67">
        <f>IF($E3536&lt;&gt;"",IF(OR(AND($E3536&gt;=200,$E3536&lt;300),AND($E3536&gt;=400,$E3536&lt;600)),-SUBTOTAL(9,K$4:K3536),SUBTOTAL(9,K$4:K3536)),0)</f>
        <v>0</v>
      </c>
      <c r="J3536" s="32"/>
      <c r="K3536" s="33">
        <f t="shared" si="115"/>
        <v>0</v>
      </c>
    </row>
    <row r="3537" spans="1:11" x14ac:dyDescent="0.4">
      <c r="A3537" s="17" t="str">
        <f>IF(E3537&lt;&gt;"",VLOOKUP(E3537,科目一覧!$A$4:$G$76,7,FALSE),"")</f>
        <v/>
      </c>
      <c r="B3537" s="18">
        <f>★仕訳帳!A3501</f>
        <v>3498</v>
      </c>
      <c r="C3537" s="64" t="str">
        <f>IF(★仕訳帳!B3501&lt;&gt;"",★仕訳帳!B3501,"")</f>
        <v/>
      </c>
      <c r="D3537" s="65" t="str">
        <f>IF(★仕訳帳!C3501&lt;&gt;"",★仕訳帳!C3501,"")</f>
        <v/>
      </c>
      <c r="E3537" s="66" t="str">
        <f>IF(★仕訳帳!D3501&lt;&gt;"",★仕訳帳!D3501,"")</f>
        <v/>
      </c>
      <c r="F3537" s="30" t="str">
        <f t="shared" si="114"/>
        <v/>
      </c>
      <c r="G3537" s="68">
        <f>★仕訳帳!E3501</f>
        <v>0</v>
      </c>
      <c r="H3537" s="68">
        <f>★仕訳帳!F3501</f>
        <v>0</v>
      </c>
      <c r="I3537" s="67">
        <f>IF($E3537&lt;&gt;"",IF(OR(AND($E3537&gt;=200,$E3537&lt;300),AND($E3537&gt;=400,$E3537&lt;600)),-SUBTOTAL(9,K$4:K3537),SUBTOTAL(9,K$4:K3537)),0)</f>
        <v>0</v>
      </c>
      <c r="J3537" s="32"/>
      <c r="K3537" s="33">
        <f t="shared" si="115"/>
        <v>0</v>
      </c>
    </row>
    <row r="3538" spans="1:11" x14ac:dyDescent="0.4">
      <c r="A3538" s="17" t="str">
        <f>IF(E3538&lt;&gt;"",VLOOKUP(E3538,科目一覧!$A$4:$G$76,7,FALSE),"")</f>
        <v/>
      </c>
      <c r="B3538" s="18">
        <f>★仕訳帳!A3502</f>
        <v>3499</v>
      </c>
      <c r="C3538" s="64" t="str">
        <f>IF(★仕訳帳!B3502&lt;&gt;"",★仕訳帳!B3502,"")</f>
        <v/>
      </c>
      <c r="D3538" s="65" t="str">
        <f>IF(★仕訳帳!C3502&lt;&gt;"",★仕訳帳!C3502,"")</f>
        <v/>
      </c>
      <c r="E3538" s="66" t="str">
        <f>IF(★仕訳帳!D3502&lt;&gt;"",★仕訳帳!D3502,"")</f>
        <v/>
      </c>
      <c r="F3538" s="30" t="str">
        <f t="shared" si="114"/>
        <v/>
      </c>
      <c r="G3538" s="68">
        <f>★仕訳帳!E3502</f>
        <v>0</v>
      </c>
      <c r="H3538" s="68">
        <f>★仕訳帳!F3502</f>
        <v>0</v>
      </c>
      <c r="I3538" s="67">
        <f>IF($E3538&lt;&gt;"",IF(OR(AND($E3538&gt;=200,$E3538&lt;300),AND($E3538&gt;=400,$E3538&lt;600)),-SUBTOTAL(9,K$4:K3538),SUBTOTAL(9,K$4:K3538)),0)</f>
        <v>0</v>
      </c>
      <c r="J3538" s="32"/>
      <c r="K3538" s="33">
        <f t="shared" si="115"/>
        <v>0</v>
      </c>
    </row>
    <row r="3539" spans="1:11" x14ac:dyDescent="0.4">
      <c r="A3539" s="17" t="str">
        <f>IF(E3539&lt;&gt;"",VLOOKUP(E3539,科目一覧!$A$4:$G$76,7,FALSE),"")</f>
        <v/>
      </c>
      <c r="B3539" s="18">
        <f>★仕訳帳!A3503</f>
        <v>3500</v>
      </c>
      <c r="C3539" s="64" t="str">
        <f>IF(★仕訳帳!B3503&lt;&gt;"",★仕訳帳!B3503,"")</f>
        <v/>
      </c>
      <c r="D3539" s="65" t="str">
        <f>IF(★仕訳帳!C3503&lt;&gt;"",★仕訳帳!C3503,"")</f>
        <v/>
      </c>
      <c r="E3539" s="66" t="str">
        <f>IF(★仕訳帳!D3503&lt;&gt;"",★仕訳帳!D3503,"")</f>
        <v/>
      </c>
      <c r="F3539" s="30" t="str">
        <f t="shared" si="114"/>
        <v/>
      </c>
      <c r="G3539" s="68">
        <f>★仕訳帳!E3503</f>
        <v>0</v>
      </c>
      <c r="H3539" s="68">
        <f>★仕訳帳!F3503</f>
        <v>0</v>
      </c>
      <c r="I3539" s="67">
        <f>IF($E3539&lt;&gt;"",IF(OR(AND($E3539&gt;=200,$E3539&lt;300),AND($E3539&gt;=400,$E3539&lt;600)),-SUBTOTAL(9,K$4:K3539),SUBTOTAL(9,K$4:K3539)),0)</f>
        <v>0</v>
      </c>
      <c r="J3539" s="32"/>
      <c r="K3539" s="33">
        <f t="shared" si="115"/>
        <v>0</v>
      </c>
    </row>
  </sheetData>
  <autoFilter ref="A3:K3" xr:uid="{6280175E-7B03-4AC3-9A36-3A881FB6BE83}"/>
  <phoneticPr fontId="2"/>
  <pageMargins left="0.7" right="0.7" top="0.75" bottom="0.75" header="0.3" footer="0.3"/>
  <pageSetup paperSize="9" orientation="portrait" horizontalDpi="1200" verticalDpi="1200" r:id="rId1"/>
  <ignoredErrors>
    <ignoredError sqref="B40:B3539 D10:E11 K10:K14 D1 K4 D3:I3 K5:K6 D5:E6 D15:E26 K15:K26 D30:E3539 K30:K3539 D13:E14 D12:E12 H12:I12 D4:E4 G4:I4 G10:I11 G5:I6 G15:I26 G30:I39 G13:I14 G41:I3539 H40:I4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99205-D826-40F5-AADB-13F1E3DC7FB6}">
  <sheetPr codeName="Sheet3"/>
  <dimension ref="A1:I76"/>
  <sheetViews>
    <sheetView zoomScale="85" zoomScaleNormal="85" workbookViewId="0">
      <pane ySplit="3" topLeftCell="A19" activePane="bottomLeft" state="frozen"/>
      <selection activeCell="B1" sqref="B1"/>
      <selection pane="bottomLeft" activeCell="C31" sqref="C31"/>
    </sheetView>
  </sheetViews>
  <sheetFormatPr defaultRowHeight="18.75" x14ac:dyDescent="0.4"/>
  <cols>
    <col min="1" max="1" width="9.375" customWidth="1"/>
    <col min="2" max="2" width="23.875" customWidth="1"/>
    <col min="3" max="3" width="29" customWidth="1"/>
    <col min="4" max="6" width="12.375" bestFit="1" customWidth="1"/>
    <col min="7" max="7" width="10.375" customWidth="1"/>
    <col min="8" max="9" width="11.625" customWidth="1"/>
  </cols>
  <sheetData>
    <row r="1" spans="1:9" ht="19.5" customHeight="1" thickBot="1" x14ac:dyDescent="0.45">
      <c r="A1" s="34" t="s">
        <v>114</v>
      </c>
      <c r="B1" s="35"/>
      <c r="C1" s="35"/>
      <c r="D1" s="35"/>
      <c r="E1" s="250" t="s">
        <v>184</v>
      </c>
      <c r="F1" s="251">
        <v>43922</v>
      </c>
      <c r="G1" s="35"/>
      <c r="H1" s="35"/>
      <c r="I1" s="35"/>
    </row>
    <row r="2" spans="1:9" ht="19.5" customHeight="1" x14ac:dyDescent="0.4">
      <c r="A2" s="35"/>
      <c r="B2" s="35"/>
      <c r="C2" s="35"/>
      <c r="D2" s="35"/>
      <c r="E2" s="35"/>
      <c r="F2" s="35"/>
      <c r="G2" s="35"/>
      <c r="H2" s="35"/>
      <c r="I2" s="35"/>
    </row>
    <row r="3" spans="1:9" ht="49.5" customHeight="1" x14ac:dyDescent="0.4">
      <c r="A3" s="69" t="s">
        <v>19</v>
      </c>
      <c r="B3" s="69" t="s">
        <v>113</v>
      </c>
      <c r="C3" s="72" t="s">
        <v>20</v>
      </c>
      <c r="D3" s="89" t="s">
        <v>21</v>
      </c>
      <c r="E3" s="108" t="s">
        <v>22</v>
      </c>
      <c r="F3" s="112" t="s">
        <v>0</v>
      </c>
      <c r="G3" s="35"/>
      <c r="H3" s="35"/>
      <c r="I3" s="35"/>
    </row>
    <row r="4" spans="1:9" ht="19.5" customHeight="1" x14ac:dyDescent="0.4">
      <c r="A4" s="73">
        <v>100</v>
      </c>
      <c r="B4" s="74" t="s">
        <v>47</v>
      </c>
      <c r="C4" s="75" t="str">
        <f>VLOOKUP(A4,科目一覧!$A$1:'科目一覧'!$F$75,6,FALSE)</f>
        <v>合計</v>
      </c>
      <c r="D4" s="89"/>
      <c r="E4" s="108"/>
      <c r="F4" s="113">
        <f>SUBTOTAL(9,F5:F17)</f>
        <v>263200</v>
      </c>
      <c r="G4" s="35"/>
      <c r="H4" s="35"/>
      <c r="I4" s="35"/>
    </row>
    <row r="5" spans="1:9" ht="19.5" customHeight="1" x14ac:dyDescent="0.4">
      <c r="A5" s="76">
        <v>101</v>
      </c>
      <c r="B5" s="77" t="s">
        <v>32</v>
      </c>
      <c r="C5" s="78" t="str">
        <f>VLOOKUP(A5,科目一覧!$A$1:'科目一覧'!$F$75,6,FALSE)</f>
        <v>食費</v>
      </c>
      <c r="D5" s="90"/>
      <c r="E5" s="109"/>
      <c r="F5" s="114">
        <f>SUMIF(元帳!$E$4:$E$3539,A5,元帳!$K$4:$K$3539)</f>
        <v>42000</v>
      </c>
      <c r="G5" s="35"/>
      <c r="H5" s="35"/>
      <c r="I5" s="35"/>
    </row>
    <row r="6" spans="1:9" ht="19.5" customHeight="1" x14ac:dyDescent="0.4">
      <c r="A6" s="76">
        <v>102</v>
      </c>
      <c r="B6" s="77" t="s">
        <v>34</v>
      </c>
      <c r="C6" s="78" t="str">
        <f>VLOOKUP(A6,科目一覧!$A$1:'科目一覧'!$F$75,6,FALSE)</f>
        <v>家財住居</v>
      </c>
      <c r="D6" s="90"/>
      <c r="E6" s="109"/>
      <c r="F6" s="114">
        <f>SUMIF(元帳!$E$4:$E$3539,A6,元帳!$K$4:$K$3539)</f>
        <v>100000</v>
      </c>
      <c r="G6" s="35"/>
      <c r="H6" s="35"/>
      <c r="I6" s="35"/>
    </row>
    <row r="7" spans="1:9" ht="19.5" customHeight="1" x14ac:dyDescent="0.4">
      <c r="A7" s="76">
        <v>103</v>
      </c>
      <c r="B7" s="77" t="s">
        <v>36</v>
      </c>
      <c r="C7" s="78" t="str">
        <f>VLOOKUP(A7,科目一覧!$A$1:'科目一覧'!$F$75,6,FALSE)</f>
        <v>水道光熱</v>
      </c>
      <c r="D7" s="90"/>
      <c r="E7" s="109"/>
      <c r="F7" s="114">
        <f>SUMIF(元帳!$E$4:$E$3539,A7,元帳!$K$4:$K$3539)</f>
        <v>14200</v>
      </c>
      <c r="G7" s="35"/>
      <c r="H7" s="35"/>
      <c r="I7" s="35"/>
    </row>
    <row r="8" spans="1:9" ht="19.5" customHeight="1" x14ac:dyDescent="0.4">
      <c r="A8" s="76">
        <v>104</v>
      </c>
      <c r="B8" s="77" t="s">
        <v>37</v>
      </c>
      <c r="C8" s="78" t="str">
        <f>VLOOKUP(A8,科目一覧!$A$1:'科目一覧'!$F$75,6,FALSE)</f>
        <v>衣類</v>
      </c>
      <c r="D8" s="90"/>
      <c r="E8" s="109"/>
      <c r="F8" s="114">
        <f>SUMIF(元帳!$E$4:$E$3539,A8,元帳!$K$4:$K$3539)</f>
        <v>20000</v>
      </c>
      <c r="G8" s="35"/>
      <c r="H8" s="35"/>
      <c r="I8" s="35"/>
    </row>
    <row r="9" spans="1:9" ht="19.5" customHeight="1" x14ac:dyDescent="0.4">
      <c r="A9" s="76">
        <v>105</v>
      </c>
      <c r="B9" s="77" t="s">
        <v>38</v>
      </c>
      <c r="C9" s="78" t="str">
        <f>VLOOKUP(A9,科目一覧!$A$1:'科目一覧'!$F$75,6,FALSE)</f>
        <v>医療衛生</v>
      </c>
      <c r="D9" s="90"/>
      <c r="E9" s="109"/>
      <c r="F9" s="114">
        <f>SUMIF(元帳!$E$4:$E$3539,A9,元帳!$K$4:$K$3539)</f>
        <v>0</v>
      </c>
      <c r="G9" s="35"/>
      <c r="H9" s="35"/>
      <c r="I9" s="35"/>
    </row>
    <row r="10" spans="1:9" ht="19.5" customHeight="1" x14ac:dyDescent="0.4">
      <c r="A10" s="76">
        <v>106</v>
      </c>
      <c r="B10" s="77" t="s">
        <v>39</v>
      </c>
      <c r="C10" s="78" t="str">
        <f>VLOOKUP(A10,科目一覧!$A$1:'科目一覧'!$F$75,6,FALSE)</f>
        <v>教養娯楽</v>
      </c>
      <c r="D10" s="90"/>
      <c r="E10" s="109"/>
      <c r="F10" s="114">
        <f>SUMIF(元帳!$E$4:$E$3539,A10,元帳!$K$4:$K$3539)</f>
        <v>0</v>
      </c>
      <c r="G10" s="35"/>
      <c r="H10" s="35"/>
      <c r="I10" s="35"/>
    </row>
    <row r="11" spans="1:9" ht="19.5" customHeight="1" x14ac:dyDescent="0.4">
      <c r="A11" s="76">
        <v>107</v>
      </c>
      <c r="B11" s="77" t="s">
        <v>40</v>
      </c>
      <c r="C11" s="78" t="str">
        <f>VLOOKUP(A11,科目一覧!$A$1:'科目一覧'!$F$75,6,FALSE)</f>
        <v>交際費</v>
      </c>
      <c r="D11" s="90"/>
      <c r="E11" s="109"/>
      <c r="F11" s="114">
        <f>SUMIF(元帳!$E$4:$E$3539,A11,元帳!$K$4:$K$3539)</f>
        <v>3000</v>
      </c>
      <c r="G11" s="35"/>
      <c r="H11" s="35"/>
      <c r="I11" s="35"/>
    </row>
    <row r="12" spans="1:9" ht="19.5" customHeight="1" x14ac:dyDescent="0.4">
      <c r="A12" s="76">
        <v>108</v>
      </c>
      <c r="B12" s="77" t="s">
        <v>41</v>
      </c>
      <c r="C12" s="78" t="str">
        <f>VLOOKUP(A12,科目一覧!$A$1:'科目一覧'!$F$75,6,FALSE)</f>
        <v>交通通信</v>
      </c>
      <c r="D12" s="90"/>
      <c r="E12" s="109"/>
      <c r="F12" s="114">
        <f>SUMIF(元帳!$E$4:$E$3539,A12,元帳!$K$4:$K$3539)</f>
        <v>4000</v>
      </c>
      <c r="G12" s="35"/>
      <c r="H12" s="35"/>
      <c r="I12" s="35"/>
    </row>
    <row r="13" spans="1:9" ht="19.5" customHeight="1" x14ac:dyDescent="0.4">
      <c r="A13" s="76">
        <v>109</v>
      </c>
      <c r="B13" s="77" t="s">
        <v>42</v>
      </c>
      <c r="C13" s="78" t="str">
        <f>VLOOKUP(A13,科目一覧!$A$1:'科目一覧'!$F$75,6,FALSE)</f>
        <v>保険費</v>
      </c>
      <c r="D13" s="90"/>
      <c r="E13" s="109"/>
      <c r="F13" s="114">
        <f>SUMIF(元帳!$E$4:$E$3539,A13,元帳!$K$4:$K$3539)</f>
        <v>80000</v>
      </c>
      <c r="G13" s="35"/>
      <c r="H13" s="35"/>
      <c r="I13" s="35"/>
    </row>
    <row r="14" spans="1:9" ht="19.5" customHeight="1" x14ac:dyDescent="0.4">
      <c r="A14" s="76">
        <v>110</v>
      </c>
      <c r="B14" s="77" t="s">
        <v>43</v>
      </c>
      <c r="C14" s="78" t="str">
        <f>VLOOKUP(A14,科目一覧!$A$1:'科目一覧'!$F$75,6,FALSE)</f>
        <v>税金</v>
      </c>
      <c r="D14" s="90"/>
      <c r="E14" s="109"/>
      <c r="F14" s="114">
        <f>SUMIF(元帳!$E$4:$E$3539,A14,元帳!$K$4:$K$3539)</f>
        <v>0</v>
      </c>
      <c r="G14" s="35"/>
      <c r="H14" s="35"/>
      <c r="I14" s="35"/>
    </row>
    <row r="15" spans="1:9" ht="19.5" customHeight="1" x14ac:dyDescent="0.4">
      <c r="A15" s="76">
        <v>111</v>
      </c>
      <c r="B15" s="77" t="s">
        <v>44</v>
      </c>
      <c r="C15" s="78" t="str">
        <f>VLOOKUP(A15,科目一覧!$A$1:'科目一覧'!$F$75,6,FALSE)</f>
        <v>雑費</v>
      </c>
      <c r="D15" s="90"/>
      <c r="E15" s="109"/>
      <c r="F15" s="114">
        <f>SUMIF(元帳!$E$4:$E$3539,A15,元帳!$K$4:$K$3539)</f>
        <v>0</v>
      </c>
      <c r="G15" s="35"/>
      <c r="H15" s="35"/>
      <c r="I15" s="35"/>
    </row>
    <row r="16" spans="1:9" ht="19.5" customHeight="1" x14ac:dyDescent="0.4">
      <c r="A16" s="76">
        <v>112</v>
      </c>
      <c r="B16" s="77" t="s">
        <v>45</v>
      </c>
      <c r="C16" s="78" t="str">
        <f>VLOOKUP(A16,科目一覧!$A$1:'科目一覧'!$F$75,6,FALSE)</f>
        <v>減価償却</v>
      </c>
      <c r="D16" s="90"/>
      <c r="E16" s="109"/>
      <c r="F16" s="114">
        <f>SUMIF(元帳!$E$4:$E$3539,A16,元帳!$K$4:$K$3539)</f>
        <v>0</v>
      </c>
      <c r="G16" s="35"/>
      <c r="H16" s="35"/>
      <c r="I16" s="35"/>
    </row>
    <row r="17" spans="1:9" ht="19.5" customHeight="1" x14ac:dyDescent="0.4">
      <c r="A17" s="99">
        <v>121</v>
      </c>
      <c r="B17" s="100" t="s">
        <v>100</v>
      </c>
      <c r="C17" s="101" t="str">
        <f>VLOOKUP(A17,科目一覧!$A$1:'科目一覧'!$F$75,6,FALSE)</f>
        <v>貸倒損失</v>
      </c>
      <c r="D17" s="102"/>
      <c r="E17" s="110"/>
      <c r="F17" s="115">
        <f>SUMIF(元帳!$E$4:$E$3539,A17,元帳!$K$4:$K$3539)</f>
        <v>0</v>
      </c>
      <c r="G17" s="35"/>
      <c r="H17" s="35"/>
      <c r="I17" s="35"/>
    </row>
    <row r="18" spans="1:9" ht="19.5" customHeight="1" x14ac:dyDescent="0.4">
      <c r="A18" s="91">
        <v>200</v>
      </c>
      <c r="B18" s="92" t="s">
        <v>48</v>
      </c>
      <c r="C18" s="93" t="str">
        <f>VLOOKUP(A18,科目一覧!$A$1:'科目一覧'!$F$75,6,FALSE)</f>
        <v>合計</v>
      </c>
      <c r="D18" s="94"/>
      <c r="E18" s="111"/>
      <c r="F18" s="116">
        <f>SUBTOTAL(9,F19:F20)</f>
        <v>500000</v>
      </c>
      <c r="G18" s="35"/>
      <c r="H18" s="35"/>
      <c r="I18" s="35"/>
    </row>
    <row r="19" spans="1:9" ht="19.5" customHeight="1" x14ac:dyDescent="0.4">
      <c r="A19" s="82">
        <v>201</v>
      </c>
      <c r="B19" s="83" t="s">
        <v>33</v>
      </c>
      <c r="C19" s="78" t="str">
        <f>VLOOKUP(A19,科目一覧!$A$1:'科目一覧'!$F$75,6,FALSE)</f>
        <v>給与</v>
      </c>
      <c r="D19" s="90"/>
      <c r="E19" s="109"/>
      <c r="F19" s="117">
        <f>-SUMIF(元帳!$E$4:$E$3539,A19,元帳!$K$4:$K$3539)</f>
        <v>500000</v>
      </c>
      <c r="G19" s="35"/>
      <c r="H19" s="35"/>
      <c r="I19" s="35"/>
    </row>
    <row r="20" spans="1:9" ht="19.5" customHeight="1" thickBot="1" x14ac:dyDescent="0.45">
      <c r="A20" s="103">
        <v>202</v>
      </c>
      <c r="B20" s="104" t="s">
        <v>35</v>
      </c>
      <c r="C20" s="101" t="str">
        <f>VLOOKUP(A20,科目一覧!$A$1:'科目一覧'!$F$75,6,FALSE)</f>
        <v>雑収入</v>
      </c>
      <c r="D20" s="102"/>
      <c r="E20" s="110"/>
      <c r="F20" s="118">
        <f>-SUMIF(元帳!$E$4:$E$3539,A20,元帳!$K$4:$K$3539)</f>
        <v>0</v>
      </c>
      <c r="G20" s="35"/>
      <c r="H20" s="35" t="s">
        <v>183</v>
      </c>
      <c r="I20" s="35"/>
    </row>
    <row r="21" spans="1:9" ht="19.5" customHeight="1" x14ac:dyDescent="0.4">
      <c r="A21" s="95">
        <v>300</v>
      </c>
      <c r="B21" s="96" t="s">
        <v>87</v>
      </c>
      <c r="C21" s="97" t="str">
        <f>VLOOKUP(A21,科目一覧!$A$1:'科目一覧'!$F$75,6,FALSE)</f>
        <v>資産合計</v>
      </c>
      <c r="D21" s="174">
        <v>103000</v>
      </c>
      <c r="E21" s="207">
        <v>0</v>
      </c>
      <c r="F21" s="119">
        <f>SUBTOTAL(9,F28:F53)</f>
        <v>329800</v>
      </c>
      <c r="G21" s="35"/>
      <c r="H21" s="216">
        <f t="shared" ref="H21:H53" si="0">F21</f>
        <v>329800</v>
      </c>
      <c r="I21" s="217"/>
    </row>
    <row r="22" spans="1:9" ht="19.5" customHeight="1" x14ac:dyDescent="0.4">
      <c r="A22" s="73">
        <v>301</v>
      </c>
      <c r="B22" s="74" t="s">
        <v>103</v>
      </c>
      <c r="C22" s="75" t="str">
        <f>VLOOKUP(A22,科目一覧!$A$1:'科目一覧'!$F$75,6,FALSE)</f>
        <v>流資合計</v>
      </c>
      <c r="D22" s="175">
        <v>103000</v>
      </c>
      <c r="E22" s="208">
        <v>0</v>
      </c>
      <c r="F22" s="120">
        <f>SUBTOTAL(9,F28:F51)</f>
        <v>329800</v>
      </c>
      <c r="G22" s="35"/>
      <c r="H22" s="218">
        <f t="shared" si="0"/>
        <v>329800</v>
      </c>
      <c r="I22" s="219"/>
    </row>
    <row r="23" spans="1:9" ht="19.5" customHeight="1" x14ac:dyDescent="0.4">
      <c r="A23" s="73">
        <v>302</v>
      </c>
      <c r="B23" s="74" t="s">
        <v>56</v>
      </c>
      <c r="C23" s="75" t="str">
        <f>VLOOKUP(A23,科目一覧!$A$1:'科目一覧'!$F$75,6,FALSE)</f>
        <v>現金合計</v>
      </c>
      <c r="D23" s="175">
        <v>103000</v>
      </c>
      <c r="E23" s="208">
        <v>0</v>
      </c>
      <c r="F23" s="120">
        <f>SUBTOTAL(9,F28:F43)</f>
        <v>329800</v>
      </c>
      <c r="G23" s="35"/>
      <c r="H23" s="218">
        <f t="shared" si="0"/>
        <v>329800</v>
      </c>
      <c r="I23" s="219"/>
    </row>
    <row r="24" spans="1:9" ht="19.5" customHeight="1" x14ac:dyDescent="0.4">
      <c r="A24" s="73">
        <v>303</v>
      </c>
      <c r="B24" s="74" t="s">
        <v>104</v>
      </c>
      <c r="C24" s="75" t="str">
        <f>VLOOKUP(A24,科目一覧!$A$1:'科目一覧'!$F$75,6,FALSE)</f>
        <v>その他合計</v>
      </c>
      <c r="D24" s="175">
        <v>0</v>
      </c>
      <c r="E24" s="208">
        <v>0</v>
      </c>
      <c r="F24" s="120">
        <f>SUBTOTAL(9,F44:F51)</f>
        <v>0</v>
      </c>
      <c r="G24" s="35"/>
      <c r="H24" s="218">
        <f t="shared" si="0"/>
        <v>0</v>
      </c>
      <c r="I24" s="219"/>
    </row>
    <row r="25" spans="1:9" ht="19.5" customHeight="1" x14ac:dyDescent="0.4">
      <c r="A25" s="73">
        <v>304</v>
      </c>
      <c r="B25" s="74" t="s">
        <v>105</v>
      </c>
      <c r="C25" s="75" t="str">
        <f>VLOOKUP(A25,科目一覧!$A$1:'科目一覧'!$F$75,6,FALSE)</f>
        <v>固資合計</v>
      </c>
      <c r="D25" s="175">
        <v>0</v>
      </c>
      <c r="E25" s="208">
        <v>0</v>
      </c>
      <c r="F25" s="120">
        <f>SUBTOTAL(9,F52:F53)</f>
        <v>0</v>
      </c>
      <c r="G25" s="35"/>
      <c r="H25" s="218">
        <f t="shared" si="0"/>
        <v>0</v>
      </c>
      <c r="I25" s="219"/>
    </row>
    <row r="26" spans="1:9" ht="19.5" customHeight="1" x14ac:dyDescent="0.4">
      <c r="A26" s="73">
        <v>305</v>
      </c>
      <c r="B26" s="74" t="s">
        <v>106</v>
      </c>
      <c r="C26" s="75" t="str">
        <f>VLOOKUP(A26,科目一覧!$A$1:'科目一覧'!$F$75,6,FALSE)</f>
        <v>備品等合計</v>
      </c>
      <c r="D26" s="175">
        <v>0</v>
      </c>
      <c r="E26" s="208">
        <v>0</v>
      </c>
      <c r="F26" s="120">
        <f>SUBTOTAL(9,F52)</f>
        <v>0</v>
      </c>
      <c r="G26" s="35"/>
      <c r="H26" s="218">
        <f t="shared" si="0"/>
        <v>0</v>
      </c>
      <c r="I26" s="219"/>
    </row>
    <row r="27" spans="1:9" ht="19.5" customHeight="1" x14ac:dyDescent="0.4">
      <c r="A27" s="105">
        <v>306</v>
      </c>
      <c r="B27" s="106" t="s">
        <v>107</v>
      </c>
      <c r="C27" s="107" t="str">
        <f>VLOOKUP(A27,科目一覧!$A$1:'科目一覧'!$F$75,6,FALSE)</f>
        <v>その他合計</v>
      </c>
      <c r="D27" s="176">
        <v>0</v>
      </c>
      <c r="E27" s="209">
        <v>0</v>
      </c>
      <c r="F27" s="121">
        <f>SUBTOTAL(9,F53)</f>
        <v>0</v>
      </c>
      <c r="G27" s="35"/>
      <c r="H27" s="220">
        <f t="shared" si="0"/>
        <v>0</v>
      </c>
      <c r="I27" s="221"/>
    </row>
    <row r="28" spans="1:9" ht="19.5" customHeight="1" x14ac:dyDescent="0.4">
      <c r="A28" s="95">
        <v>310</v>
      </c>
      <c r="B28" s="92" t="s">
        <v>9</v>
      </c>
      <c r="C28" s="93" t="str">
        <f>VLOOKUP(A28,科目一覧!$A$1:'科目一覧'!$F$75,6,FALSE)</f>
        <v>手元有高</v>
      </c>
      <c r="D28" s="177">
        <v>2000</v>
      </c>
      <c r="E28" s="210">
        <v>0</v>
      </c>
      <c r="F28" s="119">
        <f>SUBTOTAL(9,F29)</f>
        <v>13000</v>
      </c>
      <c r="G28" s="35"/>
      <c r="H28" s="222">
        <f t="shared" si="0"/>
        <v>13000</v>
      </c>
      <c r="I28" s="223"/>
    </row>
    <row r="29" spans="1:9" ht="19.5" customHeight="1" x14ac:dyDescent="0.4">
      <c r="A29" s="76">
        <v>311</v>
      </c>
      <c r="B29" s="83" t="s">
        <v>9</v>
      </c>
      <c r="C29" s="78" t="str">
        <f>VLOOKUP(A29,科目一覧!$A$1:'科目一覧'!$F$75,6,FALSE)</f>
        <v>財布</v>
      </c>
      <c r="D29" s="178">
        <v>2000</v>
      </c>
      <c r="E29" s="211">
        <v>0</v>
      </c>
      <c r="F29" s="114">
        <f>SUMIF(元帳!$E$4:$E$3539,A29,元帳!$K$4:$K$3539)</f>
        <v>13000</v>
      </c>
      <c r="G29" s="35"/>
      <c r="H29" s="224">
        <f t="shared" si="0"/>
        <v>13000</v>
      </c>
      <c r="I29" s="225"/>
    </row>
    <row r="30" spans="1:9" ht="19.5" customHeight="1" x14ac:dyDescent="0.4">
      <c r="A30" s="95">
        <v>320</v>
      </c>
      <c r="B30" s="96" t="s">
        <v>58</v>
      </c>
      <c r="C30" s="98" t="s">
        <v>23</v>
      </c>
      <c r="D30" s="180">
        <v>1000</v>
      </c>
      <c r="E30" s="212">
        <v>0</v>
      </c>
      <c r="F30" s="119">
        <f>SUBTOTAL(9,F31:F32)</f>
        <v>1000</v>
      </c>
      <c r="G30" s="35"/>
      <c r="H30" s="226">
        <f t="shared" si="0"/>
        <v>1000</v>
      </c>
      <c r="I30" s="227"/>
    </row>
    <row r="31" spans="1:9" ht="19.5" customHeight="1" x14ac:dyDescent="0.4">
      <c r="A31" s="76">
        <v>321</v>
      </c>
      <c r="B31" s="77" t="s">
        <v>58</v>
      </c>
      <c r="C31" s="78" t="str">
        <f>VLOOKUP(A31,科目一覧!$A$1:'科目一覧'!$F$75,6,FALSE)</f>
        <v>電マネ1</v>
      </c>
      <c r="D31" s="178">
        <v>1000</v>
      </c>
      <c r="E31" s="211">
        <v>0</v>
      </c>
      <c r="F31" s="114">
        <f>SUMIF(元帳!$E$4:$E$3539,A31,元帳!$K$4:$K$3539)</f>
        <v>1000</v>
      </c>
      <c r="G31" s="35"/>
      <c r="H31" s="224">
        <f t="shared" si="0"/>
        <v>1000</v>
      </c>
      <c r="I31" s="225"/>
    </row>
    <row r="32" spans="1:9" ht="19.5" customHeight="1" x14ac:dyDescent="0.4">
      <c r="A32" s="76">
        <v>322</v>
      </c>
      <c r="B32" s="77" t="s">
        <v>58</v>
      </c>
      <c r="C32" s="78" t="str">
        <f>VLOOKUP(A32,科目一覧!$A$1:'科目一覧'!$F$75,6,FALSE)</f>
        <v>電マネ2</v>
      </c>
      <c r="D32" s="178">
        <v>0</v>
      </c>
      <c r="E32" s="211">
        <v>0</v>
      </c>
      <c r="F32" s="114">
        <f>SUMIF(元帳!$E$4:$E$3539,A32,元帳!$K$4:$K$3539)</f>
        <v>0</v>
      </c>
      <c r="G32" s="35"/>
      <c r="H32" s="224">
        <f t="shared" si="0"/>
        <v>0</v>
      </c>
      <c r="I32" s="225"/>
    </row>
    <row r="33" spans="1:9" ht="19.5" customHeight="1" x14ac:dyDescent="0.4">
      <c r="A33" s="76">
        <v>323</v>
      </c>
      <c r="B33" s="77" t="s">
        <v>58</v>
      </c>
      <c r="C33" s="78" t="str">
        <f>VLOOKUP(A33,科目一覧!$A$1:'科目一覧'!$F$75,6,FALSE)</f>
        <v>電マネ3</v>
      </c>
      <c r="D33" s="178">
        <v>0</v>
      </c>
      <c r="E33" s="211">
        <v>0</v>
      </c>
      <c r="F33" s="114">
        <f>SUMIF(元帳!$E$4:$E$3539,A33,元帳!$K$4:$K$3539)</f>
        <v>0</v>
      </c>
      <c r="G33" s="35"/>
      <c r="H33" s="224">
        <f t="shared" ref="H33:H35" si="1">F33</f>
        <v>0</v>
      </c>
      <c r="I33" s="225"/>
    </row>
    <row r="34" spans="1:9" ht="19.5" customHeight="1" x14ac:dyDescent="0.4">
      <c r="A34" s="76">
        <v>324</v>
      </c>
      <c r="B34" s="77" t="s">
        <v>58</v>
      </c>
      <c r="C34" s="78" t="str">
        <f>VLOOKUP(A34,科目一覧!$A$1:'科目一覧'!$F$75,6,FALSE)</f>
        <v>電マネ4</v>
      </c>
      <c r="D34" s="178">
        <v>0</v>
      </c>
      <c r="E34" s="211">
        <v>0</v>
      </c>
      <c r="F34" s="114">
        <f>SUMIF(元帳!$E$4:$E$3539,A34,元帳!$K$4:$K$3539)</f>
        <v>0</v>
      </c>
      <c r="G34" s="35"/>
      <c r="H34" s="224">
        <f t="shared" si="1"/>
        <v>0</v>
      </c>
      <c r="I34" s="225"/>
    </row>
    <row r="35" spans="1:9" ht="19.5" customHeight="1" x14ac:dyDescent="0.4">
      <c r="A35" s="76">
        <v>325</v>
      </c>
      <c r="B35" s="77" t="s">
        <v>58</v>
      </c>
      <c r="C35" s="78" t="str">
        <f>VLOOKUP(A35,科目一覧!$A$1:'科目一覧'!$F$75,6,FALSE)</f>
        <v>電マネ5</v>
      </c>
      <c r="D35" s="178">
        <v>0</v>
      </c>
      <c r="E35" s="211">
        <v>0</v>
      </c>
      <c r="F35" s="114">
        <f>SUMIF(元帳!$E$4:$E$3539,A35,元帳!$K$4:$K$3539)</f>
        <v>0</v>
      </c>
      <c r="G35" s="35"/>
      <c r="H35" s="224">
        <f t="shared" si="1"/>
        <v>0</v>
      </c>
      <c r="I35" s="225"/>
    </row>
    <row r="36" spans="1:9" ht="19.5" customHeight="1" x14ac:dyDescent="0.4">
      <c r="A36" s="95">
        <v>340</v>
      </c>
      <c r="B36" s="92" t="s">
        <v>60</v>
      </c>
      <c r="C36" s="93" t="str">
        <f>VLOOKUP(A36,科目一覧!$A$1:'科目一覧'!$F$75,6,FALSE)</f>
        <v>預金合計</v>
      </c>
      <c r="D36" s="180">
        <v>100000</v>
      </c>
      <c r="E36" s="212">
        <v>0</v>
      </c>
      <c r="F36" s="119">
        <f>SUBTOTAL(9,F37:F38)</f>
        <v>315800</v>
      </c>
      <c r="G36" s="35"/>
      <c r="H36" s="226">
        <f t="shared" si="0"/>
        <v>315800</v>
      </c>
      <c r="I36" s="227"/>
    </row>
    <row r="37" spans="1:9" ht="19.5" customHeight="1" x14ac:dyDescent="0.4">
      <c r="A37" s="76">
        <v>341</v>
      </c>
      <c r="B37" s="83" t="s">
        <v>60</v>
      </c>
      <c r="C37" s="78" t="str">
        <f>VLOOKUP(A37,科目一覧!$A$1:'科目一覧'!$F$75,6,FALSE)</f>
        <v>銀行1</v>
      </c>
      <c r="D37" s="178">
        <v>100000</v>
      </c>
      <c r="E37" s="211">
        <v>0</v>
      </c>
      <c r="F37" s="114">
        <f>SUMIF(元帳!$E$4:$E$3539,A37,元帳!$K$4:$K$3539)</f>
        <v>315800</v>
      </c>
      <c r="G37" s="35"/>
      <c r="H37" s="224">
        <f t="shared" si="0"/>
        <v>315800</v>
      </c>
      <c r="I37" s="225"/>
    </row>
    <row r="38" spans="1:9" ht="19.5" customHeight="1" x14ac:dyDescent="0.4">
      <c r="A38" s="76">
        <v>342</v>
      </c>
      <c r="B38" s="83" t="s">
        <v>60</v>
      </c>
      <c r="C38" s="78" t="str">
        <f>VLOOKUP(A38,科目一覧!$A$1:'科目一覧'!$F$75,6,FALSE)</f>
        <v>銀行2</v>
      </c>
      <c r="D38" s="178">
        <v>0</v>
      </c>
      <c r="E38" s="211">
        <v>0</v>
      </c>
      <c r="F38" s="114">
        <f>SUMIF(元帳!$E$4:$E$3539,A38,元帳!$K$4:$K$3539)</f>
        <v>0</v>
      </c>
      <c r="G38" s="35"/>
      <c r="H38" s="224">
        <f t="shared" si="0"/>
        <v>0</v>
      </c>
      <c r="I38" s="225"/>
    </row>
    <row r="39" spans="1:9" ht="19.5" customHeight="1" x14ac:dyDescent="0.4">
      <c r="A39" s="76">
        <v>343</v>
      </c>
      <c r="B39" s="83" t="s">
        <v>60</v>
      </c>
      <c r="C39" s="78" t="str">
        <f>VLOOKUP(A39,科目一覧!$A$1:'科目一覧'!$F$75,6,FALSE)</f>
        <v>銀行3</v>
      </c>
      <c r="D39" s="178">
        <v>0</v>
      </c>
      <c r="E39" s="211">
        <v>0</v>
      </c>
      <c r="F39" s="114">
        <f>SUMIF(元帳!$E$4:$E$3539,A39,元帳!$K$4:$K$3539)</f>
        <v>0</v>
      </c>
      <c r="G39" s="35"/>
      <c r="H39" s="224">
        <f t="shared" ref="H39:H41" si="2">F39</f>
        <v>0</v>
      </c>
      <c r="I39" s="225"/>
    </row>
    <row r="40" spans="1:9" ht="19.5" customHeight="1" x14ac:dyDescent="0.4">
      <c r="A40" s="76">
        <v>344</v>
      </c>
      <c r="B40" s="83" t="s">
        <v>60</v>
      </c>
      <c r="C40" s="78" t="str">
        <f>VLOOKUP(A40,科目一覧!$A$1:'科目一覧'!$F$75,6,FALSE)</f>
        <v>銀行4</v>
      </c>
      <c r="D40" s="178">
        <v>0</v>
      </c>
      <c r="E40" s="211">
        <v>0</v>
      </c>
      <c r="F40" s="114">
        <f>SUMIF(元帳!$E$4:$E$3539,A40,元帳!$K$4:$K$3539)</f>
        <v>0</v>
      </c>
      <c r="G40" s="35"/>
      <c r="H40" s="224">
        <f t="shared" si="2"/>
        <v>0</v>
      </c>
      <c r="I40" s="225"/>
    </row>
    <row r="41" spans="1:9" ht="19.5" customHeight="1" x14ac:dyDescent="0.4">
      <c r="A41" s="76">
        <v>345</v>
      </c>
      <c r="B41" s="83" t="s">
        <v>60</v>
      </c>
      <c r="C41" s="78" t="str">
        <f>VLOOKUP(A41,科目一覧!$A$1:'科目一覧'!$F$75,6,FALSE)</f>
        <v>銀行5</v>
      </c>
      <c r="D41" s="178">
        <v>0</v>
      </c>
      <c r="E41" s="211">
        <v>0</v>
      </c>
      <c r="F41" s="114">
        <f>SUMIF(元帳!$E$4:$E$3539,A41,元帳!$K$4:$K$3539)</f>
        <v>0</v>
      </c>
      <c r="G41" s="35"/>
      <c r="H41" s="224">
        <f t="shared" si="2"/>
        <v>0</v>
      </c>
      <c r="I41" s="225"/>
    </row>
    <row r="42" spans="1:9" ht="19.5" customHeight="1" x14ac:dyDescent="0.4">
      <c r="A42" s="95">
        <v>360</v>
      </c>
      <c r="B42" s="92" t="s">
        <v>62</v>
      </c>
      <c r="C42" s="143" t="str">
        <f>VLOOKUP(A42,科目一覧!$A$1:'科目一覧'!$F$75,6,FALSE)</f>
        <v>預け金合計</v>
      </c>
      <c r="D42" s="180">
        <v>0</v>
      </c>
      <c r="E42" s="212">
        <v>0</v>
      </c>
      <c r="F42" s="119">
        <f>SUBTOTAL(9,F43:F43)</f>
        <v>0</v>
      </c>
      <c r="G42" s="35"/>
      <c r="H42" s="226">
        <f t="shared" si="0"/>
        <v>0</v>
      </c>
      <c r="I42" s="227"/>
    </row>
    <row r="43" spans="1:9" ht="19.5" customHeight="1" x14ac:dyDescent="0.4">
      <c r="A43" s="76">
        <v>361</v>
      </c>
      <c r="B43" s="83" t="s">
        <v>62</v>
      </c>
      <c r="C43" s="78" t="str">
        <f>VLOOKUP(A43,科目一覧!$A$1:'科目一覧'!$F$75,6,FALSE)</f>
        <v>預け金</v>
      </c>
      <c r="D43" s="178">
        <v>0</v>
      </c>
      <c r="E43" s="211">
        <v>0</v>
      </c>
      <c r="F43" s="114">
        <f>SUMIF(元帳!$E$4:$E$3539,A43,元帳!$K$4:$K$3539)</f>
        <v>0</v>
      </c>
      <c r="G43" s="35"/>
      <c r="H43" s="224">
        <f t="shared" si="0"/>
        <v>0</v>
      </c>
      <c r="I43" s="225"/>
    </row>
    <row r="44" spans="1:9" ht="19.5" customHeight="1" x14ac:dyDescent="0.4">
      <c r="A44" s="140">
        <v>381</v>
      </c>
      <c r="B44" s="129" t="s">
        <v>108</v>
      </c>
      <c r="C44" s="144" t="str">
        <f>VLOOKUP(A44,科目一覧!$A$1:'科目一覧'!$F$75,6,FALSE)</f>
        <v>前払金</v>
      </c>
      <c r="D44" s="181">
        <v>0</v>
      </c>
      <c r="E44" s="213">
        <v>0</v>
      </c>
      <c r="F44" s="142">
        <f>SUMIF(元帳!$E$4:$E$3539,A44,元帳!$K$4:$K$3539)</f>
        <v>0</v>
      </c>
      <c r="G44" s="35"/>
      <c r="H44" s="228">
        <f t="shared" si="0"/>
        <v>0</v>
      </c>
      <c r="I44" s="229"/>
    </row>
    <row r="45" spans="1:9" ht="19.5" customHeight="1" x14ac:dyDescent="0.4">
      <c r="A45" s="76">
        <v>382</v>
      </c>
      <c r="B45" s="77" t="s">
        <v>108</v>
      </c>
      <c r="C45" s="78" t="str">
        <f>VLOOKUP(A45,科目一覧!$A$1:'科目一覧'!$F$75,6,FALSE)</f>
        <v>未収入金</v>
      </c>
      <c r="D45" s="178">
        <v>0</v>
      </c>
      <c r="E45" s="211">
        <v>0</v>
      </c>
      <c r="F45" s="114">
        <f>SUMIF(元帳!$E$4:$E$3539,A45,元帳!$K$4:$K$3539)</f>
        <v>0</v>
      </c>
      <c r="G45" s="35"/>
      <c r="H45" s="224">
        <f t="shared" si="0"/>
        <v>0</v>
      </c>
      <c r="I45" s="225"/>
    </row>
    <row r="46" spans="1:9" ht="19.5" customHeight="1" x14ac:dyDescent="0.4">
      <c r="A46" s="76">
        <v>383</v>
      </c>
      <c r="B46" s="77" t="s">
        <v>108</v>
      </c>
      <c r="C46" s="78" t="str">
        <f>VLOOKUP(A46,科目一覧!$A$1:'科目一覧'!$F$75,6,FALSE)</f>
        <v>立替金</v>
      </c>
      <c r="D46" s="178">
        <v>0</v>
      </c>
      <c r="E46" s="211">
        <v>0</v>
      </c>
      <c r="F46" s="114">
        <f>SUMIF(元帳!$E$4:$E$3539,A46,元帳!$K$4:$K$3539)</f>
        <v>0</v>
      </c>
      <c r="G46" s="35"/>
      <c r="H46" s="224">
        <f t="shared" si="0"/>
        <v>0</v>
      </c>
      <c r="I46" s="225"/>
    </row>
    <row r="47" spans="1:9" ht="19.5" customHeight="1" x14ac:dyDescent="0.4">
      <c r="A47" s="76">
        <v>384</v>
      </c>
      <c r="B47" s="77" t="s">
        <v>108</v>
      </c>
      <c r="C47" s="78" t="str">
        <f>VLOOKUP(A47,科目一覧!$A$1:'科目一覧'!$F$75,6,FALSE)</f>
        <v>仮払金</v>
      </c>
      <c r="D47" s="178">
        <v>0</v>
      </c>
      <c r="E47" s="211">
        <v>0</v>
      </c>
      <c r="F47" s="114">
        <f>SUMIF(元帳!$E$4:$E$3539,A47,元帳!$K$4:$K$3539)</f>
        <v>0</v>
      </c>
      <c r="G47" s="35"/>
      <c r="H47" s="224">
        <f t="shared" si="0"/>
        <v>0</v>
      </c>
      <c r="I47" s="225"/>
    </row>
    <row r="48" spans="1:9" ht="19.5" customHeight="1" x14ac:dyDescent="0.4">
      <c r="A48" s="76">
        <v>385</v>
      </c>
      <c r="B48" s="77" t="s">
        <v>108</v>
      </c>
      <c r="C48" s="78" t="str">
        <f>VLOOKUP(A48,科目一覧!$A$1:'科目一覧'!$F$75,6,FALSE)</f>
        <v>定期預金</v>
      </c>
      <c r="D48" s="178">
        <v>0</v>
      </c>
      <c r="E48" s="211">
        <v>0</v>
      </c>
      <c r="F48" s="114">
        <f>SUMIF(元帳!$E$4:$E$3539,A48,元帳!$K$4:$K$3539)</f>
        <v>0</v>
      </c>
      <c r="G48" s="35"/>
      <c r="H48" s="224">
        <f t="shared" si="0"/>
        <v>0</v>
      </c>
      <c r="I48" s="225"/>
    </row>
    <row r="49" spans="1:9" ht="19.5" customHeight="1" x14ac:dyDescent="0.4">
      <c r="A49" s="76">
        <v>386</v>
      </c>
      <c r="B49" s="77" t="s">
        <v>108</v>
      </c>
      <c r="C49" s="78" t="str">
        <f>VLOOKUP(A49,科目一覧!$A$1:'科目一覧'!$F$75,6,FALSE)</f>
        <v>有価証券</v>
      </c>
      <c r="D49" s="178">
        <v>0</v>
      </c>
      <c r="E49" s="211">
        <v>0</v>
      </c>
      <c r="F49" s="114">
        <f>SUMIF(元帳!$E$4:$E$3539,A49,元帳!$K$4:$K$3539)</f>
        <v>0</v>
      </c>
      <c r="G49" s="35"/>
      <c r="H49" s="224">
        <f t="shared" si="0"/>
        <v>0</v>
      </c>
      <c r="I49" s="225"/>
    </row>
    <row r="50" spans="1:9" ht="19.5" customHeight="1" x14ac:dyDescent="0.4">
      <c r="A50" s="76">
        <v>387</v>
      </c>
      <c r="B50" s="77" t="s">
        <v>108</v>
      </c>
      <c r="C50" s="78" t="str">
        <f>VLOOKUP(A50,科目一覧!$A$1:'科目一覧'!$F$75,6,FALSE)</f>
        <v>貸付金</v>
      </c>
      <c r="D50" s="178">
        <v>0</v>
      </c>
      <c r="E50" s="211">
        <v>0</v>
      </c>
      <c r="F50" s="114">
        <f>SUMIF(元帳!$E$4:$E$3539,A50,元帳!$K$4:$K$3539)</f>
        <v>0</v>
      </c>
      <c r="G50" s="35"/>
      <c r="H50" s="224">
        <f t="shared" si="0"/>
        <v>0</v>
      </c>
      <c r="I50" s="225"/>
    </row>
    <row r="51" spans="1:9" ht="19.5" customHeight="1" x14ac:dyDescent="0.4">
      <c r="A51" s="99">
        <v>388</v>
      </c>
      <c r="B51" s="100" t="s">
        <v>108</v>
      </c>
      <c r="C51" s="101" t="str">
        <f>VLOOKUP(A51,科目一覧!$A$1:'科目一覧'!$F$75,6,FALSE)</f>
        <v>積立金</v>
      </c>
      <c r="D51" s="179">
        <v>0</v>
      </c>
      <c r="E51" s="214">
        <v>0</v>
      </c>
      <c r="F51" s="115">
        <f>SUMIF(元帳!$E$4:$E$3539,A51,元帳!$K$4:$K$3539)</f>
        <v>0</v>
      </c>
      <c r="G51" s="35"/>
      <c r="H51" s="230">
        <f t="shared" si="0"/>
        <v>0</v>
      </c>
      <c r="I51" s="231"/>
    </row>
    <row r="52" spans="1:9" ht="19.5" customHeight="1" x14ac:dyDescent="0.4">
      <c r="A52" s="140">
        <v>391</v>
      </c>
      <c r="B52" s="141" t="s">
        <v>84</v>
      </c>
      <c r="C52" s="130" t="str">
        <f>VLOOKUP(A52,科目一覧!$A$1:'科目一覧'!$F$75,6,FALSE)</f>
        <v>備品</v>
      </c>
      <c r="D52" s="181">
        <v>0</v>
      </c>
      <c r="E52" s="210">
        <v>0</v>
      </c>
      <c r="F52" s="142">
        <f>SUMIF(元帳!$E$4:$E$3539,A52,元帳!$K$4:$K$3539)</f>
        <v>0</v>
      </c>
      <c r="G52" s="35"/>
      <c r="H52" s="228">
        <f t="shared" si="0"/>
        <v>0</v>
      </c>
      <c r="I52" s="223"/>
    </row>
    <row r="53" spans="1:9" ht="19.5" customHeight="1" x14ac:dyDescent="0.4">
      <c r="A53" s="99">
        <v>392</v>
      </c>
      <c r="B53" s="104" t="s">
        <v>86</v>
      </c>
      <c r="C53" s="101" t="str">
        <f>VLOOKUP(A53,科目一覧!$A$1:'科目一覧'!$F$75,6,FALSE)</f>
        <v>その他</v>
      </c>
      <c r="D53" s="179">
        <v>0</v>
      </c>
      <c r="E53" s="215">
        <v>0</v>
      </c>
      <c r="F53" s="115">
        <f>SUMIF(元帳!$E$4:$E$3539,A53,元帳!$K$4:$K$3539)</f>
        <v>0</v>
      </c>
      <c r="G53" s="35"/>
      <c r="H53" s="230">
        <f t="shared" si="0"/>
        <v>0</v>
      </c>
      <c r="I53" s="232"/>
    </row>
    <row r="54" spans="1:9" ht="19.5" customHeight="1" x14ac:dyDescent="0.4">
      <c r="A54" s="133">
        <v>400</v>
      </c>
      <c r="B54" s="138" t="s">
        <v>109</v>
      </c>
      <c r="C54" s="139" t="str">
        <f>VLOOKUP(A54,科目一覧!$A$1:'科目一覧'!$F$75,6,FALSE)</f>
        <v>負債</v>
      </c>
      <c r="D54" s="201">
        <v>0</v>
      </c>
      <c r="E54" s="182">
        <v>10000</v>
      </c>
      <c r="F54" s="116">
        <f>SUBTOTAL(9,F55:F69)</f>
        <v>0</v>
      </c>
      <c r="G54" s="35"/>
      <c r="H54" s="233"/>
      <c r="I54" s="234">
        <f t="shared" ref="I54:I72" si="3">F54</f>
        <v>0</v>
      </c>
    </row>
    <row r="55" spans="1:9" ht="19.5" customHeight="1" x14ac:dyDescent="0.4">
      <c r="A55" s="84">
        <v>401</v>
      </c>
      <c r="B55" s="85" t="s">
        <v>110</v>
      </c>
      <c r="C55" s="86" t="str">
        <f>VLOOKUP(A55,科目一覧!$A$1:'科目一覧'!$F$75,6,FALSE)</f>
        <v>流動負債</v>
      </c>
      <c r="D55" s="202">
        <v>0</v>
      </c>
      <c r="E55" s="183">
        <v>10000</v>
      </c>
      <c r="F55" s="122">
        <f>SUBTOTAL(9,F57:F66)</f>
        <v>0</v>
      </c>
      <c r="G55" s="35"/>
      <c r="H55" s="235"/>
      <c r="I55" s="236">
        <f t="shared" si="3"/>
        <v>0</v>
      </c>
    </row>
    <row r="56" spans="1:9" ht="19.5" customHeight="1" x14ac:dyDescent="0.4">
      <c r="A56" s="135">
        <v>402</v>
      </c>
      <c r="B56" s="136" t="s">
        <v>111</v>
      </c>
      <c r="C56" s="137" t="str">
        <f>VLOOKUP(A56,科目一覧!$A$1:'科目一覧'!$F$75,6,FALSE)</f>
        <v>固定負債</v>
      </c>
      <c r="D56" s="203">
        <v>0</v>
      </c>
      <c r="E56" s="184">
        <v>0</v>
      </c>
      <c r="F56" s="126">
        <f>SUBTOTAL(9,F67:F69)</f>
        <v>0</v>
      </c>
      <c r="G56" s="35"/>
      <c r="H56" s="237"/>
      <c r="I56" s="238">
        <f t="shared" si="3"/>
        <v>0</v>
      </c>
    </row>
    <row r="57" spans="1:9" ht="19.5" customHeight="1" x14ac:dyDescent="0.4">
      <c r="A57" s="133">
        <v>410</v>
      </c>
      <c r="B57" s="96" t="s">
        <v>55</v>
      </c>
      <c r="C57" s="97" t="str">
        <f>VLOOKUP(A57,科目一覧!$A$1:'科目一覧'!$F$75,6,FALSE)</f>
        <v>未払金</v>
      </c>
      <c r="D57" s="201">
        <v>0</v>
      </c>
      <c r="E57" s="185">
        <v>10000</v>
      </c>
      <c r="F57" s="116">
        <f>SUBTOTAL(9,F58:F62)</f>
        <v>0</v>
      </c>
      <c r="G57" s="35"/>
      <c r="H57" s="233"/>
      <c r="I57" s="239">
        <f t="shared" si="3"/>
        <v>0</v>
      </c>
    </row>
    <row r="58" spans="1:9" ht="19.5" customHeight="1" x14ac:dyDescent="0.4">
      <c r="A58" s="87">
        <v>411</v>
      </c>
      <c r="B58" s="77" t="s">
        <v>55</v>
      </c>
      <c r="C58" s="78" t="str">
        <f>VLOOKUP(A58,科目一覧!$A$1:'科目一覧'!$F$75,6,FALSE)</f>
        <v>クレカ1</v>
      </c>
      <c r="D58" s="204">
        <v>0</v>
      </c>
      <c r="E58" s="186">
        <v>10000</v>
      </c>
      <c r="F58" s="117">
        <f>-SUMIF(元帳!$E$4:$E$3539,A58,元帳!$K$4:$K$3539)</f>
        <v>0</v>
      </c>
      <c r="G58" s="35"/>
      <c r="H58" s="240"/>
      <c r="I58" s="241">
        <f t="shared" si="3"/>
        <v>0</v>
      </c>
    </row>
    <row r="59" spans="1:9" ht="19.5" customHeight="1" x14ac:dyDescent="0.4">
      <c r="A59" s="87">
        <v>412</v>
      </c>
      <c r="B59" s="77" t="s">
        <v>55</v>
      </c>
      <c r="C59" s="78" t="str">
        <f>VLOOKUP(A59,科目一覧!$A$1:'科目一覧'!$F$75,6,FALSE)</f>
        <v>クレカ2</v>
      </c>
      <c r="D59" s="204">
        <v>0</v>
      </c>
      <c r="E59" s="186">
        <v>0</v>
      </c>
      <c r="F59" s="117">
        <f>-SUMIF(元帳!$E$4:$E$3539,A59,元帳!$K$4:$K$3539)</f>
        <v>0</v>
      </c>
      <c r="G59" s="35"/>
      <c r="H59" s="240"/>
      <c r="I59" s="241">
        <f t="shared" si="3"/>
        <v>0</v>
      </c>
    </row>
    <row r="60" spans="1:9" ht="19.5" customHeight="1" x14ac:dyDescent="0.4">
      <c r="A60" s="128">
        <v>413</v>
      </c>
      <c r="B60" s="77" t="s">
        <v>55</v>
      </c>
      <c r="C60" s="78" t="str">
        <f>VLOOKUP(A60,科目一覧!$A$1:'科目一覧'!$F$75,6,FALSE)</f>
        <v>クレカ3</v>
      </c>
      <c r="D60" s="205"/>
      <c r="E60" s="186">
        <v>0</v>
      </c>
      <c r="F60" s="117">
        <f>-SUMIF(元帳!$E$4:$E$3539,A60,元帳!$K$4:$K$3539)</f>
        <v>0</v>
      </c>
      <c r="G60" s="35"/>
      <c r="H60" s="242"/>
      <c r="I60" s="241"/>
    </row>
    <row r="61" spans="1:9" ht="19.5" customHeight="1" x14ac:dyDescent="0.4">
      <c r="A61" s="128">
        <v>414</v>
      </c>
      <c r="B61" s="77" t="s">
        <v>55</v>
      </c>
      <c r="C61" s="78" t="str">
        <f>VLOOKUP(A61,科目一覧!$A$1:'科目一覧'!$F$75,6,FALSE)</f>
        <v>クレカ4</v>
      </c>
      <c r="D61" s="205"/>
      <c r="E61" s="186">
        <v>0</v>
      </c>
      <c r="F61" s="117">
        <f>-SUMIF(元帳!$E$4:$E$3539,A61,元帳!$K$4:$K$3539)</f>
        <v>0</v>
      </c>
      <c r="G61" s="35"/>
      <c r="H61" s="242"/>
      <c r="I61" s="241"/>
    </row>
    <row r="62" spans="1:9" ht="19.5" customHeight="1" x14ac:dyDescent="0.4">
      <c r="A62" s="128">
        <v>415</v>
      </c>
      <c r="B62" s="77" t="s">
        <v>55</v>
      </c>
      <c r="C62" s="78" t="str">
        <f>VLOOKUP(A62,科目一覧!$A$1:'科目一覧'!$F$75,6,FALSE)</f>
        <v>クレカ5</v>
      </c>
      <c r="D62" s="205"/>
      <c r="E62" s="186">
        <v>0</v>
      </c>
      <c r="F62" s="117">
        <f>-SUMIF(元帳!$E$4:$E$3539,A62,元帳!$K$4:$K$3539)</f>
        <v>0</v>
      </c>
      <c r="G62" s="35"/>
      <c r="H62" s="242"/>
      <c r="I62" s="241"/>
    </row>
    <row r="63" spans="1:9" ht="19.5" customHeight="1" x14ac:dyDescent="0.4">
      <c r="A63" s="128">
        <v>421</v>
      </c>
      <c r="B63" s="132" t="s">
        <v>57</v>
      </c>
      <c r="C63" s="130" t="str">
        <f>VLOOKUP(A63,科目一覧!$A$1:'科目一覧'!$F$75,6,FALSE)</f>
        <v>前受金</v>
      </c>
      <c r="D63" s="205">
        <v>0</v>
      </c>
      <c r="E63" s="188">
        <v>0</v>
      </c>
      <c r="F63" s="131">
        <f>-SUMIF(元帳!$E$4:$E$3539,A63,元帳!$K$4:$K$3539)</f>
        <v>0</v>
      </c>
      <c r="G63" s="35"/>
      <c r="H63" s="242"/>
      <c r="I63" s="243">
        <f t="shared" si="3"/>
        <v>0</v>
      </c>
    </row>
    <row r="64" spans="1:9" ht="19.5" customHeight="1" x14ac:dyDescent="0.4">
      <c r="A64" s="87">
        <v>422</v>
      </c>
      <c r="B64" s="88" t="s">
        <v>59</v>
      </c>
      <c r="C64" s="78" t="str">
        <f>VLOOKUP(A64,科目一覧!$A$1:'科目一覧'!$F$75,6,FALSE)</f>
        <v>仮受金</v>
      </c>
      <c r="D64" s="204">
        <v>0</v>
      </c>
      <c r="E64" s="186">
        <v>0</v>
      </c>
      <c r="F64" s="117">
        <f>-SUMIF(元帳!$E$4:$E$3539,A64,元帳!$K$4:$K$3539)</f>
        <v>0</v>
      </c>
      <c r="G64" s="35"/>
      <c r="H64" s="240"/>
      <c r="I64" s="241">
        <f t="shared" si="3"/>
        <v>0</v>
      </c>
    </row>
    <row r="65" spans="1:9" ht="19.5" customHeight="1" x14ac:dyDescent="0.4">
      <c r="A65" s="87">
        <v>423</v>
      </c>
      <c r="B65" s="88" t="s">
        <v>61</v>
      </c>
      <c r="C65" s="78" t="str">
        <f>VLOOKUP(A65,科目一覧!$A$1:'科目一覧'!$F$75,6,FALSE)</f>
        <v>借入金</v>
      </c>
      <c r="D65" s="204">
        <v>0</v>
      </c>
      <c r="E65" s="186">
        <v>0</v>
      </c>
      <c r="F65" s="117">
        <f>-SUMIF(元帳!$E$4:$E$3539,A65,元帳!$K$4:$K$3539)</f>
        <v>0</v>
      </c>
      <c r="G65" s="35"/>
      <c r="H65" s="240"/>
      <c r="I65" s="241">
        <f t="shared" si="3"/>
        <v>0</v>
      </c>
    </row>
    <row r="66" spans="1:9" ht="19.5" customHeight="1" x14ac:dyDescent="0.4">
      <c r="A66" s="87">
        <v>424</v>
      </c>
      <c r="B66" s="88" t="s">
        <v>63</v>
      </c>
      <c r="C66" s="78" t="str">
        <f>VLOOKUP(A66,科目一覧!$A$1:'科目一覧'!$F$75,6,FALSE)</f>
        <v>預り金</v>
      </c>
      <c r="D66" s="204">
        <v>0</v>
      </c>
      <c r="E66" s="186">
        <v>0</v>
      </c>
      <c r="F66" s="117">
        <f>-SUMIF(元帳!$E$4:$E$3539,A66,元帳!$K$4:$K$3539)</f>
        <v>0</v>
      </c>
      <c r="G66" s="35"/>
      <c r="H66" s="240"/>
      <c r="I66" s="241">
        <f t="shared" si="3"/>
        <v>0</v>
      </c>
    </row>
    <row r="67" spans="1:9" ht="19.5" customHeight="1" x14ac:dyDescent="0.4">
      <c r="A67" s="127">
        <v>431</v>
      </c>
      <c r="B67" s="134" t="s">
        <v>67</v>
      </c>
      <c r="C67" s="101" t="str">
        <f>VLOOKUP(A67,科目一覧!$A$1:'科目一覧'!$F$75,6,FALSE)</f>
        <v>引当金</v>
      </c>
      <c r="D67" s="206">
        <v>0</v>
      </c>
      <c r="E67" s="187">
        <v>0</v>
      </c>
      <c r="F67" s="118">
        <f>-SUMIF(元帳!$E$4:$E$3539,A67,元帳!$K$4:$K$3539)</f>
        <v>0</v>
      </c>
      <c r="G67" s="35"/>
      <c r="H67" s="244"/>
      <c r="I67" s="245">
        <f t="shared" si="3"/>
        <v>0</v>
      </c>
    </row>
    <row r="68" spans="1:9" ht="19.5" customHeight="1" x14ac:dyDescent="0.4">
      <c r="A68" s="128">
        <v>441</v>
      </c>
      <c r="B68" s="129" t="s">
        <v>69</v>
      </c>
      <c r="C68" s="130" t="str">
        <f>VLOOKUP(A68,科目一覧!$A$1:'科目一覧'!$F$75,6,FALSE)</f>
        <v>償却累計</v>
      </c>
      <c r="D68" s="205">
        <v>0</v>
      </c>
      <c r="E68" s="188">
        <v>0</v>
      </c>
      <c r="F68" s="131">
        <f>-SUMIF(元帳!$E$4:$E$3539,A68,元帳!$K$4:$K$3539)</f>
        <v>0</v>
      </c>
      <c r="G68" s="35"/>
      <c r="H68" s="242"/>
      <c r="I68" s="243">
        <f t="shared" si="3"/>
        <v>0</v>
      </c>
    </row>
    <row r="69" spans="1:9" ht="19.5" customHeight="1" x14ac:dyDescent="0.4">
      <c r="A69" s="127">
        <v>451</v>
      </c>
      <c r="B69" s="100" t="s">
        <v>71</v>
      </c>
      <c r="C69" s="101" t="str">
        <f>VLOOKUP(A69,科目一覧!$A$1:'科目一覧'!$F$75,6,FALSE)</f>
        <v>資産増減</v>
      </c>
      <c r="D69" s="206">
        <v>0</v>
      </c>
      <c r="E69" s="187">
        <v>0</v>
      </c>
      <c r="F69" s="118">
        <f>-SUMIF(元帳!$E$4:$E$3539,A69,元帳!$K$4:$K$3539)</f>
        <v>0</v>
      </c>
      <c r="G69" s="35"/>
      <c r="H69" s="244"/>
      <c r="I69" s="245">
        <f t="shared" si="3"/>
        <v>0</v>
      </c>
    </row>
    <row r="70" spans="1:9" ht="19.5" customHeight="1" x14ac:dyDescent="0.4">
      <c r="A70" s="91">
        <v>500</v>
      </c>
      <c r="B70" s="92" t="s">
        <v>85</v>
      </c>
      <c r="C70" s="93" t="str">
        <f>VLOOKUP(A70,科目一覧!$A$1:'科目一覧'!$F$75,6,FALSE)</f>
        <v>合計</v>
      </c>
      <c r="D70" s="201">
        <v>0</v>
      </c>
      <c r="E70" s="182">
        <v>93000</v>
      </c>
      <c r="F70" s="116">
        <f>SUBTOTAL(9,F71:F74)</f>
        <v>329800</v>
      </c>
      <c r="G70" s="35"/>
      <c r="H70" s="233"/>
      <c r="I70" s="234">
        <f t="shared" si="3"/>
        <v>329800</v>
      </c>
    </row>
    <row r="71" spans="1:9" ht="19.5" customHeight="1" x14ac:dyDescent="0.4">
      <c r="A71" s="82">
        <v>501</v>
      </c>
      <c r="B71" s="83" t="s">
        <v>77</v>
      </c>
      <c r="C71" s="78" t="str">
        <f>VLOOKUP(A71,科目一覧!$A$1:'科目一覧'!$F$75,6,FALSE)</f>
        <v>基本金</v>
      </c>
      <c r="D71" s="204">
        <v>0</v>
      </c>
      <c r="E71" s="186">
        <v>93000</v>
      </c>
      <c r="F71" s="117">
        <f>-SUMIF(元帳!$E$4:$E$3539,A71,元帳!$K$4:$K$3539)</f>
        <v>93000</v>
      </c>
      <c r="G71" s="35"/>
      <c r="H71" s="240"/>
      <c r="I71" s="241">
        <f t="shared" si="3"/>
        <v>93000</v>
      </c>
    </row>
    <row r="72" spans="1:9" ht="19.5" customHeight="1" x14ac:dyDescent="0.4">
      <c r="A72" s="79">
        <v>510</v>
      </c>
      <c r="B72" s="80" t="s">
        <v>79</v>
      </c>
      <c r="C72" s="81" t="str">
        <f>VLOOKUP(A72,科目一覧!$A$1:'科目一覧'!$F$75,6,FALSE)</f>
        <v>合計</v>
      </c>
      <c r="D72" s="202">
        <v>0</v>
      </c>
      <c r="E72" s="189">
        <v>0</v>
      </c>
      <c r="F72" s="122">
        <f>SUBTOTAL(9,F73:F74)</f>
        <v>236800</v>
      </c>
      <c r="G72" s="35"/>
      <c r="H72" s="235"/>
      <c r="I72" s="246">
        <f t="shared" si="3"/>
        <v>236800</v>
      </c>
    </row>
    <row r="73" spans="1:9" ht="19.5" customHeight="1" x14ac:dyDescent="0.4">
      <c r="A73" s="82">
        <v>511</v>
      </c>
      <c r="B73" s="83" t="s">
        <v>79</v>
      </c>
      <c r="C73" s="78" t="str">
        <f>VLOOKUP(A73,科目一覧!$A$1:'科目一覧'!$F$75,6,FALSE)</f>
        <v>前期繰越</v>
      </c>
      <c r="D73" s="204">
        <v>0</v>
      </c>
      <c r="E73" s="186">
        <v>0</v>
      </c>
      <c r="F73" s="117">
        <f>-SUMIF(元帳!$E$4:$E$3539,A73,元帳!$K$4:$K$3539)</f>
        <v>0</v>
      </c>
      <c r="G73" s="35"/>
      <c r="H73" s="240"/>
      <c r="I73" s="241">
        <f>F73+F74</f>
        <v>236800</v>
      </c>
    </row>
    <row r="74" spans="1:9" ht="19.5" customHeight="1" x14ac:dyDescent="0.4">
      <c r="A74" s="82">
        <v>512</v>
      </c>
      <c r="B74" s="83" t="s">
        <v>79</v>
      </c>
      <c r="C74" s="78" t="str">
        <f>VLOOKUP(A74,科目一覧!$A$1:'科目一覧'!$F$75,6,FALSE)</f>
        <v>当期繰越</v>
      </c>
      <c r="D74" s="204">
        <v>0</v>
      </c>
      <c r="E74" s="190">
        <v>0</v>
      </c>
      <c r="F74" s="117">
        <f>-SUMIF(元帳!$E$4:$E$3539,A74,元帳!$K$4:$K$3539)+(-SUMIF(元帳!$E$4:$E$3539,"&gt;=201",元帳!$K$4:$K$3539)-(-SUMIF(元帳!$E$4:$E$3539,"&gt;299",元帳!$K$4:$K$3539)))-(SUMIF(元帳!$E$4:$E$3539,"&gt;=101",元帳!$K$4:$K$3539)-SUMIF(元帳!$E$4:$E$3539,"&gt;199",元帳!$K$4:$K$3539))</f>
        <v>236800</v>
      </c>
      <c r="G74" s="35"/>
      <c r="H74" s="240"/>
      <c r="I74" s="247">
        <v>0</v>
      </c>
    </row>
    <row r="75" spans="1:9" ht="19.5" customHeight="1" thickBot="1" x14ac:dyDescent="0.45">
      <c r="A75" s="123">
        <v>600</v>
      </c>
      <c r="B75" s="124" t="s">
        <v>112</v>
      </c>
      <c r="C75" s="125" t="str">
        <f>VLOOKUP(A75,科目一覧!$A$1:'科目一覧'!$F$75,6,FALSE)</f>
        <v>合計</v>
      </c>
      <c r="D75" s="203">
        <v>0</v>
      </c>
      <c r="E75" s="184">
        <v>0</v>
      </c>
      <c r="F75" s="126">
        <f>SUBTOTAL(9,F54:F74)</f>
        <v>329800</v>
      </c>
      <c r="G75" s="35"/>
      <c r="H75" s="248">
        <v>0</v>
      </c>
      <c r="I75" s="249">
        <f>F75</f>
        <v>329800</v>
      </c>
    </row>
    <row r="76" spans="1:9" ht="19.5" customHeight="1" x14ac:dyDescent="0.4">
      <c r="A76" s="145">
        <v>700</v>
      </c>
      <c r="B76" s="146" t="s">
        <v>24</v>
      </c>
      <c r="C76" s="147" t="s">
        <v>24</v>
      </c>
      <c r="D76" s="149"/>
      <c r="E76" s="150"/>
      <c r="F76" s="148">
        <f>SUBTOTAL(9,F18:F20)-SUBTOTAL(9,F4:F17)</f>
        <v>236800</v>
      </c>
      <c r="G76" s="35"/>
      <c r="H76" s="35"/>
      <c r="I76" s="35"/>
    </row>
  </sheetData>
  <phoneticPr fontId="2"/>
  <dataValidations count="1">
    <dataValidation allowBlank="1" showErrorMessage="1" sqref="F5:F35 E27:E35 D21:D35 D36:F76" xr:uid="{E45A60F4-84E7-4D3E-858A-8A9004B45820}">
      <formula1>0</formula1>
      <formula2>0</formula2>
    </dataValidation>
  </dataValidations>
  <pageMargins left="0.7" right="0.7" top="0.75" bottom="0.75" header="0.3" footer="0.3"/>
  <pageSetup paperSize="9" orientation="portrait" verticalDpi="300" r:id="rId1"/>
  <ignoredErrors>
    <ignoredError sqref="C57:C59 F4 C4 C5 C6 C7 C8 C9 C10 C11 C12 C13 C14 C15 C16 C17 C18 C19 C20 C21 C22 C23 C24 C25 C26 C27 C29 C30 C31 C32 C36 C37 C38 C42 C43 C44 C45 C46 C47 C48 C49 C50 C51 C52 C53 C54 C55 C56 C63:C75"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0961-538E-46A9-86F0-2123870D596A}">
  <sheetPr codeName="Sheet4">
    <pageSetUpPr fitToPage="1"/>
  </sheetPr>
  <dimension ref="A1:I42"/>
  <sheetViews>
    <sheetView topLeftCell="B10" zoomScale="85" zoomScaleNormal="85" workbookViewId="0">
      <selection activeCell="H42" sqref="A1:H42"/>
    </sheetView>
  </sheetViews>
  <sheetFormatPr defaultRowHeight="18.75" x14ac:dyDescent="0.4"/>
  <cols>
    <col min="1" max="1" width="4.5" hidden="1" customWidth="1"/>
    <col min="2" max="2" width="3.625" customWidth="1"/>
    <col min="3" max="3" width="21.625" customWidth="1"/>
    <col min="4" max="4" width="14.125" customWidth="1"/>
    <col min="5" max="5" width="4.5" hidden="1" customWidth="1"/>
    <col min="6" max="6" width="3.625" customWidth="1"/>
    <col min="7" max="7" width="21.625" customWidth="1"/>
    <col min="8" max="8" width="14.125" customWidth="1"/>
    <col min="9" max="9" width="9.375" customWidth="1"/>
  </cols>
  <sheetData>
    <row r="1" spans="1:9" x14ac:dyDescent="0.4">
      <c r="A1" s="36"/>
      <c r="B1" s="301">
        <f>残高!F1</f>
        <v>43922</v>
      </c>
      <c r="C1" s="301"/>
      <c r="D1" s="35"/>
      <c r="E1" s="35"/>
      <c r="F1" s="35"/>
      <c r="G1" s="35"/>
      <c r="H1" s="35"/>
      <c r="I1" s="36"/>
    </row>
    <row r="2" spans="1:9" x14ac:dyDescent="0.4">
      <c r="A2" s="296" t="s">
        <v>29</v>
      </c>
      <c r="B2" s="296"/>
      <c r="C2" s="296"/>
      <c r="D2" s="296"/>
      <c r="E2" s="296"/>
      <c r="F2" s="296"/>
      <c r="G2" s="296"/>
      <c r="H2" s="296"/>
      <c r="I2" s="36"/>
    </row>
    <row r="3" spans="1:9" x14ac:dyDescent="0.4">
      <c r="A3" s="61"/>
      <c r="B3" s="302" t="s">
        <v>30</v>
      </c>
      <c r="C3" s="302"/>
      <c r="D3" s="302"/>
      <c r="E3" s="59"/>
      <c r="F3" s="302" t="s">
        <v>31</v>
      </c>
      <c r="G3" s="302"/>
      <c r="H3" s="302"/>
      <c r="I3" s="36"/>
    </row>
    <row r="4" spans="1:9" x14ac:dyDescent="0.4">
      <c r="A4" s="60">
        <v>101</v>
      </c>
      <c r="B4" s="300" t="s">
        <v>32</v>
      </c>
      <c r="C4" s="300"/>
      <c r="D4" s="38">
        <f>IF(A4&lt;&gt;"",VLOOKUP(A4,残高!$A$4:$F$76,6,FALSE),"")</f>
        <v>42000</v>
      </c>
      <c r="E4" s="60">
        <v>201</v>
      </c>
      <c r="F4" s="300" t="s">
        <v>33</v>
      </c>
      <c r="G4" s="300"/>
      <c r="H4" s="38">
        <f>IF(E4&lt;&gt;"",VLOOKUP(E4,残高!$A$4:$F$76,6,FALSE),"")</f>
        <v>500000</v>
      </c>
      <c r="I4" s="36"/>
    </row>
    <row r="5" spans="1:9" x14ac:dyDescent="0.4">
      <c r="A5" s="60">
        <v>102</v>
      </c>
      <c r="B5" s="300" t="s">
        <v>34</v>
      </c>
      <c r="C5" s="300"/>
      <c r="D5" s="38">
        <f>IF(A5&lt;&gt;"",VLOOKUP(A5,残高!$A$4:$F$76,6,FALSE),"")</f>
        <v>100000</v>
      </c>
      <c r="E5" s="60">
        <v>202</v>
      </c>
      <c r="F5" s="300" t="s">
        <v>35</v>
      </c>
      <c r="G5" s="300"/>
      <c r="H5" s="38">
        <f>IF(E5&lt;&gt;"",VLOOKUP(E5,残高!$A$4:$F$76,6,FALSE),"")</f>
        <v>0</v>
      </c>
      <c r="I5" s="36"/>
    </row>
    <row r="6" spans="1:9" x14ac:dyDescent="0.4">
      <c r="A6" s="60">
        <v>103</v>
      </c>
      <c r="B6" s="300" t="s">
        <v>36</v>
      </c>
      <c r="C6" s="300"/>
      <c r="D6" s="38">
        <f>IF(A6&lt;&gt;"",VLOOKUP(A6,残高!$A$4:$F$76,6,FALSE),"")</f>
        <v>14200</v>
      </c>
      <c r="E6" s="61"/>
      <c r="F6" s="300"/>
      <c r="G6" s="300"/>
      <c r="H6" s="38" t="str">
        <f>IF(E6&lt;&gt;"",VLOOKUP(E6,残高!$A$4:$F$76,6,FALSE),"")</f>
        <v/>
      </c>
      <c r="I6" s="36"/>
    </row>
    <row r="7" spans="1:9" x14ac:dyDescent="0.4">
      <c r="A7" s="60">
        <v>104</v>
      </c>
      <c r="B7" s="300" t="s">
        <v>37</v>
      </c>
      <c r="C7" s="300"/>
      <c r="D7" s="38">
        <f>IF(A7&lt;&gt;"",VLOOKUP(A7,残高!$A$4:$F$76,6,FALSE),"")</f>
        <v>20000</v>
      </c>
      <c r="E7" s="61"/>
      <c r="F7" s="300"/>
      <c r="G7" s="300"/>
      <c r="H7" s="38" t="str">
        <f>IF(E7&lt;&gt;"",VLOOKUP(E7,残高!$A$4:$F$76,6,FALSE),"")</f>
        <v/>
      </c>
      <c r="I7" s="36"/>
    </row>
    <row r="8" spans="1:9" x14ac:dyDescent="0.4">
      <c r="A8" s="60">
        <v>105</v>
      </c>
      <c r="B8" s="300" t="s">
        <v>38</v>
      </c>
      <c r="C8" s="300"/>
      <c r="D8" s="38">
        <f>IF(A8&lt;&gt;"",VLOOKUP(A8,残高!$A$4:$F$76,6,FALSE),"")</f>
        <v>0</v>
      </c>
      <c r="E8" s="61"/>
      <c r="F8" s="300"/>
      <c r="G8" s="300"/>
      <c r="H8" s="38" t="str">
        <f>IF(E8&lt;&gt;"",VLOOKUP(E8,残高!$A$4:$F$76,6,FALSE),"")</f>
        <v/>
      </c>
      <c r="I8" s="36"/>
    </row>
    <row r="9" spans="1:9" x14ac:dyDescent="0.4">
      <c r="A9" s="60">
        <v>106</v>
      </c>
      <c r="B9" s="300" t="s">
        <v>39</v>
      </c>
      <c r="C9" s="300"/>
      <c r="D9" s="38">
        <f>IF(A9&lt;&gt;"",VLOOKUP(A9,残高!$A$4:$F$76,6,FALSE),"")</f>
        <v>0</v>
      </c>
      <c r="E9" s="61"/>
      <c r="F9" s="300"/>
      <c r="G9" s="300"/>
      <c r="H9" s="38" t="str">
        <f>IF(E9&lt;&gt;"",VLOOKUP(E9,残高!$A$4:$F$76,6,FALSE),"")</f>
        <v/>
      </c>
      <c r="I9" s="36"/>
    </row>
    <row r="10" spans="1:9" x14ac:dyDescent="0.4">
      <c r="A10" s="60">
        <v>107</v>
      </c>
      <c r="B10" s="300" t="s">
        <v>40</v>
      </c>
      <c r="C10" s="300"/>
      <c r="D10" s="38">
        <f>IF(A10&lt;&gt;"",VLOOKUP(A10,残高!$A$4:$F$76,6,FALSE),"")</f>
        <v>3000</v>
      </c>
      <c r="E10" s="61"/>
      <c r="F10" s="300"/>
      <c r="G10" s="300"/>
      <c r="H10" s="38" t="str">
        <f>IF(E10&lt;&gt;"",VLOOKUP(E10,残高!$A$4:$F$76,6,FALSE),"")</f>
        <v/>
      </c>
      <c r="I10" s="36"/>
    </row>
    <row r="11" spans="1:9" x14ac:dyDescent="0.4">
      <c r="A11" s="60">
        <v>108</v>
      </c>
      <c r="B11" s="300" t="s">
        <v>41</v>
      </c>
      <c r="C11" s="300"/>
      <c r="D11" s="38">
        <f>IF(A11&lt;&gt;"",VLOOKUP(A11,残高!$A$4:$F$76,6,FALSE),"")</f>
        <v>4000</v>
      </c>
      <c r="E11" s="61"/>
      <c r="F11" s="300"/>
      <c r="G11" s="300"/>
      <c r="H11" s="38" t="str">
        <f>IF(E11&lt;&gt;"",VLOOKUP(E11,残高!$A$4:$F$76,6,FALSE),"")</f>
        <v/>
      </c>
      <c r="I11" s="36"/>
    </row>
    <row r="12" spans="1:9" x14ac:dyDescent="0.4">
      <c r="A12" s="60">
        <v>109</v>
      </c>
      <c r="B12" s="300" t="s">
        <v>42</v>
      </c>
      <c r="C12" s="300"/>
      <c r="D12" s="38">
        <f>IF(A12&lt;&gt;"",VLOOKUP(A12,残高!$A$4:$F$76,6,FALSE),"")</f>
        <v>80000</v>
      </c>
      <c r="E12" s="61"/>
      <c r="F12" s="300"/>
      <c r="G12" s="300"/>
      <c r="H12" s="38" t="str">
        <f>IF(E12&lt;&gt;"",VLOOKUP(E12,残高!$A$4:$F$76,6,FALSE),"")</f>
        <v/>
      </c>
      <c r="I12" s="36"/>
    </row>
    <row r="13" spans="1:9" x14ac:dyDescent="0.4">
      <c r="A13" s="60">
        <v>110</v>
      </c>
      <c r="B13" s="300" t="s">
        <v>43</v>
      </c>
      <c r="C13" s="300"/>
      <c r="D13" s="38">
        <f>IF(A13&lt;&gt;"",VLOOKUP(A13,残高!$A$4:$F$76,6,FALSE),"")</f>
        <v>0</v>
      </c>
      <c r="E13" s="61"/>
      <c r="F13" s="300"/>
      <c r="G13" s="300"/>
      <c r="H13" s="38" t="str">
        <f>IF(E13&lt;&gt;"",VLOOKUP(E13,残高!$A$4:$F$76,6,FALSE),"")</f>
        <v/>
      </c>
      <c r="I13" s="36"/>
    </row>
    <row r="14" spans="1:9" x14ac:dyDescent="0.4">
      <c r="A14" s="60">
        <v>111</v>
      </c>
      <c r="B14" s="300" t="s">
        <v>44</v>
      </c>
      <c r="C14" s="300"/>
      <c r="D14" s="38">
        <f>IF(A14&lt;&gt;"",VLOOKUP(A14,残高!$A$4:$F$76,6,FALSE),"")</f>
        <v>0</v>
      </c>
      <c r="E14" s="61"/>
      <c r="F14" s="300"/>
      <c r="G14" s="300"/>
      <c r="H14" s="38" t="str">
        <f>IF(E14&lt;&gt;"",VLOOKUP(E14,残高!$A$4:$F$76,6,FALSE),"")</f>
        <v/>
      </c>
      <c r="I14" s="36"/>
    </row>
    <row r="15" spans="1:9" x14ac:dyDescent="0.4">
      <c r="A15" s="60">
        <v>112</v>
      </c>
      <c r="B15" s="300" t="s">
        <v>45</v>
      </c>
      <c r="C15" s="300"/>
      <c r="D15" s="38">
        <f>IF(A15&lt;&gt;"",VLOOKUP(A15,残高!$A$4:$F$76,6,FALSE),"")</f>
        <v>0</v>
      </c>
      <c r="E15" s="61"/>
      <c r="F15" s="300"/>
      <c r="G15" s="300"/>
      <c r="H15" s="38" t="str">
        <f>IF(E15&lt;&gt;"",VLOOKUP(E15,残高!$A$4:$F$76,6,FALSE),"")</f>
        <v/>
      </c>
      <c r="I15" s="36"/>
    </row>
    <row r="16" spans="1:9" x14ac:dyDescent="0.4">
      <c r="A16" s="60">
        <v>121</v>
      </c>
      <c r="B16" s="300" t="s">
        <v>46</v>
      </c>
      <c r="C16" s="300"/>
      <c r="D16" s="38">
        <f>IF(A16&lt;&gt;"",VLOOKUP(A16,残高!$A$4:$F$76,6,FALSE),"")</f>
        <v>0</v>
      </c>
      <c r="E16" s="61"/>
      <c r="F16" s="300"/>
      <c r="G16" s="300"/>
      <c r="H16" s="38" t="str">
        <f>IF(E16&lt;&gt;"",VLOOKUP(E16,残高!$A$4:$F$76,6,FALSE),"")</f>
        <v/>
      </c>
      <c r="I16" s="36"/>
    </row>
    <row r="17" spans="1:9" x14ac:dyDescent="0.4">
      <c r="A17" s="60">
        <v>100</v>
      </c>
      <c r="B17" s="295" t="s">
        <v>47</v>
      </c>
      <c r="C17" s="295"/>
      <c r="D17" s="39">
        <f>SUBTOTAL(9,D4:D16)</f>
        <v>263200</v>
      </c>
      <c r="E17" s="60">
        <v>200</v>
      </c>
      <c r="F17" s="295" t="s">
        <v>48</v>
      </c>
      <c r="G17" s="295"/>
      <c r="H17" s="39">
        <f>SUBTOTAL(9,H4:H16)</f>
        <v>500000</v>
      </c>
      <c r="I17" s="36"/>
    </row>
    <row r="18" spans="1:9" x14ac:dyDescent="0.4">
      <c r="A18" s="63"/>
      <c r="B18" s="40"/>
      <c r="C18" s="41"/>
      <c r="D18" s="42"/>
      <c r="E18" s="62">
        <v>700</v>
      </c>
      <c r="F18" s="36"/>
      <c r="G18" s="41" t="s">
        <v>24</v>
      </c>
      <c r="H18" s="43">
        <f>IF(E18&lt;&gt;"",VLOOKUP(E18,残高!$A$4:$F$76,6,FALSE),"")</f>
        <v>236800</v>
      </c>
      <c r="I18" s="36"/>
    </row>
    <row r="19" spans="1:9" x14ac:dyDescent="0.4">
      <c r="A19" s="40"/>
      <c r="B19" s="40"/>
      <c r="C19" s="35"/>
      <c r="D19" s="42"/>
      <c r="E19" s="36"/>
      <c r="F19" s="36"/>
      <c r="G19" s="36"/>
      <c r="H19" s="42"/>
      <c r="I19" s="36"/>
    </row>
    <row r="20" spans="1:9" x14ac:dyDescent="0.4">
      <c r="A20" s="296" t="s">
        <v>49</v>
      </c>
      <c r="B20" s="296"/>
      <c r="C20" s="296"/>
      <c r="D20" s="296"/>
      <c r="E20" s="296"/>
      <c r="F20" s="296"/>
      <c r="G20" s="296"/>
      <c r="H20" s="296"/>
      <c r="I20" s="36"/>
    </row>
    <row r="21" spans="1:9" x14ac:dyDescent="0.4">
      <c r="A21" s="44"/>
      <c r="B21" s="297" t="s">
        <v>50</v>
      </c>
      <c r="C21" s="297"/>
      <c r="D21" s="297"/>
      <c r="E21" s="55"/>
      <c r="F21" s="298" t="s">
        <v>51</v>
      </c>
      <c r="G21" s="298"/>
      <c r="H21" s="298"/>
      <c r="I21" s="36"/>
    </row>
    <row r="22" spans="1:9" x14ac:dyDescent="0.4">
      <c r="A22" s="58">
        <v>301</v>
      </c>
      <c r="B22" s="295" t="s">
        <v>52</v>
      </c>
      <c r="C22" s="295"/>
      <c r="D22" s="45">
        <f>VLOOKUP(A22,残高!$A$4:$F$76,6,FALSE)</f>
        <v>329800</v>
      </c>
      <c r="E22" s="56">
        <v>401</v>
      </c>
      <c r="F22" s="295" t="s">
        <v>53</v>
      </c>
      <c r="G22" s="295"/>
      <c r="H22" s="46">
        <f>VLOOKUP(E22,残高!$A$4:$F$76,6,FALSE)</f>
        <v>0</v>
      </c>
      <c r="I22" s="36"/>
    </row>
    <row r="23" spans="1:9" x14ac:dyDescent="0.4">
      <c r="A23" s="58">
        <v>302</v>
      </c>
      <c r="B23" s="295" t="s">
        <v>54</v>
      </c>
      <c r="C23" s="295"/>
      <c r="D23" s="45">
        <f>VLOOKUP(A23,残高!$A$4:$F$76,6,FALSE)</f>
        <v>329800</v>
      </c>
      <c r="E23" s="56">
        <v>410</v>
      </c>
      <c r="F23" s="47"/>
      <c r="G23" s="48" t="s">
        <v>55</v>
      </c>
      <c r="H23" s="38">
        <f>VLOOKUP(E23,残高!$A$4:$F$76,6,FALSE)</f>
        <v>0</v>
      </c>
      <c r="I23" s="36"/>
    </row>
    <row r="24" spans="1:9" x14ac:dyDescent="0.4">
      <c r="A24" s="58">
        <v>310</v>
      </c>
      <c r="B24" s="49"/>
      <c r="C24" s="48" t="s">
        <v>9</v>
      </c>
      <c r="D24" s="38">
        <f>VLOOKUP(A24,残高!$A$4:$F$76,6,FALSE)</f>
        <v>13000</v>
      </c>
      <c r="E24" s="56">
        <v>421</v>
      </c>
      <c r="F24" s="49"/>
      <c r="G24" s="48" t="s">
        <v>57</v>
      </c>
      <c r="H24" s="38">
        <f>VLOOKUP(E24,残高!$A$4:$F$76,6,FALSE)</f>
        <v>0</v>
      </c>
      <c r="I24" s="36"/>
    </row>
    <row r="25" spans="1:9" x14ac:dyDescent="0.4">
      <c r="A25" s="58">
        <v>320</v>
      </c>
      <c r="B25" s="49"/>
      <c r="C25" s="48" t="s">
        <v>58</v>
      </c>
      <c r="D25" s="38">
        <f>VLOOKUP(A25,残高!$A$4:$F$76,6,FALSE)</f>
        <v>1000</v>
      </c>
      <c r="E25" s="56">
        <v>422</v>
      </c>
      <c r="F25" s="49"/>
      <c r="G25" s="48" t="s">
        <v>59</v>
      </c>
      <c r="H25" s="38">
        <f>VLOOKUP(E25,残高!$A$4:$F$76,6,FALSE)</f>
        <v>0</v>
      </c>
      <c r="I25" s="36"/>
    </row>
    <row r="26" spans="1:9" x14ac:dyDescent="0.4">
      <c r="A26" s="58">
        <v>340</v>
      </c>
      <c r="B26" s="49"/>
      <c r="C26" s="48" t="s">
        <v>60</v>
      </c>
      <c r="D26" s="38">
        <f>VLOOKUP(A26,残高!$A$4:$F$76,6,FALSE)</f>
        <v>315800</v>
      </c>
      <c r="E26" s="56">
        <v>423</v>
      </c>
      <c r="F26" s="49"/>
      <c r="G26" s="48" t="s">
        <v>61</v>
      </c>
      <c r="H26" s="38">
        <f>VLOOKUP(E26,残高!$A$4:$F$76,6,FALSE)</f>
        <v>0</v>
      </c>
      <c r="I26" s="36"/>
    </row>
    <row r="27" spans="1:9" x14ac:dyDescent="0.4">
      <c r="A27" s="58">
        <v>360</v>
      </c>
      <c r="B27" s="49"/>
      <c r="C27" s="48" t="s">
        <v>62</v>
      </c>
      <c r="D27" s="38">
        <f>VLOOKUP(A27,残高!$A$4:$F$76,6,FALSE)</f>
        <v>0</v>
      </c>
      <c r="E27" s="56">
        <v>424</v>
      </c>
      <c r="F27" s="49"/>
      <c r="G27" s="48" t="s">
        <v>63</v>
      </c>
      <c r="H27" s="38">
        <f>VLOOKUP(E27,残高!$A$4:$F$76,6,FALSE)</f>
        <v>0</v>
      </c>
      <c r="I27" s="36"/>
    </row>
    <row r="28" spans="1:9" x14ac:dyDescent="0.4">
      <c r="A28" s="58">
        <v>303</v>
      </c>
      <c r="B28" s="295" t="s">
        <v>64</v>
      </c>
      <c r="C28" s="295"/>
      <c r="D28" s="45">
        <f>VLOOKUP(A28,残高!$A$4:$F$76,6,FALSE)</f>
        <v>0</v>
      </c>
      <c r="E28" s="56">
        <v>402</v>
      </c>
      <c r="F28" s="295" t="s">
        <v>65</v>
      </c>
      <c r="G28" s="295"/>
      <c r="H28" s="46">
        <f>VLOOKUP(E28,残高!$A$4:$F$76,6,FALSE)</f>
        <v>0</v>
      </c>
      <c r="I28" s="36"/>
    </row>
    <row r="29" spans="1:9" x14ac:dyDescent="0.4">
      <c r="A29" s="58">
        <v>381</v>
      </c>
      <c r="B29" s="49"/>
      <c r="C29" s="48" t="s">
        <v>66</v>
      </c>
      <c r="D29" s="38">
        <f>VLOOKUP(A29,残高!$A$4:$F$76,6,FALSE)</f>
        <v>0</v>
      </c>
      <c r="E29" s="56">
        <v>431</v>
      </c>
      <c r="F29" s="49"/>
      <c r="G29" s="48" t="s">
        <v>67</v>
      </c>
      <c r="H29" s="38">
        <f>VLOOKUP(E29,残高!$A$4:$F$76,6,FALSE)</f>
        <v>0</v>
      </c>
      <c r="I29" s="36"/>
    </row>
    <row r="30" spans="1:9" x14ac:dyDescent="0.4">
      <c r="A30" s="58">
        <v>382</v>
      </c>
      <c r="B30" s="49"/>
      <c r="C30" s="48" t="s">
        <v>68</v>
      </c>
      <c r="D30" s="38">
        <f>VLOOKUP(A30,残高!$A$4:$F$76,6,FALSE)</f>
        <v>0</v>
      </c>
      <c r="E30" s="56">
        <v>441</v>
      </c>
      <c r="F30" s="49"/>
      <c r="G30" s="48" t="s">
        <v>69</v>
      </c>
      <c r="H30" s="38">
        <f>VLOOKUP(E30,残高!$A$4:$F$76,6,FALSE)</f>
        <v>0</v>
      </c>
      <c r="I30" s="36"/>
    </row>
    <row r="31" spans="1:9" x14ac:dyDescent="0.4">
      <c r="A31" s="54">
        <v>383</v>
      </c>
      <c r="B31" s="49"/>
      <c r="C31" s="48" t="s">
        <v>70</v>
      </c>
      <c r="D31" s="38">
        <f>VLOOKUP(A31,残高!$A$4:$F$76,6,FALSE)</f>
        <v>0</v>
      </c>
      <c r="E31" s="56">
        <v>451</v>
      </c>
      <c r="F31" s="49"/>
      <c r="G31" s="48" t="s">
        <v>71</v>
      </c>
      <c r="H31" s="38">
        <f>VLOOKUP(E31,残高!$A$4:$F$76,6,FALSE)</f>
        <v>0</v>
      </c>
      <c r="I31" s="36"/>
    </row>
    <row r="32" spans="1:9" x14ac:dyDescent="0.4">
      <c r="A32" s="54">
        <v>384</v>
      </c>
      <c r="B32" s="49"/>
      <c r="C32" s="48" t="s">
        <v>72</v>
      </c>
      <c r="D32" s="38">
        <f>VLOOKUP(A32,残高!$A$4:$F$76,6,FALSE)</f>
        <v>0</v>
      </c>
      <c r="E32" s="56">
        <v>400</v>
      </c>
      <c r="F32" s="295" t="s">
        <v>73</v>
      </c>
      <c r="G32" s="295"/>
      <c r="H32" s="46">
        <f>VLOOKUP(E32,残高!$A$4:$F$76,6,FALSE)</f>
        <v>0</v>
      </c>
      <c r="I32" s="36"/>
    </row>
    <row r="33" spans="1:9" x14ac:dyDescent="0.4">
      <c r="A33" s="54">
        <v>385</v>
      </c>
      <c r="B33" s="49"/>
      <c r="C33" s="48" t="s">
        <v>74</v>
      </c>
      <c r="D33" s="38">
        <f>VLOOKUP(A33,残高!$A$4:$F$76,6,FALSE)</f>
        <v>0</v>
      </c>
      <c r="E33" s="57"/>
      <c r="F33" s="299" t="s">
        <v>75</v>
      </c>
      <c r="G33" s="299"/>
      <c r="H33" s="299"/>
      <c r="I33" s="36"/>
    </row>
    <row r="34" spans="1:9" x14ac:dyDescent="0.4">
      <c r="A34" s="54">
        <v>386</v>
      </c>
      <c r="B34" s="49"/>
      <c r="C34" s="48" t="s">
        <v>76</v>
      </c>
      <c r="D34" s="38">
        <f>VLOOKUP(A34,残高!$A$4:$F$76,6,FALSE)</f>
        <v>0</v>
      </c>
      <c r="E34" s="56">
        <v>501</v>
      </c>
      <c r="F34" s="295" t="s">
        <v>77</v>
      </c>
      <c r="G34" s="295"/>
      <c r="H34" s="50">
        <f>VLOOKUP(E34,残高!$A$4:$F$76,6,FALSE)</f>
        <v>93000</v>
      </c>
      <c r="I34" s="36"/>
    </row>
    <row r="35" spans="1:9" x14ac:dyDescent="0.4">
      <c r="A35" s="54">
        <v>387</v>
      </c>
      <c r="B35" s="49"/>
      <c r="C35" s="48" t="s">
        <v>78</v>
      </c>
      <c r="D35" s="38">
        <f>VLOOKUP(A35,残高!$A$4:$F$76,6,FALSE)</f>
        <v>0</v>
      </c>
      <c r="E35" s="56">
        <v>510</v>
      </c>
      <c r="F35" s="295" t="s">
        <v>79</v>
      </c>
      <c r="G35" s="295"/>
      <c r="H35" s="50">
        <f>VLOOKUP(E35,残高!$A$4:$F$76,6,FALSE)</f>
        <v>236800</v>
      </c>
      <c r="I35" s="36"/>
    </row>
    <row r="36" spans="1:9" x14ac:dyDescent="0.4">
      <c r="A36" s="54">
        <v>388</v>
      </c>
      <c r="B36" s="49"/>
      <c r="C36" s="48" t="s">
        <v>80</v>
      </c>
      <c r="D36" s="38">
        <f>VLOOKUP(A36,残高!$A$4:$F$76,6,FALSE)</f>
        <v>0</v>
      </c>
      <c r="E36" s="56">
        <v>511</v>
      </c>
      <c r="F36" s="49"/>
      <c r="G36" s="48" t="s">
        <v>81</v>
      </c>
      <c r="H36" s="38">
        <f>VLOOKUP(E36,残高!$A$4:$F$76,6,FALSE)</f>
        <v>0</v>
      </c>
      <c r="I36" s="36"/>
    </row>
    <row r="37" spans="1:9" x14ac:dyDescent="0.4">
      <c r="A37" s="54">
        <v>304</v>
      </c>
      <c r="B37" s="295" t="s">
        <v>82</v>
      </c>
      <c r="C37" s="295"/>
      <c r="D37" s="45">
        <f>VLOOKUP(A37,残高!$A$4:$F$76,6,FALSE)</f>
        <v>0</v>
      </c>
      <c r="E37" s="56">
        <v>512</v>
      </c>
      <c r="F37" s="49"/>
      <c r="G37" s="48" t="s">
        <v>83</v>
      </c>
      <c r="H37" s="38">
        <f>VLOOKUP(E37,残高!$A$4:$F$76,6,FALSE)</f>
        <v>236800</v>
      </c>
      <c r="I37" s="36"/>
    </row>
    <row r="38" spans="1:9" x14ac:dyDescent="0.4">
      <c r="A38" s="54">
        <v>391</v>
      </c>
      <c r="B38" s="49"/>
      <c r="C38" s="48" t="s">
        <v>84</v>
      </c>
      <c r="D38" s="38">
        <f>VLOOKUP(A38,残高!$A$4:$F$76,6,FALSE)</f>
        <v>0</v>
      </c>
      <c r="E38" s="56">
        <v>500</v>
      </c>
      <c r="F38" s="295" t="s">
        <v>85</v>
      </c>
      <c r="G38" s="295"/>
      <c r="H38" s="50">
        <f>VLOOKUP(E38,残高!$A$4:$F$76,6,FALSE)</f>
        <v>329800</v>
      </c>
      <c r="I38" s="36"/>
    </row>
    <row r="39" spans="1:9" x14ac:dyDescent="0.4">
      <c r="A39" s="54">
        <v>392</v>
      </c>
      <c r="B39" s="49"/>
      <c r="C39" s="48" t="s">
        <v>86</v>
      </c>
      <c r="D39" s="38">
        <f>VLOOKUP(A39,残高!$A$4:$F$76,6,FALSE)</f>
        <v>0</v>
      </c>
      <c r="E39" s="57"/>
      <c r="F39" s="51"/>
      <c r="G39" s="48"/>
      <c r="H39" s="52"/>
      <c r="I39" s="36"/>
    </row>
    <row r="40" spans="1:9" x14ac:dyDescent="0.4">
      <c r="A40" s="54">
        <v>300</v>
      </c>
      <c r="B40" s="295" t="s">
        <v>87</v>
      </c>
      <c r="C40" s="295"/>
      <c r="D40" s="45">
        <f>VLOOKUP(A40,残高!$A$4:$F$76,6,FALSE)</f>
        <v>329800</v>
      </c>
      <c r="E40" s="56">
        <v>600</v>
      </c>
      <c r="F40" s="295" t="s">
        <v>88</v>
      </c>
      <c r="G40" s="295"/>
      <c r="H40" s="45">
        <f>VLOOKUP(E40,残高!$A$4:$F$76,6,FALSE)</f>
        <v>329800</v>
      </c>
      <c r="I40" s="36"/>
    </row>
    <row r="41" spans="1:9" x14ac:dyDescent="0.4">
      <c r="A41" s="36"/>
      <c r="B41" s="36"/>
      <c r="C41" s="36"/>
      <c r="D41" s="42"/>
      <c r="E41" s="36"/>
      <c r="F41" s="36"/>
      <c r="G41" s="36"/>
      <c r="H41" s="42"/>
      <c r="I41" s="36"/>
    </row>
    <row r="42" spans="1:9" x14ac:dyDescent="0.4">
      <c r="A42" s="36"/>
      <c r="B42" s="36"/>
      <c r="C42" s="36"/>
      <c r="D42" s="42"/>
      <c r="E42" s="36"/>
      <c r="F42" s="36"/>
      <c r="G42" s="41"/>
      <c r="H42" s="53" t="str">
        <f>IF(D40=H40,"OK","FALSE")</f>
        <v>OK</v>
      </c>
      <c r="I42" s="36"/>
    </row>
  </sheetData>
  <mergeCells count="48">
    <mergeCell ref="B1:C1"/>
    <mergeCell ref="A2:H2"/>
    <mergeCell ref="B3:D3"/>
    <mergeCell ref="F3:H3"/>
    <mergeCell ref="B4:C4"/>
    <mergeCell ref="F4:G4"/>
    <mergeCell ref="B5:C5"/>
    <mergeCell ref="F5:G5"/>
    <mergeCell ref="B6:C6"/>
    <mergeCell ref="F6:G6"/>
    <mergeCell ref="B7:C7"/>
    <mergeCell ref="F7:G7"/>
    <mergeCell ref="B8:C8"/>
    <mergeCell ref="F8:G8"/>
    <mergeCell ref="B9:C9"/>
    <mergeCell ref="F9:G9"/>
    <mergeCell ref="B10:C10"/>
    <mergeCell ref="F10:G10"/>
    <mergeCell ref="B11:C11"/>
    <mergeCell ref="F11:G11"/>
    <mergeCell ref="B12:C12"/>
    <mergeCell ref="F12:G12"/>
    <mergeCell ref="B13:C13"/>
    <mergeCell ref="F13:G13"/>
    <mergeCell ref="B14:C14"/>
    <mergeCell ref="F14:G14"/>
    <mergeCell ref="B15:C15"/>
    <mergeCell ref="F15:G15"/>
    <mergeCell ref="B16:C16"/>
    <mergeCell ref="F16:G16"/>
    <mergeCell ref="F34:G34"/>
    <mergeCell ref="B17:C17"/>
    <mergeCell ref="F17:G17"/>
    <mergeCell ref="A20:H20"/>
    <mergeCell ref="B21:D21"/>
    <mergeCell ref="F21:H21"/>
    <mergeCell ref="B22:C22"/>
    <mergeCell ref="F22:G22"/>
    <mergeCell ref="B23:C23"/>
    <mergeCell ref="B28:C28"/>
    <mergeCell ref="F28:G28"/>
    <mergeCell ref="F32:G32"/>
    <mergeCell ref="F33:H33"/>
    <mergeCell ref="F35:G35"/>
    <mergeCell ref="B37:C37"/>
    <mergeCell ref="F38:G38"/>
    <mergeCell ref="B40:C40"/>
    <mergeCell ref="F40:G40"/>
  </mergeCells>
  <phoneticPr fontId="2"/>
  <pageMargins left="0.70866141732283472" right="0.70866141732283472" top="0.74803149606299213" bottom="0.74803149606299213" header="0.31496062992125984" footer="0.31496062992125984"/>
  <pageSetup paperSize="9" scale="95" orientation="portrait" horizontalDpi="1200" verticalDpi="1200" r:id="rId1"/>
  <ignoredErrors>
    <ignoredError sqref="D22:D40 H22:H32 H34:H38 H40 H42 H4:H18 D4:D1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09918-1905-4EDA-B956-929961868DB3}">
  <sheetPr codeName="Sheet5"/>
  <dimension ref="A1:G76"/>
  <sheetViews>
    <sheetView zoomScaleNormal="100" workbookViewId="0">
      <pane ySplit="3" topLeftCell="A4" activePane="bottomLeft" state="frozen"/>
      <selection pane="bottomLeft" activeCell="G10" sqref="G10"/>
    </sheetView>
  </sheetViews>
  <sheetFormatPr defaultRowHeight="18.75" x14ac:dyDescent="0.4"/>
  <cols>
    <col min="2" max="4" width="9.375" customWidth="1"/>
    <col min="5" max="5" width="11" bestFit="1" customWidth="1"/>
    <col min="6" max="6" width="11.5" bestFit="1" customWidth="1"/>
    <col min="7" max="7" width="15.375" bestFit="1" customWidth="1"/>
  </cols>
  <sheetData>
    <row r="1" spans="1:7" x14ac:dyDescent="0.4">
      <c r="A1" s="34" t="s">
        <v>25</v>
      </c>
      <c r="B1" s="36"/>
      <c r="C1" s="36"/>
      <c r="D1" s="36"/>
      <c r="E1" s="36"/>
      <c r="F1" s="36"/>
      <c r="G1" s="36"/>
    </row>
    <row r="2" spans="1:7" ht="19.5" thickBot="1" x14ac:dyDescent="0.45">
      <c r="A2" s="36"/>
      <c r="B2" s="36"/>
      <c r="C2" s="36"/>
      <c r="D2" s="36"/>
      <c r="E2" s="36"/>
      <c r="F2" s="36"/>
      <c r="G2" s="36"/>
    </row>
    <row r="3" spans="1:7" x14ac:dyDescent="0.4">
      <c r="A3" s="37" t="s">
        <v>19</v>
      </c>
      <c r="B3" s="37" t="s">
        <v>26</v>
      </c>
      <c r="C3" s="37" t="s">
        <v>27</v>
      </c>
      <c r="D3" s="37" t="s">
        <v>28</v>
      </c>
      <c r="E3" s="260" t="s">
        <v>5</v>
      </c>
      <c r="F3" s="261" t="s">
        <v>8</v>
      </c>
      <c r="G3" s="37" t="s">
        <v>204</v>
      </c>
    </row>
    <row r="4" spans="1:7" x14ac:dyDescent="0.4">
      <c r="A4" s="196">
        <v>100</v>
      </c>
      <c r="B4" s="276" t="s">
        <v>116</v>
      </c>
      <c r="C4" s="276" t="s">
        <v>116</v>
      </c>
      <c r="D4" s="276" t="s">
        <v>117</v>
      </c>
      <c r="E4" s="262" t="s">
        <v>116</v>
      </c>
      <c r="F4" s="263" t="s">
        <v>118</v>
      </c>
      <c r="G4" s="255" t="str">
        <f>A4&amp;"_"&amp;F4</f>
        <v>100_合計</v>
      </c>
    </row>
    <row r="5" spans="1:7" x14ac:dyDescent="0.4">
      <c r="A5" s="196">
        <v>101</v>
      </c>
      <c r="B5" s="276" t="s">
        <v>116</v>
      </c>
      <c r="C5" s="276" t="s">
        <v>119</v>
      </c>
      <c r="D5" s="276" t="s">
        <v>119</v>
      </c>
      <c r="E5" s="282" t="s">
        <v>206</v>
      </c>
      <c r="F5" s="283" t="s">
        <v>206</v>
      </c>
      <c r="G5" s="255" t="str">
        <f t="shared" ref="G5:G68" si="0">A5&amp;"_"&amp;F5</f>
        <v>101_食費</v>
      </c>
    </row>
    <row r="6" spans="1:7" x14ac:dyDescent="0.4">
      <c r="A6" s="196">
        <v>102</v>
      </c>
      <c r="B6" s="276" t="s">
        <v>116</v>
      </c>
      <c r="C6" s="276" t="s">
        <v>120</v>
      </c>
      <c r="D6" s="276" t="s">
        <v>120</v>
      </c>
      <c r="E6" s="282" t="s">
        <v>207</v>
      </c>
      <c r="F6" s="283" t="s">
        <v>208</v>
      </c>
      <c r="G6" s="255" t="str">
        <f t="shared" si="0"/>
        <v>102_家財住居</v>
      </c>
    </row>
    <row r="7" spans="1:7" x14ac:dyDescent="0.4">
      <c r="A7" s="196">
        <v>103</v>
      </c>
      <c r="B7" s="276" t="s">
        <v>116</v>
      </c>
      <c r="C7" s="276" t="s">
        <v>121</v>
      </c>
      <c r="D7" s="276" t="s">
        <v>121</v>
      </c>
      <c r="E7" s="282" t="s">
        <v>209</v>
      </c>
      <c r="F7" s="283" t="s">
        <v>210</v>
      </c>
      <c r="G7" s="255" t="str">
        <f t="shared" si="0"/>
        <v>103_水道光熱</v>
      </c>
    </row>
    <row r="8" spans="1:7" x14ac:dyDescent="0.4">
      <c r="A8" s="196">
        <v>104</v>
      </c>
      <c r="B8" s="276" t="s">
        <v>116</v>
      </c>
      <c r="C8" s="276" t="s">
        <v>122</v>
      </c>
      <c r="D8" s="276" t="s">
        <v>122</v>
      </c>
      <c r="E8" s="282" t="s">
        <v>211</v>
      </c>
      <c r="F8" s="283" t="s">
        <v>212</v>
      </c>
      <c r="G8" s="255" t="str">
        <f t="shared" si="0"/>
        <v>104_衣類</v>
      </c>
    </row>
    <row r="9" spans="1:7" x14ac:dyDescent="0.4">
      <c r="A9" s="196">
        <v>105</v>
      </c>
      <c r="B9" s="276" t="s">
        <v>116</v>
      </c>
      <c r="C9" s="276" t="s">
        <v>123</v>
      </c>
      <c r="D9" s="276" t="s">
        <v>123</v>
      </c>
      <c r="E9" s="282" t="s">
        <v>213</v>
      </c>
      <c r="F9" s="283" t="s">
        <v>214</v>
      </c>
      <c r="G9" s="255" t="str">
        <f t="shared" si="0"/>
        <v>105_医療衛生</v>
      </c>
    </row>
    <row r="10" spans="1:7" x14ac:dyDescent="0.4">
      <c r="A10" s="196">
        <v>106</v>
      </c>
      <c r="B10" s="276" t="s">
        <v>116</v>
      </c>
      <c r="C10" s="276" t="s">
        <v>124</v>
      </c>
      <c r="D10" s="276" t="s">
        <v>124</v>
      </c>
      <c r="E10" s="282" t="s">
        <v>215</v>
      </c>
      <c r="F10" s="283" t="s">
        <v>216</v>
      </c>
      <c r="G10" s="255" t="str">
        <f t="shared" si="0"/>
        <v>106_教養娯楽</v>
      </c>
    </row>
    <row r="11" spans="1:7" x14ac:dyDescent="0.4">
      <c r="A11" s="196">
        <v>107</v>
      </c>
      <c r="B11" s="276" t="s">
        <v>116</v>
      </c>
      <c r="C11" s="276" t="s">
        <v>125</v>
      </c>
      <c r="D11" s="276" t="s">
        <v>125</v>
      </c>
      <c r="E11" s="282" t="s">
        <v>217</v>
      </c>
      <c r="F11" s="283" t="s">
        <v>217</v>
      </c>
      <c r="G11" s="255" t="str">
        <f t="shared" si="0"/>
        <v>107_交際費</v>
      </c>
    </row>
    <row r="12" spans="1:7" x14ac:dyDescent="0.4">
      <c r="A12" s="196">
        <v>108</v>
      </c>
      <c r="B12" s="276" t="s">
        <v>116</v>
      </c>
      <c r="C12" s="276" t="s">
        <v>126</v>
      </c>
      <c r="D12" s="276" t="s">
        <v>126</v>
      </c>
      <c r="E12" s="282" t="s">
        <v>218</v>
      </c>
      <c r="F12" s="283" t="s">
        <v>219</v>
      </c>
      <c r="G12" s="255" t="str">
        <f t="shared" si="0"/>
        <v>108_交通通信</v>
      </c>
    </row>
    <row r="13" spans="1:7" x14ac:dyDescent="0.4">
      <c r="A13" s="196">
        <v>109</v>
      </c>
      <c r="B13" s="276" t="s">
        <v>116</v>
      </c>
      <c r="C13" s="276" t="s">
        <v>127</v>
      </c>
      <c r="D13" s="276" t="s">
        <v>127</v>
      </c>
      <c r="E13" s="282" t="s">
        <v>220</v>
      </c>
      <c r="F13" s="283" t="s">
        <v>220</v>
      </c>
      <c r="G13" s="255" t="str">
        <f t="shared" si="0"/>
        <v>109_保険費</v>
      </c>
    </row>
    <row r="14" spans="1:7" x14ac:dyDescent="0.4">
      <c r="A14" s="196">
        <v>110</v>
      </c>
      <c r="B14" s="276" t="s">
        <v>116</v>
      </c>
      <c r="C14" s="276" t="s">
        <v>128</v>
      </c>
      <c r="D14" s="276" t="s">
        <v>128</v>
      </c>
      <c r="E14" s="282" t="s">
        <v>221</v>
      </c>
      <c r="F14" s="283" t="s">
        <v>221</v>
      </c>
      <c r="G14" s="255" t="str">
        <f t="shared" si="0"/>
        <v>110_税金</v>
      </c>
    </row>
    <row r="15" spans="1:7" x14ac:dyDescent="0.4">
      <c r="A15" s="196">
        <v>111</v>
      </c>
      <c r="B15" s="276" t="s">
        <v>116</v>
      </c>
      <c r="C15" s="276" t="s">
        <v>129</v>
      </c>
      <c r="D15" s="276" t="s">
        <v>129</v>
      </c>
      <c r="E15" s="282" t="s">
        <v>222</v>
      </c>
      <c r="F15" s="283" t="s">
        <v>222</v>
      </c>
      <c r="G15" s="255" t="str">
        <f t="shared" si="0"/>
        <v>111_雑費</v>
      </c>
    </row>
    <row r="16" spans="1:7" x14ac:dyDescent="0.4">
      <c r="A16" s="196">
        <v>112</v>
      </c>
      <c r="B16" s="276" t="s">
        <v>116</v>
      </c>
      <c r="C16" s="276" t="s">
        <v>130</v>
      </c>
      <c r="D16" s="276" t="s">
        <v>130</v>
      </c>
      <c r="E16" s="282" t="s">
        <v>223</v>
      </c>
      <c r="F16" s="283" t="s">
        <v>224</v>
      </c>
      <c r="G16" s="255" t="str">
        <f t="shared" si="0"/>
        <v>112_減価償却</v>
      </c>
    </row>
    <row r="17" spans="1:7" x14ac:dyDescent="0.4">
      <c r="A17" s="196">
        <v>121</v>
      </c>
      <c r="B17" s="276" t="s">
        <v>116</v>
      </c>
      <c r="C17" s="276" t="s">
        <v>131</v>
      </c>
      <c r="D17" s="276" t="s">
        <v>131</v>
      </c>
      <c r="E17" s="282" t="s">
        <v>225</v>
      </c>
      <c r="F17" s="283" t="s">
        <v>225</v>
      </c>
      <c r="G17" s="255" t="str">
        <f t="shared" si="0"/>
        <v>121_貸倒損失</v>
      </c>
    </row>
    <row r="18" spans="1:7" x14ac:dyDescent="0.4">
      <c r="A18" s="197">
        <v>200</v>
      </c>
      <c r="B18" s="277" t="s">
        <v>132</v>
      </c>
      <c r="C18" s="277" t="s">
        <v>132</v>
      </c>
      <c r="D18" s="277" t="s">
        <v>133</v>
      </c>
      <c r="E18" s="264" t="s">
        <v>132</v>
      </c>
      <c r="F18" s="265" t="s">
        <v>118</v>
      </c>
      <c r="G18" s="256" t="str">
        <f t="shared" si="0"/>
        <v>200_合計</v>
      </c>
    </row>
    <row r="19" spans="1:7" x14ac:dyDescent="0.4">
      <c r="A19" s="197">
        <v>201</v>
      </c>
      <c r="B19" s="277" t="s">
        <v>132</v>
      </c>
      <c r="C19" s="277" t="s">
        <v>134</v>
      </c>
      <c r="D19" s="277" t="s">
        <v>134</v>
      </c>
      <c r="E19" s="284" t="s">
        <v>226</v>
      </c>
      <c r="F19" s="285" t="s">
        <v>226</v>
      </c>
      <c r="G19" s="256" t="str">
        <f t="shared" si="0"/>
        <v>201_給与</v>
      </c>
    </row>
    <row r="20" spans="1:7" x14ac:dyDescent="0.4">
      <c r="A20" s="197">
        <v>202</v>
      </c>
      <c r="B20" s="277" t="s">
        <v>132</v>
      </c>
      <c r="C20" s="277" t="s">
        <v>135</v>
      </c>
      <c r="D20" s="277" t="s">
        <v>135</v>
      </c>
      <c r="E20" s="284" t="s">
        <v>227</v>
      </c>
      <c r="F20" s="285" t="s">
        <v>227</v>
      </c>
      <c r="G20" s="256" t="str">
        <f t="shared" si="0"/>
        <v>202_雑収入</v>
      </c>
    </row>
    <row r="21" spans="1:7" x14ac:dyDescent="0.4">
      <c r="A21" s="198">
        <v>300</v>
      </c>
      <c r="B21" s="278" t="s">
        <v>136</v>
      </c>
      <c r="C21" s="278" t="s">
        <v>136</v>
      </c>
      <c r="D21" s="278" t="s">
        <v>137</v>
      </c>
      <c r="E21" s="266" t="s">
        <v>137</v>
      </c>
      <c r="F21" s="267" t="s">
        <v>137</v>
      </c>
      <c r="G21" s="257" t="str">
        <f t="shared" si="0"/>
        <v>300_資産合計</v>
      </c>
    </row>
    <row r="22" spans="1:7" x14ac:dyDescent="0.4">
      <c r="A22" s="198">
        <v>301</v>
      </c>
      <c r="B22" s="278" t="s">
        <v>136</v>
      </c>
      <c r="C22" s="278" t="s">
        <v>138</v>
      </c>
      <c r="D22" s="278" t="s">
        <v>138</v>
      </c>
      <c r="E22" s="266" t="s">
        <v>138</v>
      </c>
      <c r="F22" s="267" t="s">
        <v>139</v>
      </c>
      <c r="G22" s="257" t="str">
        <f t="shared" si="0"/>
        <v>301_流資合計</v>
      </c>
    </row>
    <row r="23" spans="1:7" x14ac:dyDescent="0.4">
      <c r="A23" s="198">
        <v>302</v>
      </c>
      <c r="B23" s="278" t="s">
        <v>136</v>
      </c>
      <c r="C23" s="278" t="s">
        <v>138</v>
      </c>
      <c r="D23" s="278" t="s">
        <v>140</v>
      </c>
      <c r="E23" s="266" t="s">
        <v>138</v>
      </c>
      <c r="F23" s="267" t="s">
        <v>141</v>
      </c>
      <c r="G23" s="257" t="str">
        <f t="shared" si="0"/>
        <v>302_現金合計</v>
      </c>
    </row>
    <row r="24" spans="1:7" x14ac:dyDescent="0.4">
      <c r="A24" s="198">
        <v>303</v>
      </c>
      <c r="B24" s="278" t="s">
        <v>136</v>
      </c>
      <c r="C24" s="278" t="s">
        <v>138</v>
      </c>
      <c r="D24" s="278" t="s">
        <v>142</v>
      </c>
      <c r="E24" s="266" t="s">
        <v>138</v>
      </c>
      <c r="F24" s="267" t="s">
        <v>143</v>
      </c>
      <c r="G24" s="257" t="str">
        <f t="shared" si="0"/>
        <v>303_その他合計</v>
      </c>
    </row>
    <row r="25" spans="1:7" x14ac:dyDescent="0.4">
      <c r="A25" s="198">
        <v>304</v>
      </c>
      <c r="B25" s="278" t="s">
        <v>136</v>
      </c>
      <c r="C25" s="278" t="s">
        <v>144</v>
      </c>
      <c r="D25" s="278" t="s">
        <v>144</v>
      </c>
      <c r="E25" s="266" t="s">
        <v>138</v>
      </c>
      <c r="F25" s="267" t="s">
        <v>145</v>
      </c>
      <c r="G25" s="257" t="str">
        <f t="shared" si="0"/>
        <v>304_固資合計</v>
      </c>
    </row>
    <row r="26" spans="1:7" x14ac:dyDescent="0.4">
      <c r="A26" s="198">
        <v>305</v>
      </c>
      <c r="B26" s="278" t="s">
        <v>136</v>
      </c>
      <c r="C26" s="278" t="s">
        <v>144</v>
      </c>
      <c r="D26" s="278" t="s">
        <v>144</v>
      </c>
      <c r="E26" s="266" t="s">
        <v>138</v>
      </c>
      <c r="F26" s="267" t="s">
        <v>146</v>
      </c>
      <c r="G26" s="257" t="str">
        <f t="shared" si="0"/>
        <v>305_備品等合計</v>
      </c>
    </row>
    <row r="27" spans="1:7" x14ac:dyDescent="0.4">
      <c r="A27" s="198">
        <v>306</v>
      </c>
      <c r="B27" s="278" t="s">
        <v>136</v>
      </c>
      <c r="C27" s="278" t="s">
        <v>144</v>
      </c>
      <c r="D27" s="278" t="s">
        <v>144</v>
      </c>
      <c r="E27" s="266" t="s">
        <v>138</v>
      </c>
      <c r="F27" s="267" t="s">
        <v>143</v>
      </c>
      <c r="G27" s="257" t="str">
        <f t="shared" si="0"/>
        <v>306_その他合計</v>
      </c>
    </row>
    <row r="28" spans="1:7" x14ac:dyDescent="0.4">
      <c r="A28" s="198">
        <v>310</v>
      </c>
      <c r="B28" s="278" t="s">
        <v>136</v>
      </c>
      <c r="C28" s="278" t="s">
        <v>138</v>
      </c>
      <c r="D28" s="278" t="s">
        <v>140</v>
      </c>
      <c r="E28" s="266" t="s">
        <v>147</v>
      </c>
      <c r="F28" s="267" t="s">
        <v>147</v>
      </c>
      <c r="G28" s="257" t="str">
        <f t="shared" si="0"/>
        <v>310_手元有高</v>
      </c>
    </row>
    <row r="29" spans="1:7" x14ac:dyDescent="0.4">
      <c r="A29" s="198">
        <v>311</v>
      </c>
      <c r="B29" s="278" t="s">
        <v>136</v>
      </c>
      <c r="C29" s="278" t="s">
        <v>138</v>
      </c>
      <c r="D29" s="278" t="s">
        <v>140</v>
      </c>
      <c r="E29" s="286" t="s">
        <v>228</v>
      </c>
      <c r="F29" s="287" t="s">
        <v>229</v>
      </c>
      <c r="G29" s="257" t="str">
        <f t="shared" si="0"/>
        <v>311_財布</v>
      </c>
    </row>
    <row r="30" spans="1:7" x14ac:dyDescent="0.4">
      <c r="A30" s="198">
        <v>320</v>
      </c>
      <c r="B30" s="278" t="s">
        <v>136</v>
      </c>
      <c r="C30" s="278" t="s">
        <v>138</v>
      </c>
      <c r="D30" s="278" t="s">
        <v>140</v>
      </c>
      <c r="E30" s="266" t="s">
        <v>148</v>
      </c>
      <c r="F30" s="267" t="s">
        <v>148</v>
      </c>
      <c r="G30" s="257" t="str">
        <f t="shared" si="0"/>
        <v>320_電マネ合計</v>
      </c>
    </row>
    <row r="31" spans="1:7" x14ac:dyDescent="0.4">
      <c r="A31" s="198">
        <v>321</v>
      </c>
      <c r="B31" s="278" t="s">
        <v>136</v>
      </c>
      <c r="C31" s="278" t="s">
        <v>138</v>
      </c>
      <c r="D31" s="278" t="s">
        <v>140</v>
      </c>
      <c r="E31" s="286" t="s">
        <v>230</v>
      </c>
      <c r="F31" s="287" t="s">
        <v>199</v>
      </c>
      <c r="G31" s="257" t="str">
        <f t="shared" si="0"/>
        <v>321_電マネ1</v>
      </c>
    </row>
    <row r="32" spans="1:7" x14ac:dyDescent="0.4">
      <c r="A32" s="198">
        <v>322</v>
      </c>
      <c r="B32" s="278" t="s">
        <v>136</v>
      </c>
      <c r="C32" s="278" t="s">
        <v>138</v>
      </c>
      <c r="D32" s="278" t="s">
        <v>140</v>
      </c>
      <c r="E32" s="286" t="s">
        <v>230</v>
      </c>
      <c r="F32" s="287" t="s">
        <v>200</v>
      </c>
      <c r="G32" s="257" t="str">
        <f t="shared" si="0"/>
        <v>322_電マネ2</v>
      </c>
    </row>
    <row r="33" spans="1:7" x14ac:dyDescent="0.4">
      <c r="A33" s="198">
        <v>323</v>
      </c>
      <c r="B33" s="278" t="s">
        <v>136</v>
      </c>
      <c r="C33" s="278" t="s">
        <v>138</v>
      </c>
      <c r="D33" s="278" t="s">
        <v>140</v>
      </c>
      <c r="E33" s="286" t="s">
        <v>230</v>
      </c>
      <c r="F33" s="287" t="s">
        <v>201</v>
      </c>
      <c r="G33" s="257" t="str">
        <f t="shared" si="0"/>
        <v>323_電マネ3</v>
      </c>
    </row>
    <row r="34" spans="1:7" x14ac:dyDescent="0.4">
      <c r="A34" s="198">
        <v>324</v>
      </c>
      <c r="B34" s="278" t="s">
        <v>136</v>
      </c>
      <c r="C34" s="278" t="s">
        <v>138</v>
      </c>
      <c r="D34" s="278" t="s">
        <v>140</v>
      </c>
      <c r="E34" s="286" t="s">
        <v>230</v>
      </c>
      <c r="F34" s="287" t="s">
        <v>202</v>
      </c>
      <c r="G34" s="257" t="str">
        <f t="shared" si="0"/>
        <v>324_電マネ4</v>
      </c>
    </row>
    <row r="35" spans="1:7" x14ac:dyDescent="0.4">
      <c r="A35" s="198">
        <v>325</v>
      </c>
      <c r="B35" s="278" t="s">
        <v>136</v>
      </c>
      <c r="C35" s="278" t="s">
        <v>138</v>
      </c>
      <c r="D35" s="278" t="s">
        <v>140</v>
      </c>
      <c r="E35" s="286" t="s">
        <v>230</v>
      </c>
      <c r="F35" s="287" t="s">
        <v>203</v>
      </c>
      <c r="G35" s="257" t="str">
        <f t="shared" si="0"/>
        <v>325_電マネ5</v>
      </c>
    </row>
    <row r="36" spans="1:7" x14ac:dyDescent="0.4">
      <c r="A36" s="198">
        <v>340</v>
      </c>
      <c r="B36" s="278" t="s">
        <v>136</v>
      </c>
      <c r="C36" s="278" t="s">
        <v>138</v>
      </c>
      <c r="D36" s="278" t="s">
        <v>140</v>
      </c>
      <c r="E36" s="266" t="s">
        <v>149</v>
      </c>
      <c r="F36" s="267" t="s">
        <v>149</v>
      </c>
      <c r="G36" s="257" t="str">
        <f t="shared" si="0"/>
        <v>340_預金合計</v>
      </c>
    </row>
    <row r="37" spans="1:7" x14ac:dyDescent="0.4">
      <c r="A37" s="198">
        <v>341</v>
      </c>
      <c r="B37" s="278" t="s">
        <v>136</v>
      </c>
      <c r="C37" s="278" t="s">
        <v>138</v>
      </c>
      <c r="D37" s="278" t="s">
        <v>140</v>
      </c>
      <c r="E37" s="286" t="s">
        <v>231</v>
      </c>
      <c r="F37" s="287" t="s">
        <v>115</v>
      </c>
      <c r="G37" s="257" t="str">
        <f t="shared" si="0"/>
        <v>341_銀行1</v>
      </c>
    </row>
    <row r="38" spans="1:7" x14ac:dyDescent="0.4">
      <c r="A38" s="198">
        <v>342</v>
      </c>
      <c r="B38" s="278" t="s">
        <v>136</v>
      </c>
      <c r="C38" s="278" t="s">
        <v>138</v>
      </c>
      <c r="D38" s="278" t="s">
        <v>140</v>
      </c>
      <c r="E38" s="286" t="s">
        <v>231</v>
      </c>
      <c r="F38" s="287" t="s">
        <v>150</v>
      </c>
      <c r="G38" s="257" t="str">
        <f t="shared" si="0"/>
        <v>342_銀行2</v>
      </c>
    </row>
    <row r="39" spans="1:7" x14ac:dyDescent="0.4">
      <c r="A39" s="198">
        <v>343</v>
      </c>
      <c r="B39" s="278" t="s">
        <v>136</v>
      </c>
      <c r="C39" s="278" t="s">
        <v>138</v>
      </c>
      <c r="D39" s="278" t="s">
        <v>140</v>
      </c>
      <c r="E39" s="286" t="s">
        <v>231</v>
      </c>
      <c r="F39" s="287" t="s">
        <v>232</v>
      </c>
      <c r="G39" s="257" t="str">
        <f t="shared" si="0"/>
        <v>343_銀行3</v>
      </c>
    </row>
    <row r="40" spans="1:7" x14ac:dyDescent="0.4">
      <c r="A40" s="198">
        <v>344</v>
      </c>
      <c r="B40" s="278" t="s">
        <v>136</v>
      </c>
      <c r="C40" s="278" t="s">
        <v>138</v>
      </c>
      <c r="D40" s="278" t="s">
        <v>140</v>
      </c>
      <c r="E40" s="286" t="s">
        <v>231</v>
      </c>
      <c r="F40" s="287" t="s">
        <v>233</v>
      </c>
      <c r="G40" s="257" t="str">
        <f t="shared" si="0"/>
        <v>344_銀行4</v>
      </c>
    </row>
    <row r="41" spans="1:7" x14ac:dyDescent="0.4">
      <c r="A41" s="198">
        <v>345</v>
      </c>
      <c r="B41" s="278" t="s">
        <v>136</v>
      </c>
      <c r="C41" s="278" t="s">
        <v>138</v>
      </c>
      <c r="D41" s="278" t="s">
        <v>140</v>
      </c>
      <c r="E41" s="286" t="s">
        <v>231</v>
      </c>
      <c r="F41" s="287" t="s">
        <v>234</v>
      </c>
      <c r="G41" s="257" t="str">
        <f t="shared" si="0"/>
        <v>345_銀行5</v>
      </c>
    </row>
    <row r="42" spans="1:7" x14ac:dyDescent="0.4">
      <c r="A42" s="198">
        <v>360</v>
      </c>
      <c r="B42" s="278" t="s">
        <v>136</v>
      </c>
      <c r="C42" s="278" t="s">
        <v>138</v>
      </c>
      <c r="D42" s="279" t="s">
        <v>174</v>
      </c>
      <c r="E42" s="268" t="s">
        <v>175</v>
      </c>
      <c r="F42" s="269" t="s">
        <v>177</v>
      </c>
      <c r="G42" s="257" t="str">
        <f t="shared" si="0"/>
        <v>360_預け金合計</v>
      </c>
    </row>
    <row r="43" spans="1:7" x14ac:dyDescent="0.4">
      <c r="A43" s="198">
        <v>361</v>
      </c>
      <c r="B43" s="278" t="s">
        <v>136</v>
      </c>
      <c r="C43" s="278" t="s">
        <v>138</v>
      </c>
      <c r="D43" s="279" t="s">
        <v>174</v>
      </c>
      <c r="E43" s="288" t="s">
        <v>175</v>
      </c>
      <c r="F43" s="289" t="s">
        <v>176</v>
      </c>
      <c r="G43" s="257" t="str">
        <f t="shared" si="0"/>
        <v>361_預け金</v>
      </c>
    </row>
    <row r="44" spans="1:7" x14ac:dyDescent="0.4">
      <c r="A44" s="198">
        <v>381</v>
      </c>
      <c r="B44" s="278" t="s">
        <v>136</v>
      </c>
      <c r="C44" s="278" t="s">
        <v>138</v>
      </c>
      <c r="D44" s="278" t="s">
        <v>142</v>
      </c>
      <c r="E44" s="286" t="s">
        <v>235</v>
      </c>
      <c r="F44" s="287" t="s">
        <v>235</v>
      </c>
      <c r="G44" s="257" t="str">
        <f t="shared" si="0"/>
        <v>381_前払金</v>
      </c>
    </row>
    <row r="45" spans="1:7" x14ac:dyDescent="0.4">
      <c r="A45" s="198">
        <v>382</v>
      </c>
      <c r="B45" s="278" t="s">
        <v>136</v>
      </c>
      <c r="C45" s="278" t="s">
        <v>138</v>
      </c>
      <c r="D45" s="278" t="s">
        <v>142</v>
      </c>
      <c r="E45" s="286" t="s">
        <v>236</v>
      </c>
      <c r="F45" s="287" t="s">
        <v>236</v>
      </c>
      <c r="G45" s="257" t="str">
        <f t="shared" si="0"/>
        <v>382_未収入金</v>
      </c>
    </row>
    <row r="46" spans="1:7" x14ac:dyDescent="0.4">
      <c r="A46" s="198">
        <v>383</v>
      </c>
      <c r="B46" s="278" t="s">
        <v>136</v>
      </c>
      <c r="C46" s="278" t="s">
        <v>138</v>
      </c>
      <c r="D46" s="278" t="s">
        <v>142</v>
      </c>
      <c r="E46" s="286" t="s">
        <v>237</v>
      </c>
      <c r="F46" s="287" t="s">
        <v>237</v>
      </c>
      <c r="G46" s="257" t="str">
        <f t="shared" si="0"/>
        <v>383_立替金</v>
      </c>
    </row>
    <row r="47" spans="1:7" x14ac:dyDescent="0.4">
      <c r="A47" s="198">
        <v>384</v>
      </c>
      <c r="B47" s="278" t="s">
        <v>136</v>
      </c>
      <c r="C47" s="278" t="s">
        <v>138</v>
      </c>
      <c r="D47" s="278" t="s">
        <v>142</v>
      </c>
      <c r="E47" s="286" t="s">
        <v>238</v>
      </c>
      <c r="F47" s="287" t="s">
        <v>238</v>
      </c>
      <c r="G47" s="257" t="str">
        <f t="shared" si="0"/>
        <v>384_仮払金</v>
      </c>
    </row>
    <row r="48" spans="1:7" x14ac:dyDescent="0.4">
      <c r="A48" s="198">
        <v>385</v>
      </c>
      <c r="B48" s="278" t="s">
        <v>136</v>
      </c>
      <c r="C48" s="278" t="s">
        <v>138</v>
      </c>
      <c r="D48" s="278" t="s">
        <v>142</v>
      </c>
      <c r="E48" s="286" t="s">
        <v>239</v>
      </c>
      <c r="F48" s="287" t="s">
        <v>239</v>
      </c>
      <c r="G48" s="257" t="str">
        <f t="shared" si="0"/>
        <v>385_定期預金</v>
      </c>
    </row>
    <row r="49" spans="1:7" x14ac:dyDescent="0.4">
      <c r="A49" s="198">
        <v>386</v>
      </c>
      <c r="B49" s="278" t="s">
        <v>136</v>
      </c>
      <c r="C49" s="278" t="s">
        <v>138</v>
      </c>
      <c r="D49" s="278" t="s">
        <v>142</v>
      </c>
      <c r="E49" s="286" t="s">
        <v>240</v>
      </c>
      <c r="F49" s="287" t="s">
        <v>240</v>
      </c>
      <c r="G49" s="257" t="str">
        <f t="shared" si="0"/>
        <v>386_有価証券</v>
      </c>
    </row>
    <row r="50" spans="1:7" x14ac:dyDescent="0.4">
      <c r="A50" s="198">
        <v>387</v>
      </c>
      <c r="B50" s="278" t="s">
        <v>136</v>
      </c>
      <c r="C50" s="278" t="s">
        <v>138</v>
      </c>
      <c r="D50" s="278" t="s">
        <v>142</v>
      </c>
      <c r="E50" s="286" t="s">
        <v>241</v>
      </c>
      <c r="F50" s="287" t="s">
        <v>241</v>
      </c>
      <c r="G50" s="257" t="str">
        <f t="shared" si="0"/>
        <v>387_貸付金</v>
      </c>
    </row>
    <row r="51" spans="1:7" x14ac:dyDescent="0.4">
      <c r="A51" s="198">
        <v>388</v>
      </c>
      <c r="B51" s="278" t="s">
        <v>136</v>
      </c>
      <c r="C51" s="278" t="s">
        <v>138</v>
      </c>
      <c r="D51" s="278" t="s">
        <v>142</v>
      </c>
      <c r="E51" s="286" t="s">
        <v>242</v>
      </c>
      <c r="F51" s="287" t="s">
        <v>242</v>
      </c>
      <c r="G51" s="257" t="str">
        <f t="shared" si="0"/>
        <v>388_積立金</v>
      </c>
    </row>
    <row r="52" spans="1:7" x14ac:dyDescent="0.4">
      <c r="A52" s="198">
        <v>391</v>
      </c>
      <c r="B52" s="278" t="s">
        <v>136</v>
      </c>
      <c r="C52" s="278" t="s">
        <v>144</v>
      </c>
      <c r="D52" s="278" t="s">
        <v>151</v>
      </c>
      <c r="E52" s="286" t="s">
        <v>243</v>
      </c>
      <c r="F52" s="287" t="s">
        <v>243</v>
      </c>
      <c r="G52" s="257" t="str">
        <f t="shared" si="0"/>
        <v>391_備品</v>
      </c>
    </row>
    <row r="53" spans="1:7" x14ac:dyDescent="0.4">
      <c r="A53" s="198">
        <v>392</v>
      </c>
      <c r="B53" s="278" t="s">
        <v>136</v>
      </c>
      <c r="C53" s="278" t="s">
        <v>144</v>
      </c>
      <c r="D53" s="278" t="s">
        <v>152</v>
      </c>
      <c r="E53" s="286" t="s">
        <v>244</v>
      </c>
      <c r="F53" s="287" t="s">
        <v>245</v>
      </c>
      <c r="G53" s="257" t="str">
        <f t="shared" si="0"/>
        <v>392_その他</v>
      </c>
    </row>
    <row r="54" spans="1:7" x14ac:dyDescent="0.4">
      <c r="A54" s="199">
        <v>400</v>
      </c>
      <c r="B54" s="280" t="s">
        <v>153</v>
      </c>
      <c r="C54" s="280" t="s">
        <v>153</v>
      </c>
      <c r="D54" s="280" t="s">
        <v>153</v>
      </c>
      <c r="E54" s="270" t="s">
        <v>154</v>
      </c>
      <c r="F54" s="271" t="s">
        <v>153</v>
      </c>
      <c r="G54" s="258" t="str">
        <f t="shared" si="0"/>
        <v>400_負債</v>
      </c>
    </row>
    <row r="55" spans="1:7" x14ac:dyDescent="0.4">
      <c r="A55" s="199">
        <v>401</v>
      </c>
      <c r="B55" s="280" t="s">
        <v>153</v>
      </c>
      <c r="C55" s="280" t="s">
        <v>155</v>
      </c>
      <c r="D55" s="280" t="s">
        <v>156</v>
      </c>
      <c r="E55" s="270" t="s">
        <v>154</v>
      </c>
      <c r="F55" s="271" t="s">
        <v>155</v>
      </c>
      <c r="G55" s="258" t="str">
        <f t="shared" si="0"/>
        <v>401_流動負債</v>
      </c>
    </row>
    <row r="56" spans="1:7" x14ac:dyDescent="0.4">
      <c r="A56" s="199">
        <v>402</v>
      </c>
      <c r="B56" s="280" t="s">
        <v>153</v>
      </c>
      <c r="C56" s="280" t="s">
        <v>157</v>
      </c>
      <c r="D56" s="280" t="s">
        <v>158</v>
      </c>
      <c r="E56" s="270" t="s">
        <v>154</v>
      </c>
      <c r="F56" s="271" t="s">
        <v>157</v>
      </c>
      <c r="G56" s="258" t="str">
        <f t="shared" si="0"/>
        <v>402_固定負債</v>
      </c>
    </row>
    <row r="57" spans="1:7" x14ac:dyDescent="0.4">
      <c r="A57" s="199">
        <v>410</v>
      </c>
      <c r="B57" s="280" t="s">
        <v>153</v>
      </c>
      <c r="C57" s="280" t="s">
        <v>155</v>
      </c>
      <c r="D57" s="280" t="s">
        <v>159</v>
      </c>
      <c r="E57" s="270" t="s">
        <v>154</v>
      </c>
      <c r="F57" s="271" t="s">
        <v>159</v>
      </c>
      <c r="G57" s="258" t="str">
        <f t="shared" si="0"/>
        <v>410_未払金</v>
      </c>
    </row>
    <row r="58" spans="1:7" x14ac:dyDescent="0.4">
      <c r="A58" s="199">
        <v>411</v>
      </c>
      <c r="B58" s="280" t="s">
        <v>153</v>
      </c>
      <c r="C58" s="280" t="s">
        <v>155</v>
      </c>
      <c r="D58" s="280" t="s">
        <v>159</v>
      </c>
      <c r="E58" s="290" t="s">
        <v>246</v>
      </c>
      <c r="F58" s="292" t="s">
        <v>178</v>
      </c>
      <c r="G58" s="258" t="str">
        <f t="shared" si="0"/>
        <v>411_クレカ1</v>
      </c>
    </row>
    <row r="59" spans="1:7" x14ac:dyDescent="0.4">
      <c r="A59" s="199">
        <v>412</v>
      </c>
      <c r="B59" s="280" t="s">
        <v>153</v>
      </c>
      <c r="C59" s="280" t="s">
        <v>155</v>
      </c>
      <c r="D59" s="280" t="s">
        <v>159</v>
      </c>
      <c r="E59" s="290" t="s">
        <v>246</v>
      </c>
      <c r="F59" s="292" t="s">
        <v>179</v>
      </c>
      <c r="G59" s="258" t="str">
        <f t="shared" si="0"/>
        <v>412_クレカ2</v>
      </c>
    </row>
    <row r="60" spans="1:7" x14ac:dyDescent="0.4">
      <c r="A60" s="199">
        <v>413</v>
      </c>
      <c r="B60" s="280" t="s">
        <v>153</v>
      </c>
      <c r="C60" s="280" t="s">
        <v>155</v>
      </c>
      <c r="D60" s="280" t="s">
        <v>159</v>
      </c>
      <c r="E60" s="290" t="s">
        <v>246</v>
      </c>
      <c r="F60" s="292" t="s">
        <v>180</v>
      </c>
      <c r="G60" s="258" t="str">
        <f t="shared" si="0"/>
        <v>413_クレカ3</v>
      </c>
    </row>
    <row r="61" spans="1:7" x14ac:dyDescent="0.4">
      <c r="A61" s="199">
        <v>414</v>
      </c>
      <c r="B61" s="280" t="s">
        <v>153</v>
      </c>
      <c r="C61" s="280" t="s">
        <v>155</v>
      </c>
      <c r="D61" s="280" t="s">
        <v>159</v>
      </c>
      <c r="E61" s="290" t="s">
        <v>246</v>
      </c>
      <c r="F61" s="292" t="s">
        <v>181</v>
      </c>
      <c r="G61" s="258" t="str">
        <f t="shared" si="0"/>
        <v>414_クレカ4</v>
      </c>
    </row>
    <row r="62" spans="1:7" x14ac:dyDescent="0.4">
      <c r="A62" s="199">
        <v>415</v>
      </c>
      <c r="B62" s="280" t="s">
        <v>153</v>
      </c>
      <c r="C62" s="280" t="s">
        <v>155</v>
      </c>
      <c r="D62" s="280" t="s">
        <v>159</v>
      </c>
      <c r="E62" s="290" t="s">
        <v>246</v>
      </c>
      <c r="F62" s="292" t="s">
        <v>182</v>
      </c>
      <c r="G62" s="258" t="str">
        <f t="shared" si="0"/>
        <v>415_クレカ5</v>
      </c>
    </row>
    <row r="63" spans="1:7" x14ac:dyDescent="0.4">
      <c r="A63" s="199">
        <v>421</v>
      </c>
      <c r="B63" s="280" t="s">
        <v>153</v>
      </c>
      <c r="C63" s="280" t="s">
        <v>155</v>
      </c>
      <c r="D63" s="280" t="s">
        <v>160</v>
      </c>
      <c r="E63" s="290" t="s">
        <v>247</v>
      </c>
      <c r="F63" s="291" t="s">
        <v>247</v>
      </c>
      <c r="G63" s="258" t="str">
        <f t="shared" si="0"/>
        <v>421_前受金</v>
      </c>
    </row>
    <row r="64" spans="1:7" x14ac:dyDescent="0.4">
      <c r="A64" s="199">
        <v>422</v>
      </c>
      <c r="B64" s="280" t="s">
        <v>153</v>
      </c>
      <c r="C64" s="280" t="s">
        <v>155</v>
      </c>
      <c r="D64" s="280" t="s">
        <v>161</v>
      </c>
      <c r="E64" s="290" t="s">
        <v>248</v>
      </c>
      <c r="F64" s="291" t="s">
        <v>248</v>
      </c>
      <c r="G64" s="258" t="str">
        <f t="shared" si="0"/>
        <v>422_仮受金</v>
      </c>
    </row>
    <row r="65" spans="1:7" x14ac:dyDescent="0.4">
      <c r="A65" s="199">
        <v>423</v>
      </c>
      <c r="B65" s="280" t="s">
        <v>153</v>
      </c>
      <c r="C65" s="280" t="s">
        <v>155</v>
      </c>
      <c r="D65" s="280" t="s">
        <v>162</v>
      </c>
      <c r="E65" s="290" t="s">
        <v>249</v>
      </c>
      <c r="F65" s="291" t="s">
        <v>249</v>
      </c>
      <c r="G65" s="258" t="str">
        <f t="shared" si="0"/>
        <v>423_借入金</v>
      </c>
    </row>
    <row r="66" spans="1:7" x14ac:dyDescent="0.4">
      <c r="A66" s="199">
        <v>424</v>
      </c>
      <c r="B66" s="280" t="s">
        <v>153</v>
      </c>
      <c r="C66" s="280" t="s">
        <v>155</v>
      </c>
      <c r="D66" s="280" t="s">
        <v>163</v>
      </c>
      <c r="E66" s="290" t="s">
        <v>250</v>
      </c>
      <c r="F66" s="291" t="s">
        <v>250</v>
      </c>
      <c r="G66" s="258" t="str">
        <f t="shared" si="0"/>
        <v>424_預り金</v>
      </c>
    </row>
    <row r="67" spans="1:7" x14ac:dyDescent="0.4">
      <c r="A67" s="199">
        <v>431</v>
      </c>
      <c r="B67" s="280" t="s">
        <v>153</v>
      </c>
      <c r="C67" s="280" t="s">
        <v>157</v>
      </c>
      <c r="D67" s="280" t="s">
        <v>164</v>
      </c>
      <c r="E67" s="290" t="s">
        <v>251</v>
      </c>
      <c r="F67" s="291" t="s">
        <v>251</v>
      </c>
      <c r="G67" s="258" t="str">
        <f t="shared" si="0"/>
        <v>431_引当金</v>
      </c>
    </row>
    <row r="68" spans="1:7" x14ac:dyDescent="0.4">
      <c r="A68" s="199">
        <v>441</v>
      </c>
      <c r="B68" s="280" t="s">
        <v>153</v>
      </c>
      <c r="C68" s="280" t="s">
        <v>157</v>
      </c>
      <c r="D68" s="280" t="s">
        <v>165</v>
      </c>
      <c r="E68" s="290" t="s">
        <v>252</v>
      </c>
      <c r="F68" s="291" t="s">
        <v>252</v>
      </c>
      <c r="G68" s="258" t="str">
        <f t="shared" si="0"/>
        <v>441_償却累計</v>
      </c>
    </row>
    <row r="69" spans="1:7" x14ac:dyDescent="0.4">
      <c r="A69" s="199">
        <v>451</v>
      </c>
      <c r="B69" s="280" t="s">
        <v>153</v>
      </c>
      <c r="C69" s="280" t="s">
        <v>157</v>
      </c>
      <c r="D69" s="280" t="s">
        <v>166</v>
      </c>
      <c r="E69" s="290" t="s">
        <v>253</v>
      </c>
      <c r="F69" s="291" t="s">
        <v>253</v>
      </c>
      <c r="G69" s="258" t="str">
        <f t="shared" ref="G69:G76" si="1">A69&amp;"_"&amp;F69</f>
        <v>451_資産増減</v>
      </c>
    </row>
    <row r="70" spans="1:7" x14ac:dyDescent="0.4">
      <c r="A70" s="200">
        <v>500</v>
      </c>
      <c r="B70" s="281" t="s">
        <v>167</v>
      </c>
      <c r="C70" s="281" t="s">
        <v>167</v>
      </c>
      <c r="D70" s="281" t="s">
        <v>168</v>
      </c>
      <c r="E70" s="272" t="s">
        <v>167</v>
      </c>
      <c r="F70" s="273" t="s">
        <v>118</v>
      </c>
      <c r="G70" s="259" t="str">
        <f t="shared" si="1"/>
        <v>500_合計</v>
      </c>
    </row>
    <row r="71" spans="1:7" x14ac:dyDescent="0.4">
      <c r="A71" s="200">
        <v>501</v>
      </c>
      <c r="B71" s="281" t="s">
        <v>167</v>
      </c>
      <c r="C71" s="281" t="s">
        <v>167</v>
      </c>
      <c r="D71" s="281" t="s">
        <v>169</v>
      </c>
      <c r="E71" s="293" t="s">
        <v>254</v>
      </c>
      <c r="F71" s="294" t="s">
        <v>254</v>
      </c>
      <c r="G71" s="259" t="str">
        <f t="shared" si="1"/>
        <v>501_基本金</v>
      </c>
    </row>
    <row r="72" spans="1:7" x14ac:dyDescent="0.4">
      <c r="A72" s="200">
        <v>510</v>
      </c>
      <c r="B72" s="281" t="s">
        <v>167</v>
      </c>
      <c r="C72" s="281" t="s">
        <v>167</v>
      </c>
      <c r="D72" s="281" t="s">
        <v>170</v>
      </c>
      <c r="E72" s="293" t="s">
        <v>255</v>
      </c>
      <c r="F72" s="294" t="s">
        <v>205</v>
      </c>
      <c r="G72" s="259" t="str">
        <f t="shared" si="1"/>
        <v>510_合計</v>
      </c>
    </row>
    <row r="73" spans="1:7" x14ac:dyDescent="0.4">
      <c r="A73" s="200">
        <v>511</v>
      </c>
      <c r="B73" s="281" t="s">
        <v>167</v>
      </c>
      <c r="C73" s="281" t="s">
        <v>167</v>
      </c>
      <c r="D73" s="281" t="s">
        <v>170</v>
      </c>
      <c r="E73" s="293" t="s">
        <v>255</v>
      </c>
      <c r="F73" s="294" t="s">
        <v>256</v>
      </c>
      <c r="G73" s="259" t="str">
        <f t="shared" si="1"/>
        <v>511_前期繰越</v>
      </c>
    </row>
    <row r="74" spans="1:7" x14ac:dyDescent="0.4">
      <c r="A74" s="200">
        <v>512</v>
      </c>
      <c r="B74" s="281" t="s">
        <v>167</v>
      </c>
      <c r="C74" s="281" t="s">
        <v>167</v>
      </c>
      <c r="D74" s="281" t="s">
        <v>170</v>
      </c>
      <c r="E74" s="293" t="s">
        <v>255</v>
      </c>
      <c r="F74" s="294" t="s">
        <v>257</v>
      </c>
      <c r="G74" s="259" t="str">
        <f t="shared" si="1"/>
        <v>512_当期繰越</v>
      </c>
    </row>
    <row r="75" spans="1:7" x14ac:dyDescent="0.4">
      <c r="A75" s="200">
        <v>600</v>
      </c>
      <c r="B75" s="281" t="s">
        <v>171</v>
      </c>
      <c r="C75" s="281" t="s">
        <v>171</v>
      </c>
      <c r="D75" s="281" t="s">
        <v>172</v>
      </c>
      <c r="E75" s="293" t="s">
        <v>258</v>
      </c>
      <c r="F75" s="294" t="s">
        <v>205</v>
      </c>
      <c r="G75" s="259" t="str">
        <f t="shared" si="1"/>
        <v>600_合計</v>
      </c>
    </row>
    <row r="76" spans="1:7" ht="19.5" thickBot="1" x14ac:dyDescent="0.45">
      <c r="A76" s="200">
        <v>700</v>
      </c>
      <c r="B76" s="281" t="s">
        <v>173</v>
      </c>
      <c r="C76" s="281" t="s">
        <v>173</v>
      </c>
      <c r="D76" s="281" t="s">
        <v>173</v>
      </c>
      <c r="E76" s="274" t="s">
        <v>173</v>
      </c>
      <c r="F76" s="275" t="s">
        <v>173</v>
      </c>
      <c r="G76" s="259" t="str">
        <f t="shared" si="1"/>
        <v>700_収支</v>
      </c>
    </row>
  </sheetData>
  <dataConsolidate/>
  <phoneticPr fontId="2"/>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F4DAB-17C1-407C-AEE1-20A10F678567}">
  <sheetPr codeName="Sheet6"/>
  <dimension ref="A1:P20"/>
  <sheetViews>
    <sheetView zoomScaleNormal="100" workbookViewId="0">
      <pane xSplit="3" ySplit="2" topLeftCell="D3" activePane="bottomRight" state="frozen"/>
      <selection pane="topRight" activeCell="D1" sqref="D1"/>
      <selection pane="bottomLeft" activeCell="A3" sqref="A3"/>
      <selection pane="bottomRight"/>
    </sheetView>
  </sheetViews>
  <sheetFormatPr defaultRowHeight="18.75" x14ac:dyDescent="0.4"/>
  <cols>
    <col min="3" max="16" width="13.5" customWidth="1"/>
  </cols>
  <sheetData>
    <row r="1" spans="1:16" x14ac:dyDescent="0.4">
      <c r="A1" s="153" t="s">
        <v>102</v>
      </c>
      <c r="B1" s="153"/>
      <c r="C1" s="153"/>
      <c r="D1" s="154"/>
      <c r="E1" s="155"/>
      <c r="F1" s="155"/>
      <c r="G1" s="155"/>
      <c r="H1" s="155"/>
      <c r="I1" s="155"/>
      <c r="J1" s="155"/>
      <c r="K1" s="155"/>
      <c r="L1" s="155"/>
      <c r="M1" s="155"/>
      <c r="N1" s="155"/>
      <c r="O1" s="155"/>
      <c r="P1" s="155"/>
    </row>
    <row r="2" spans="1:16" x14ac:dyDescent="0.4">
      <c r="A2" s="169"/>
      <c r="B2" s="169"/>
      <c r="C2" s="169"/>
      <c r="D2" s="191" t="s">
        <v>91</v>
      </c>
      <c r="E2" s="170">
        <v>4</v>
      </c>
      <c r="F2" s="170">
        <v>5</v>
      </c>
      <c r="G2" s="170">
        <v>6</v>
      </c>
      <c r="H2" s="170">
        <v>7</v>
      </c>
      <c r="I2" s="170">
        <v>8</v>
      </c>
      <c r="J2" s="170">
        <v>9</v>
      </c>
      <c r="K2" s="170">
        <v>10</v>
      </c>
      <c r="L2" s="170">
        <v>11</v>
      </c>
      <c r="M2" s="170">
        <v>12</v>
      </c>
      <c r="N2" s="170">
        <v>1</v>
      </c>
      <c r="O2" s="170">
        <v>2</v>
      </c>
      <c r="P2" s="170">
        <v>3</v>
      </c>
    </row>
    <row r="3" spans="1:16" x14ac:dyDescent="0.4">
      <c r="A3" s="171">
        <v>100</v>
      </c>
      <c r="B3" s="172"/>
      <c r="C3" s="172" t="s">
        <v>47</v>
      </c>
      <c r="D3" s="173">
        <f>VLOOKUP(A3,残高!$A$4:$F$76,6,FALSE)</f>
        <v>263200</v>
      </c>
      <c r="E3" s="161">
        <f t="shared" ref="E3:P3" si="0">SUBTOTAL(9,E6:E18)</f>
        <v>146100</v>
      </c>
      <c r="F3" s="161">
        <f t="shared" si="0"/>
        <v>117100</v>
      </c>
      <c r="G3" s="161">
        <f t="shared" si="0"/>
        <v>0</v>
      </c>
      <c r="H3" s="161">
        <f t="shared" si="0"/>
        <v>0</v>
      </c>
      <c r="I3" s="161">
        <f t="shared" si="0"/>
        <v>0</v>
      </c>
      <c r="J3" s="161">
        <f t="shared" si="0"/>
        <v>0</v>
      </c>
      <c r="K3" s="161">
        <f t="shared" si="0"/>
        <v>0</v>
      </c>
      <c r="L3" s="161">
        <f t="shared" si="0"/>
        <v>0</v>
      </c>
      <c r="M3" s="161">
        <f t="shared" si="0"/>
        <v>0</v>
      </c>
      <c r="N3" s="161">
        <f t="shared" si="0"/>
        <v>0</v>
      </c>
      <c r="O3" s="161">
        <f t="shared" si="0"/>
        <v>0</v>
      </c>
      <c r="P3" s="161">
        <f t="shared" si="0"/>
        <v>0</v>
      </c>
    </row>
    <row r="4" spans="1:16" x14ac:dyDescent="0.4">
      <c r="A4" s="156">
        <v>200</v>
      </c>
      <c r="B4" s="157"/>
      <c r="C4" s="157" t="s">
        <v>48</v>
      </c>
      <c r="D4" s="192">
        <f>VLOOKUP(A4,残高!$A$4:$F$76,6,FALSE)</f>
        <v>500000</v>
      </c>
      <c r="E4" s="7">
        <f t="shared" ref="E4:P4" si="1">SUBTOTAL(9,E19:E20)</f>
        <v>250000</v>
      </c>
      <c r="F4" s="7">
        <f t="shared" si="1"/>
        <v>250000</v>
      </c>
      <c r="G4" s="7">
        <f t="shared" si="1"/>
        <v>0</v>
      </c>
      <c r="H4" s="7">
        <f t="shared" si="1"/>
        <v>0</v>
      </c>
      <c r="I4" s="7">
        <f t="shared" si="1"/>
        <v>0</v>
      </c>
      <c r="J4" s="7">
        <f t="shared" si="1"/>
        <v>0</v>
      </c>
      <c r="K4" s="7">
        <f t="shared" si="1"/>
        <v>0</v>
      </c>
      <c r="L4" s="7">
        <f t="shared" si="1"/>
        <v>0</v>
      </c>
      <c r="M4" s="7">
        <f t="shared" si="1"/>
        <v>0</v>
      </c>
      <c r="N4" s="7">
        <f t="shared" si="1"/>
        <v>0</v>
      </c>
      <c r="O4" s="7">
        <f t="shared" si="1"/>
        <v>0</v>
      </c>
      <c r="P4" s="7">
        <f t="shared" si="1"/>
        <v>0</v>
      </c>
    </row>
    <row r="5" spans="1:16" x14ac:dyDescent="0.4">
      <c r="A5" s="167">
        <v>700</v>
      </c>
      <c r="B5" s="163"/>
      <c r="C5" s="163" t="s">
        <v>24</v>
      </c>
      <c r="D5" s="193">
        <f>VLOOKUP(A5,残高!$A$4:$F$76,6,FALSE)</f>
        <v>236800</v>
      </c>
      <c r="E5" s="168">
        <f t="shared" ref="E5:P5" si="2">E4-E3</f>
        <v>103900</v>
      </c>
      <c r="F5" s="168">
        <f t="shared" si="2"/>
        <v>132900</v>
      </c>
      <c r="G5" s="168">
        <f t="shared" si="2"/>
        <v>0</v>
      </c>
      <c r="H5" s="168">
        <f t="shared" si="2"/>
        <v>0</v>
      </c>
      <c r="I5" s="168">
        <f t="shared" si="2"/>
        <v>0</v>
      </c>
      <c r="J5" s="168">
        <f t="shared" si="2"/>
        <v>0</v>
      </c>
      <c r="K5" s="168">
        <f t="shared" si="2"/>
        <v>0</v>
      </c>
      <c r="L5" s="168">
        <f t="shared" si="2"/>
        <v>0</v>
      </c>
      <c r="M5" s="168">
        <f t="shared" si="2"/>
        <v>0</v>
      </c>
      <c r="N5" s="168">
        <f t="shared" si="2"/>
        <v>0</v>
      </c>
      <c r="O5" s="168">
        <f t="shared" si="2"/>
        <v>0</v>
      </c>
      <c r="P5" s="168">
        <f t="shared" si="2"/>
        <v>0</v>
      </c>
    </row>
    <row r="6" spans="1:16" x14ac:dyDescent="0.4">
      <c r="A6" s="159">
        <v>101</v>
      </c>
      <c r="B6" s="160" t="s">
        <v>92</v>
      </c>
      <c r="C6" s="160" t="s">
        <v>32</v>
      </c>
      <c r="D6" s="173">
        <f>VLOOKUP(A6,残高!$A$4:$F$76,6,FALSE)</f>
        <v>42000</v>
      </c>
      <c r="E6" s="161">
        <f>SUMIF(元帳!$F$4:$F$3539,E$2&amp;"_"&amp;$A6,元帳!$K$4:$K$3539)</f>
        <v>22000</v>
      </c>
      <c r="F6" s="161">
        <f>SUMIF(元帳!$F$4:$F$3539,F$2&amp;"_"&amp;$A6,元帳!$K$4:$K$3539)</f>
        <v>20000</v>
      </c>
      <c r="G6" s="161">
        <f>SUMIF(元帳!$F$4:$F$3539,G$2&amp;"_"&amp;$A6,元帳!$K$4:$K$3539)</f>
        <v>0</v>
      </c>
      <c r="H6" s="161">
        <f>SUMIF(元帳!$F$4:$F$3539,H$2&amp;"_"&amp;$A6,元帳!$K$4:$K$3539)</f>
        <v>0</v>
      </c>
      <c r="I6" s="161">
        <f>SUMIF(元帳!$F$4:$F$3539,I$2&amp;"_"&amp;$A6,元帳!$K$4:$K$3539)</f>
        <v>0</v>
      </c>
      <c r="J6" s="161">
        <f>SUMIF(元帳!$F$4:$F$3539,J$2&amp;"_"&amp;$A6,元帳!$K$4:$K$3539)</f>
        <v>0</v>
      </c>
      <c r="K6" s="161">
        <f>SUMIF(元帳!$F$4:$F$3539,K$2&amp;"_"&amp;$A6,元帳!$K$4:$K$3539)</f>
        <v>0</v>
      </c>
      <c r="L6" s="161">
        <f>SUMIF(元帳!$F$4:$F$3539,L$2&amp;"_"&amp;$A6,元帳!$K$4:$K$3539)</f>
        <v>0</v>
      </c>
      <c r="M6" s="161">
        <f>SUMIF(元帳!$F$4:$F$3539,M$2&amp;"_"&amp;$A6,元帳!$K$4:$K$3539)</f>
        <v>0</v>
      </c>
      <c r="N6" s="161">
        <f>SUMIF(元帳!$F$4:$F$3539,N$2&amp;"_"&amp;$A6,元帳!$K$4:$K$3539)</f>
        <v>0</v>
      </c>
      <c r="O6" s="161">
        <f>SUMIF(元帳!$F$4:$F$3539,O$2&amp;"_"&amp;$A6,元帳!$K$4:$K$3539)</f>
        <v>0</v>
      </c>
      <c r="P6" s="161">
        <f>SUMIF(元帳!$F$4:$F$3539,P$2&amp;"_"&amp;$A6,元帳!$K$4:$K$3539)</f>
        <v>0</v>
      </c>
    </row>
    <row r="7" spans="1:16" x14ac:dyDescent="0.4">
      <c r="A7" s="158">
        <v>102</v>
      </c>
      <c r="B7" s="157" t="s">
        <v>92</v>
      </c>
      <c r="C7" s="157" t="s">
        <v>93</v>
      </c>
      <c r="D7" s="192">
        <f>VLOOKUP(A7,残高!$A$4:$F$76,6,FALSE)</f>
        <v>100000</v>
      </c>
      <c r="E7" s="7">
        <f>SUMIF(元帳!$F$4:$F$3539,E$2&amp;"_"&amp;$A7,元帳!$K$4:$K$3539)</f>
        <v>50000</v>
      </c>
      <c r="F7" s="7">
        <f>SUMIF(元帳!$F$4:$F$3539,F$2&amp;"_"&amp;$A7,元帳!$K$4:$K$3539)</f>
        <v>50000</v>
      </c>
      <c r="G7" s="7">
        <f>SUMIF(元帳!$F$4:$F$3539,G$2&amp;"_"&amp;$A7,元帳!$K$4:$K$3539)</f>
        <v>0</v>
      </c>
      <c r="H7" s="7">
        <f>SUMIF(元帳!$F$4:$F$3539,H$2&amp;"_"&amp;$A7,元帳!$K$4:$K$3539)</f>
        <v>0</v>
      </c>
      <c r="I7" s="7">
        <f>SUMIF(元帳!$F$4:$F$3539,I$2&amp;"_"&amp;$A7,元帳!$K$4:$K$3539)</f>
        <v>0</v>
      </c>
      <c r="J7" s="7">
        <f>SUMIF(元帳!$F$4:$F$3539,J$2&amp;"_"&amp;$A7,元帳!$K$4:$K$3539)</f>
        <v>0</v>
      </c>
      <c r="K7" s="7">
        <f>SUMIF(元帳!$F$4:$F$3539,K$2&amp;"_"&amp;$A7,元帳!$K$4:$K$3539)</f>
        <v>0</v>
      </c>
      <c r="L7" s="7">
        <f>SUMIF(元帳!$F$4:$F$3539,L$2&amp;"_"&amp;$A7,元帳!$K$4:$K$3539)</f>
        <v>0</v>
      </c>
      <c r="M7" s="7">
        <f>SUMIF(元帳!$F$4:$F$3539,M$2&amp;"_"&amp;$A7,元帳!$K$4:$K$3539)</f>
        <v>0</v>
      </c>
      <c r="N7" s="7">
        <f>SUMIF(元帳!$F$4:$F$3539,N$2&amp;"_"&amp;$A7,元帳!$K$4:$K$3539)</f>
        <v>0</v>
      </c>
      <c r="O7" s="7">
        <f>SUMIF(元帳!$F$4:$F$3539,O$2&amp;"_"&amp;$A7,元帳!$K$4:$K$3539)</f>
        <v>0</v>
      </c>
      <c r="P7" s="7">
        <f>SUMIF(元帳!$F$4:$F$3539,P$2&amp;"_"&amp;$A7,元帳!$K$4:$K$3539)</f>
        <v>0</v>
      </c>
    </row>
    <row r="8" spans="1:16" x14ac:dyDescent="0.4">
      <c r="A8" s="158">
        <v>103</v>
      </c>
      <c r="B8" s="157" t="s">
        <v>92</v>
      </c>
      <c r="C8" s="157" t="s">
        <v>94</v>
      </c>
      <c r="D8" s="192">
        <f>VLOOKUP(A8,残高!$A$4:$F$76,6,FALSE)</f>
        <v>14200</v>
      </c>
      <c r="E8" s="7">
        <f>SUMIF(元帳!$F$4:$F$3539,E$2&amp;"_"&amp;$A8,元帳!$K$4:$K$3539)</f>
        <v>7100</v>
      </c>
      <c r="F8" s="7">
        <f>SUMIF(元帳!$F$4:$F$3539,F$2&amp;"_"&amp;$A8,元帳!$K$4:$K$3539)</f>
        <v>7100</v>
      </c>
      <c r="G8" s="7">
        <f>SUMIF(元帳!$F$4:$F$3539,G$2&amp;"_"&amp;$A8,元帳!$K$4:$K$3539)</f>
        <v>0</v>
      </c>
      <c r="H8" s="7">
        <f>SUMIF(元帳!$F$4:$F$3539,H$2&amp;"_"&amp;$A8,元帳!$K$4:$K$3539)</f>
        <v>0</v>
      </c>
      <c r="I8" s="7">
        <f>SUMIF(元帳!$F$4:$F$3539,I$2&amp;"_"&amp;$A8,元帳!$K$4:$K$3539)</f>
        <v>0</v>
      </c>
      <c r="J8" s="7">
        <f>SUMIF(元帳!$F$4:$F$3539,J$2&amp;"_"&amp;$A8,元帳!$K$4:$K$3539)</f>
        <v>0</v>
      </c>
      <c r="K8" s="7">
        <f>SUMIF(元帳!$F$4:$F$3539,K$2&amp;"_"&amp;$A8,元帳!$K$4:$K$3539)</f>
        <v>0</v>
      </c>
      <c r="L8" s="7">
        <f>SUMIF(元帳!$F$4:$F$3539,L$2&amp;"_"&amp;$A8,元帳!$K$4:$K$3539)</f>
        <v>0</v>
      </c>
      <c r="M8" s="7">
        <f>SUMIF(元帳!$F$4:$F$3539,M$2&amp;"_"&amp;$A8,元帳!$K$4:$K$3539)</f>
        <v>0</v>
      </c>
      <c r="N8" s="7">
        <f>SUMIF(元帳!$F$4:$F$3539,N$2&amp;"_"&amp;$A8,元帳!$K$4:$K$3539)</f>
        <v>0</v>
      </c>
      <c r="O8" s="7">
        <f>SUMIF(元帳!$F$4:$F$3539,O$2&amp;"_"&amp;$A8,元帳!$K$4:$K$3539)</f>
        <v>0</v>
      </c>
      <c r="P8" s="7">
        <f>SUMIF(元帳!$F$4:$F$3539,P$2&amp;"_"&amp;$A8,元帳!$K$4:$K$3539)</f>
        <v>0</v>
      </c>
    </row>
    <row r="9" spans="1:16" x14ac:dyDescent="0.4">
      <c r="A9" s="158">
        <v>104</v>
      </c>
      <c r="B9" s="157" t="s">
        <v>92</v>
      </c>
      <c r="C9" s="157" t="s">
        <v>95</v>
      </c>
      <c r="D9" s="192">
        <f>VLOOKUP(A9,残高!$A$4:$F$76,6,FALSE)</f>
        <v>20000</v>
      </c>
      <c r="E9" s="7">
        <f>SUMIF(元帳!$F$4:$F$3539,E$2&amp;"_"&amp;$A9,元帳!$K$4:$K$3539)</f>
        <v>20000</v>
      </c>
      <c r="F9" s="7">
        <f>SUMIF(元帳!$F$4:$F$3539,F$2&amp;"_"&amp;$A9,元帳!$K$4:$K$3539)</f>
        <v>0</v>
      </c>
      <c r="G9" s="7">
        <f>SUMIF(元帳!$F$4:$F$3539,G$2&amp;"_"&amp;$A9,元帳!$K$4:$K$3539)</f>
        <v>0</v>
      </c>
      <c r="H9" s="7">
        <f>SUMIF(元帳!$F$4:$F$3539,H$2&amp;"_"&amp;$A9,元帳!$K$4:$K$3539)</f>
        <v>0</v>
      </c>
      <c r="I9" s="7">
        <f>SUMIF(元帳!$F$4:$F$3539,I$2&amp;"_"&amp;$A9,元帳!$K$4:$K$3539)</f>
        <v>0</v>
      </c>
      <c r="J9" s="7">
        <f>SUMIF(元帳!$F$4:$F$3539,J$2&amp;"_"&amp;$A9,元帳!$K$4:$K$3539)</f>
        <v>0</v>
      </c>
      <c r="K9" s="7">
        <f>SUMIF(元帳!$F$4:$F$3539,K$2&amp;"_"&amp;$A9,元帳!$K$4:$K$3539)</f>
        <v>0</v>
      </c>
      <c r="L9" s="7">
        <f>SUMIF(元帳!$F$4:$F$3539,L$2&amp;"_"&amp;$A9,元帳!$K$4:$K$3539)</f>
        <v>0</v>
      </c>
      <c r="M9" s="7">
        <f>SUMIF(元帳!$F$4:$F$3539,M$2&amp;"_"&amp;$A9,元帳!$K$4:$K$3539)</f>
        <v>0</v>
      </c>
      <c r="N9" s="7">
        <f>SUMIF(元帳!$F$4:$F$3539,N$2&amp;"_"&amp;$A9,元帳!$K$4:$K$3539)</f>
        <v>0</v>
      </c>
      <c r="O9" s="7">
        <f>SUMIF(元帳!$F$4:$F$3539,O$2&amp;"_"&amp;$A9,元帳!$K$4:$K$3539)</f>
        <v>0</v>
      </c>
      <c r="P9" s="7">
        <f>SUMIF(元帳!$F$4:$F$3539,P$2&amp;"_"&amp;$A9,元帳!$K$4:$K$3539)</f>
        <v>0</v>
      </c>
    </row>
    <row r="10" spans="1:16" x14ac:dyDescent="0.4">
      <c r="A10" s="158">
        <v>105</v>
      </c>
      <c r="B10" s="157" t="s">
        <v>92</v>
      </c>
      <c r="C10" s="157" t="s">
        <v>96</v>
      </c>
      <c r="D10" s="192">
        <f>VLOOKUP(A10,残高!$A$4:$F$76,6,FALSE)</f>
        <v>0</v>
      </c>
      <c r="E10" s="7">
        <f>SUMIF(元帳!$F$4:$F$3539,E$2&amp;"_"&amp;$A10,元帳!$K$4:$K$3539)</f>
        <v>0</v>
      </c>
      <c r="F10" s="7">
        <f>SUMIF(元帳!$F$4:$F$3539,F$2&amp;"_"&amp;$A10,元帳!$K$4:$K$3539)</f>
        <v>0</v>
      </c>
      <c r="G10" s="7">
        <f>SUMIF(元帳!$F$4:$F$3539,G$2&amp;"_"&amp;$A10,元帳!$K$4:$K$3539)</f>
        <v>0</v>
      </c>
      <c r="H10" s="7">
        <f>SUMIF(元帳!$F$4:$F$3539,H$2&amp;"_"&amp;$A10,元帳!$K$4:$K$3539)</f>
        <v>0</v>
      </c>
      <c r="I10" s="7">
        <f>SUMIF(元帳!$F$4:$F$3539,I$2&amp;"_"&amp;$A10,元帳!$K$4:$K$3539)</f>
        <v>0</v>
      </c>
      <c r="J10" s="7">
        <f>SUMIF(元帳!$F$4:$F$3539,J$2&amp;"_"&amp;$A10,元帳!$K$4:$K$3539)</f>
        <v>0</v>
      </c>
      <c r="K10" s="7">
        <f>SUMIF(元帳!$F$4:$F$3539,K$2&amp;"_"&amp;$A10,元帳!$K$4:$K$3539)</f>
        <v>0</v>
      </c>
      <c r="L10" s="7">
        <f>SUMIF(元帳!$F$4:$F$3539,L$2&amp;"_"&amp;$A10,元帳!$K$4:$K$3539)</f>
        <v>0</v>
      </c>
      <c r="M10" s="7">
        <f>SUMIF(元帳!$F$4:$F$3539,M$2&amp;"_"&amp;$A10,元帳!$K$4:$K$3539)</f>
        <v>0</v>
      </c>
      <c r="N10" s="7">
        <f>SUMIF(元帳!$F$4:$F$3539,N$2&amp;"_"&amp;$A10,元帳!$K$4:$K$3539)</f>
        <v>0</v>
      </c>
      <c r="O10" s="7">
        <f>SUMIF(元帳!$F$4:$F$3539,O$2&amp;"_"&amp;$A10,元帳!$K$4:$K$3539)</f>
        <v>0</v>
      </c>
      <c r="P10" s="7">
        <f>SUMIF(元帳!$F$4:$F$3539,P$2&amp;"_"&amp;$A10,元帳!$K$4:$K$3539)</f>
        <v>0</v>
      </c>
    </row>
    <row r="11" spans="1:16" x14ac:dyDescent="0.4">
      <c r="A11" s="158">
        <v>106</v>
      </c>
      <c r="B11" s="157" t="s">
        <v>92</v>
      </c>
      <c r="C11" s="157" t="s">
        <v>97</v>
      </c>
      <c r="D11" s="192">
        <f>VLOOKUP(A11,残高!$A$4:$F$76,6,FALSE)</f>
        <v>0</v>
      </c>
      <c r="E11" s="7">
        <f>SUMIF(元帳!$F$4:$F$3539,E$2&amp;"_"&amp;$A11,元帳!$K$4:$K$3539)</f>
        <v>0</v>
      </c>
      <c r="F11" s="7">
        <f>SUMIF(元帳!$F$4:$F$3539,F$2&amp;"_"&amp;$A11,元帳!$K$4:$K$3539)</f>
        <v>0</v>
      </c>
      <c r="G11" s="7">
        <f>SUMIF(元帳!$F$4:$F$3539,G$2&amp;"_"&amp;$A11,元帳!$K$4:$K$3539)</f>
        <v>0</v>
      </c>
      <c r="H11" s="7">
        <f>SUMIF(元帳!$F$4:$F$3539,H$2&amp;"_"&amp;$A11,元帳!$K$4:$K$3539)</f>
        <v>0</v>
      </c>
      <c r="I11" s="7">
        <f>SUMIF(元帳!$F$4:$F$3539,I$2&amp;"_"&amp;$A11,元帳!$K$4:$K$3539)</f>
        <v>0</v>
      </c>
      <c r="J11" s="7">
        <f>SUMIF(元帳!$F$4:$F$3539,J$2&amp;"_"&amp;$A11,元帳!$K$4:$K$3539)</f>
        <v>0</v>
      </c>
      <c r="K11" s="7">
        <f>SUMIF(元帳!$F$4:$F$3539,K$2&amp;"_"&amp;$A11,元帳!$K$4:$K$3539)</f>
        <v>0</v>
      </c>
      <c r="L11" s="7">
        <f>SUMIF(元帳!$F$4:$F$3539,L$2&amp;"_"&amp;$A11,元帳!$K$4:$K$3539)</f>
        <v>0</v>
      </c>
      <c r="M11" s="7">
        <f>SUMIF(元帳!$F$4:$F$3539,M$2&amp;"_"&amp;$A11,元帳!$K$4:$K$3539)</f>
        <v>0</v>
      </c>
      <c r="N11" s="7">
        <f>SUMIF(元帳!$F$4:$F$3539,N$2&amp;"_"&amp;$A11,元帳!$K$4:$K$3539)</f>
        <v>0</v>
      </c>
      <c r="O11" s="7">
        <f>SUMIF(元帳!$F$4:$F$3539,O$2&amp;"_"&amp;$A11,元帳!$K$4:$K$3539)</f>
        <v>0</v>
      </c>
      <c r="P11" s="7">
        <f>SUMIF(元帳!$F$4:$F$3539,P$2&amp;"_"&amp;$A11,元帳!$K$4:$K$3539)</f>
        <v>0</v>
      </c>
    </row>
    <row r="12" spans="1:16" x14ac:dyDescent="0.4">
      <c r="A12" s="158">
        <v>107</v>
      </c>
      <c r="B12" s="157" t="s">
        <v>92</v>
      </c>
      <c r="C12" s="157" t="s">
        <v>40</v>
      </c>
      <c r="D12" s="192">
        <f>VLOOKUP(A12,残高!$A$4:$F$76,6,FALSE)</f>
        <v>3000</v>
      </c>
      <c r="E12" s="7">
        <f>SUMIF(元帳!$F$4:$F$3539,E$2&amp;"_"&amp;$A12,元帳!$K$4:$K$3539)</f>
        <v>3000</v>
      </c>
      <c r="F12" s="7">
        <f>SUMIF(元帳!$F$4:$F$3539,F$2&amp;"_"&amp;$A12,元帳!$K$4:$K$3539)</f>
        <v>0</v>
      </c>
      <c r="G12" s="7">
        <f>SUMIF(元帳!$F$4:$F$3539,G$2&amp;"_"&amp;$A12,元帳!$K$4:$K$3539)</f>
        <v>0</v>
      </c>
      <c r="H12" s="7">
        <f>SUMIF(元帳!$F$4:$F$3539,H$2&amp;"_"&amp;$A12,元帳!$K$4:$K$3539)</f>
        <v>0</v>
      </c>
      <c r="I12" s="7">
        <f>SUMIF(元帳!$F$4:$F$3539,I$2&amp;"_"&amp;$A12,元帳!$K$4:$K$3539)</f>
        <v>0</v>
      </c>
      <c r="J12" s="7">
        <f>SUMIF(元帳!$F$4:$F$3539,J$2&amp;"_"&amp;$A12,元帳!$K$4:$K$3539)</f>
        <v>0</v>
      </c>
      <c r="K12" s="7">
        <f>SUMIF(元帳!$F$4:$F$3539,K$2&amp;"_"&amp;$A12,元帳!$K$4:$K$3539)</f>
        <v>0</v>
      </c>
      <c r="L12" s="7">
        <f>SUMIF(元帳!$F$4:$F$3539,L$2&amp;"_"&amp;$A12,元帳!$K$4:$K$3539)</f>
        <v>0</v>
      </c>
      <c r="M12" s="7">
        <f>SUMIF(元帳!$F$4:$F$3539,M$2&amp;"_"&amp;$A12,元帳!$K$4:$K$3539)</f>
        <v>0</v>
      </c>
      <c r="N12" s="7">
        <f>SUMIF(元帳!$F$4:$F$3539,N$2&amp;"_"&amp;$A12,元帳!$K$4:$K$3539)</f>
        <v>0</v>
      </c>
      <c r="O12" s="7">
        <f>SUMIF(元帳!$F$4:$F$3539,O$2&amp;"_"&amp;$A12,元帳!$K$4:$K$3539)</f>
        <v>0</v>
      </c>
      <c r="P12" s="7">
        <f>SUMIF(元帳!$F$4:$F$3539,P$2&amp;"_"&amp;$A12,元帳!$K$4:$K$3539)</f>
        <v>0</v>
      </c>
    </row>
    <row r="13" spans="1:16" x14ac:dyDescent="0.4">
      <c r="A13" s="158">
        <v>108</v>
      </c>
      <c r="B13" s="157" t="s">
        <v>92</v>
      </c>
      <c r="C13" s="157" t="s">
        <v>98</v>
      </c>
      <c r="D13" s="192">
        <f>VLOOKUP(A13,残高!$A$4:$F$76,6,FALSE)</f>
        <v>4000</v>
      </c>
      <c r="E13" s="7">
        <f>SUMIF(元帳!$F$4:$F$3539,E$2&amp;"_"&amp;$A13,元帳!$K$4:$K$3539)</f>
        <v>4000</v>
      </c>
      <c r="F13" s="7">
        <f>SUMIF(元帳!$F$4:$F$3539,F$2&amp;"_"&amp;$A13,元帳!$K$4:$K$3539)</f>
        <v>0</v>
      </c>
      <c r="G13" s="7">
        <f>SUMIF(元帳!$F$4:$F$3539,G$2&amp;"_"&amp;$A13,元帳!$K$4:$K$3539)</f>
        <v>0</v>
      </c>
      <c r="H13" s="7">
        <f>SUMIF(元帳!$F$4:$F$3539,H$2&amp;"_"&amp;$A13,元帳!$K$4:$K$3539)</f>
        <v>0</v>
      </c>
      <c r="I13" s="7">
        <f>SUMIF(元帳!$F$4:$F$3539,I$2&amp;"_"&amp;$A13,元帳!$K$4:$K$3539)</f>
        <v>0</v>
      </c>
      <c r="J13" s="7">
        <f>SUMIF(元帳!$F$4:$F$3539,J$2&amp;"_"&amp;$A13,元帳!$K$4:$K$3539)</f>
        <v>0</v>
      </c>
      <c r="K13" s="7">
        <f>SUMIF(元帳!$F$4:$F$3539,K$2&amp;"_"&amp;$A13,元帳!$K$4:$K$3539)</f>
        <v>0</v>
      </c>
      <c r="L13" s="7">
        <f>SUMIF(元帳!$F$4:$F$3539,L$2&amp;"_"&amp;$A13,元帳!$K$4:$K$3539)</f>
        <v>0</v>
      </c>
      <c r="M13" s="7">
        <f>SUMIF(元帳!$F$4:$F$3539,M$2&amp;"_"&amp;$A13,元帳!$K$4:$K$3539)</f>
        <v>0</v>
      </c>
      <c r="N13" s="7">
        <f>SUMIF(元帳!$F$4:$F$3539,N$2&amp;"_"&amp;$A13,元帳!$K$4:$K$3539)</f>
        <v>0</v>
      </c>
      <c r="O13" s="7">
        <f>SUMIF(元帳!$F$4:$F$3539,O$2&amp;"_"&amp;$A13,元帳!$K$4:$K$3539)</f>
        <v>0</v>
      </c>
      <c r="P13" s="7">
        <f>SUMIF(元帳!$F$4:$F$3539,P$2&amp;"_"&amp;$A13,元帳!$K$4:$K$3539)</f>
        <v>0</v>
      </c>
    </row>
    <row r="14" spans="1:16" x14ac:dyDescent="0.4">
      <c r="A14" s="158">
        <v>109</v>
      </c>
      <c r="B14" s="157" t="s">
        <v>92</v>
      </c>
      <c r="C14" s="157" t="s">
        <v>42</v>
      </c>
      <c r="D14" s="192">
        <f>VLOOKUP(A14,残高!$A$4:$F$76,6,FALSE)</f>
        <v>80000</v>
      </c>
      <c r="E14" s="7">
        <f>SUMIF(元帳!$F$4:$F$3539,E$2&amp;"_"&amp;$A14,元帳!$K$4:$K$3539)</f>
        <v>40000</v>
      </c>
      <c r="F14" s="7">
        <f>SUMIF(元帳!$F$4:$F$3539,F$2&amp;"_"&amp;$A14,元帳!$K$4:$K$3539)</f>
        <v>40000</v>
      </c>
      <c r="G14" s="7">
        <f>SUMIF(元帳!$F$4:$F$3539,G$2&amp;"_"&amp;$A14,元帳!$K$4:$K$3539)</f>
        <v>0</v>
      </c>
      <c r="H14" s="7">
        <f>SUMIF(元帳!$F$4:$F$3539,H$2&amp;"_"&amp;$A14,元帳!$K$4:$K$3539)</f>
        <v>0</v>
      </c>
      <c r="I14" s="7">
        <f>SUMIF(元帳!$F$4:$F$3539,I$2&amp;"_"&amp;$A14,元帳!$K$4:$K$3539)</f>
        <v>0</v>
      </c>
      <c r="J14" s="7">
        <f>SUMIF(元帳!$F$4:$F$3539,J$2&amp;"_"&amp;$A14,元帳!$K$4:$K$3539)</f>
        <v>0</v>
      </c>
      <c r="K14" s="7">
        <f>SUMIF(元帳!$F$4:$F$3539,K$2&amp;"_"&amp;$A14,元帳!$K$4:$K$3539)</f>
        <v>0</v>
      </c>
      <c r="L14" s="7">
        <f>SUMIF(元帳!$F$4:$F$3539,L$2&amp;"_"&amp;$A14,元帳!$K$4:$K$3539)</f>
        <v>0</v>
      </c>
      <c r="M14" s="7">
        <f>SUMIF(元帳!$F$4:$F$3539,M$2&amp;"_"&amp;$A14,元帳!$K$4:$K$3539)</f>
        <v>0</v>
      </c>
      <c r="N14" s="7">
        <f>SUMIF(元帳!$F$4:$F$3539,N$2&amp;"_"&amp;$A14,元帳!$K$4:$K$3539)</f>
        <v>0</v>
      </c>
      <c r="O14" s="7">
        <f>SUMIF(元帳!$F$4:$F$3539,O$2&amp;"_"&amp;$A14,元帳!$K$4:$K$3539)</f>
        <v>0</v>
      </c>
      <c r="P14" s="7">
        <f>SUMIF(元帳!$F$4:$F$3539,P$2&amp;"_"&amp;$A14,元帳!$K$4:$K$3539)</f>
        <v>0</v>
      </c>
    </row>
    <row r="15" spans="1:16" x14ac:dyDescent="0.4">
      <c r="A15" s="158">
        <v>110</v>
      </c>
      <c r="B15" s="157" t="s">
        <v>92</v>
      </c>
      <c r="C15" s="157" t="s">
        <v>43</v>
      </c>
      <c r="D15" s="192">
        <f>VLOOKUP(A15,残高!$A$4:$F$76,6,FALSE)</f>
        <v>0</v>
      </c>
      <c r="E15" s="7">
        <f>SUMIF(元帳!$F$4:$F$3539,E$2&amp;"_"&amp;$A15,元帳!$K$4:$K$3539)</f>
        <v>0</v>
      </c>
      <c r="F15" s="195">
        <f>SUMIF(元帳!$F$4:$F$3539,F$2&amp;"_"&amp;$A15,元帳!$K$4:$K$3539)</f>
        <v>0</v>
      </c>
      <c r="G15" s="7">
        <f>SUMIF(元帳!$F$4:$F$3539,G$2&amp;"_"&amp;$A15,元帳!$K$4:$K$3539)</f>
        <v>0</v>
      </c>
      <c r="H15" s="7">
        <f>SUMIF(元帳!$F$4:$F$3539,H$2&amp;"_"&amp;$A15,元帳!$K$4:$K$3539)</f>
        <v>0</v>
      </c>
      <c r="I15" s="7">
        <f>SUMIF(元帳!$F$4:$F$3539,I$2&amp;"_"&amp;$A15,元帳!$K$4:$K$3539)</f>
        <v>0</v>
      </c>
      <c r="J15" s="7">
        <f>SUMIF(元帳!$F$4:$F$3539,J$2&amp;"_"&amp;$A15,元帳!$K$4:$K$3539)</f>
        <v>0</v>
      </c>
      <c r="K15" s="7">
        <f>SUMIF(元帳!$F$4:$F$3539,K$2&amp;"_"&amp;$A15,元帳!$K$4:$K$3539)</f>
        <v>0</v>
      </c>
      <c r="L15" s="7">
        <f>SUMIF(元帳!$F$4:$F$3539,L$2&amp;"_"&amp;$A15,元帳!$K$4:$K$3539)</f>
        <v>0</v>
      </c>
      <c r="M15" s="7">
        <f>SUMIF(元帳!$F$4:$F$3539,M$2&amp;"_"&amp;$A15,元帳!$K$4:$K$3539)</f>
        <v>0</v>
      </c>
      <c r="N15" s="7">
        <f>SUMIF(元帳!$F$4:$F$3539,N$2&amp;"_"&amp;$A15,元帳!$K$4:$K$3539)</f>
        <v>0</v>
      </c>
      <c r="O15" s="7">
        <f>SUMIF(元帳!$F$4:$F$3539,O$2&amp;"_"&amp;$A15,元帳!$K$4:$K$3539)</f>
        <v>0</v>
      </c>
      <c r="P15" s="7">
        <f>SUMIF(元帳!$F$4:$F$3539,P$2&amp;"_"&amp;$A15,元帳!$K$4:$K$3539)</f>
        <v>0</v>
      </c>
    </row>
    <row r="16" spans="1:16" x14ac:dyDescent="0.4">
      <c r="A16" s="158">
        <v>111</v>
      </c>
      <c r="B16" s="157" t="s">
        <v>92</v>
      </c>
      <c r="C16" s="157" t="s">
        <v>44</v>
      </c>
      <c r="D16" s="192">
        <f>VLOOKUP(A16,残高!$A$4:$F$76,6,FALSE)</f>
        <v>0</v>
      </c>
      <c r="E16" s="7">
        <f>SUMIF(元帳!$F$4:$F$3539,E$2&amp;"_"&amp;$A16,元帳!$K$4:$K$3539)</f>
        <v>0</v>
      </c>
      <c r="F16" s="7">
        <f>SUMIF(元帳!$F$4:$F$3539,F$2&amp;"_"&amp;$A16,元帳!$K$4:$K$3539)</f>
        <v>0</v>
      </c>
      <c r="G16" s="7">
        <f>SUMIF(元帳!$F$4:$F$3539,G$2&amp;"_"&amp;$A16,元帳!$K$4:$K$3539)</f>
        <v>0</v>
      </c>
      <c r="H16" s="7">
        <f>SUMIF(元帳!$F$4:$F$3539,H$2&amp;"_"&amp;$A16,元帳!$K$4:$K$3539)</f>
        <v>0</v>
      </c>
      <c r="I16" s="7">
        <f>SUMIF(元帳!$F$4:$F$3539,I$2&amp;"_"&amp;$A16,元帳!$K$4:$K$3539)</f>
        <v>0</v>
      </c>
      <c r="J16" s="7">
        <f>SUMIF(元帳!$F$4:$F$3539,J$2&amp;"_"&amp;$A16,元帳!$K$4:$K$3539)</f>
        <v>0</v>
      </c>
      <c r="K16" s="7">
        <f>SUMIF(元帳!$F$4:$F$3539,K$2&amp;"_"&amp;$A16,元帳!$K$4:$K$3539)</f>
        <v>0</v>
      </c>
      <c r="L16" s="7">
        <f>SUMIF(元帳!$F$4:$F$3539,L$2&amp;"_"&amp;$A16,元帳!$K$4:$K$3539)</f>
        <v>0</v>
      </c>
      <c r="M16" s="7">
        <f>SUMIF(元帳!$F$4:$F$3539,M$2&amp;"_"&amp;$A16,元帳!$K$4:$K$3539)</f>
        <v>0</v>
      </c>
      <c r="N16" s="7">
        <f>SUMIF(元帳!$F$4:$F$3539,N$2&amp;"_"&amp;$A16,元帳!$K$4:$K$3539)</f>
        <v>0</v>
      </c>
      <c r="O16" s="7">
        <f>SUMIF(元帳!$F$4:$F$3539,O$2&amp;"_"&amp;$A16,元帳!$K$4:$K$3539)</f>
        <v>0</v>
      </c>
      <c r="P16" s="7">
        <f>SUMIF(元帳!$F$4:$F$3539,P$2&amp;"_"&amp;$A16,元帳!$K$4:$K$3539)</f>
        <v>0</v>
      </c>
    </row>
    <row r="17" spans="1:16" x14ac:dyDescent="0.4">
      <c r="A17" s="158">
        <v>112</v>
      </c>
      <c r="B17" s="157" t="s">
        <v>92</v>
      </c>
      <c r="C17" s="157" t="s">
        <v>99</v>
      </c>
      <c r="D17" s="192">
        <f>VLOOKUP(A17,残高!$A$4:$F$76,6,FALSE)</f>
        <v>0</v>
      </c>
      <c r="E17" s="7">
        <f>SUMIF(元帳!$F$4:$F$3539,E$2&amp;"_"&amp;$A17,元帳!$K$4:$K$3539)</f>
        <v>0</v>
      </c>
      <c r="F17" s="7">
        <f>SUMIF(元帳!$F$4:$F$3539,F$2&amp;"_"&amp;$A17,元帳!$K$4:$K$3539)</f>
        <v>0</v>
      </c>
      <c r="G17" s="7">
        <f>SUMIF(元帳!$F$4:$F$3539,G$2&amp;"_"&amp;$A17,元帳!$K$4:$K$3539)</f>
        <v>0</v>
      </c>
      <c r="H17" s="7">
        <f>SUMIF(元帳!$F$4:$F$3539,H$2&amp;"_"&amp;$A17,元帳!$K$4:$K$3539)</f>
        <v>0</v>
      </c>
      <c r="I17" s="7">
        <f>SUMIF(元帳!$F$4:$F$3539,I$2&amp;"_"&amp;$A17,元帳!$K$4:$K$3539)</f>
        <v>0</v>
      </c>
      <c r="J17" s="7">
        <f>SUMIF(元帳!$F$4:$F$3539,J$2&amp;"_"&amp;$A17,元帳!$K$4:$K$3539)</f>
        <v>0</v>
      </c>
      <c r="K17" s="7">
        <f>SUMIF(元帳!$F$4:$F$3539,K$2&amp;"_"&amp;$A17,元帳!$K$4:$K$3539)</f>
        <v>0</v>
      </c>
      <c r="L17" s="7">
        <f>SUMIF(元帳!$F$4:$F$3539,L$2&amp;"_"&amp;$A17,元帳!$K$4:$K$3539)</f>
        <v>0</v>
      </c>
      <c r="M17" s="7">
        <f>SUMIF(元帳!$F$4:$F$3539,M$2&amp;"_"&amp;$A17,元帳!$K$4:$K$3539)</f>
        <v>0</v>
      </c>
      <c r="N17" s="7">
        <f>SUMIF(元帳!$F$4:$F$3539,N$2&amp;"_"&amp;$A17,元帳!$K$4:$K$3539)</f>
        <v>0</v>
      </c>
      <c r="O17" s="7">
        <f>SUMIF(元帳!$F$4:$F$3539,O$2&amp;"_"&amp;$A17,元帳!$K$4:$K$3539)</f>
        <v>0</v>
      </c>
      <c r="P17" s="7">
        <f>SUMIF(元帳!$F$4:$F$3539,P$2&amp;"_"&amp;$A17,元帳!$K$4:$K$3539)</f>
        <v>0</v>
      </c>
    </row>
    <row r="18" spans="1:16" x14ac:dyDescent="0.4">
      <c r="A18" s="162">
        <v>121</v>
      </c>
      <c r="B18" s="163" t="s">
        <v>92</v>
      </c>
      <c r="C18" s="163" t="s">
        <v>100</v>
      </c>
      <c r="D18" s="194">
        <f>VLOOKUP(A18,残高!$A$4:$F$76,6,FALSE)</f>
        <v>0</v>
      </c>
      <c r="E18" s="164">
        <f>SUMIF(元帳!$F$4:$F$3539,E$2&amp;"_"&amp;$A18,元帳!$K$4:$K$3539)</f>
        <v>0</v>
      </c>
      <c r="F18" s="164">
        <f>SUMIF(元帳!$F$4:$F$3539,F$2&amp;"_"&amp;$A18,元帳!$K$4:$K$3539)</f>
        <v>0</v>
      </c>
      <c r="G18" s="164">
        <f>SUMIF(元帳!$F$4:$F$3539,G$2&amp;"_"&amp;$A18,元帳!$K$4:$K$3539)</f>
        <v>0</v>
      </c>
      <c r="H18" s="164">
        <f>SUMIF(元帳!$F$4:$F$3539,H$2&amp;"_"&amp;$A18,元帳!$K$4:$K$3539)</f>
        <v>0</v>
      </c>
      <c r="I18" s="164">
        <f>SUMIF(元帳!$F$4:$F$3539,I$2&amp;"_"&amp;$A18,元帳!$K$4:$K$3539)</f>
        <v>0</v>
      </c>
      <c r="J18" s="164">
        <f>SUMIF(元帳!$F$4:$F$3539,J$2&amp;"_"&amp;$A18,元帳!$K$4:$K$3539)</f>
        <v>0</v>
      </c>
      <c r="K18" s="164">
        <f>SUMIF(元帳!$F$4:$F$3539,K$2&amp;"_"&amp;$A18,元帳!$K$4:$K$3539)</f>
        <v>0</v>
      </c>
      <c r="L18" s="164">
        <f>SUMIF(元帳!$F$4:$F$3539,L$2&amp;"_"&amp;$A18,元帳!$K$4:$K$3539)</f>
        <v>0</v>
      </c>
      <c r="M18" s="164">
        <f>SUMIF(元帳!$F$4:$F$3539,M$2&amp;"_"&amp;$A18,元帳!$K$4:$K$3539)</f>
        <v>0</v>
      </c>
      <c r="N18" s="164">
        <f>SUMIF(元帳!$F$4:$F$3539,N$2&amp;"_"&amp;$A18,元帳!$K$4:$K$3539)</f>
        <v>0</v>
      </c>
      <c r="O18" s="164">
        <f>SUMIF(元帳!$F$4:$F$3539,O$2&amp;"_"&amp;$A18,元帳!$K$4:$K$3539)</f>
        <v>0</v>
      </c>
      <c r="P18" s="164">
        <f>SUMIF(元帳!$F$4:$F$3539,P$2&amp;"_"&amp;$A18,元帳!$K$4:$K$3539)</f>
        <v>0</v>
      </c>
    </row>
    <row r="19" spans="1:16" x14ac:dyDescent="0.4">
      <c r="A19" s="165">
        <v>201</v>
      </c>
      <c r="B19" s="160" t="s">
        <v>101</v>
      </c>
      <c r="C19" s="160" t="s">
        <v>33</v>
      </c>
      <c r="D19" s="173">
        <f>VLOOKUP(A19,残高!$A$4:$F$76,6,FALSE)</f>
        <v>500000</v>
      </c>
      <c r="E19" s="161">
        <f>-SUMIF(元帳!$F$4:$F$3539,E$2&amp;"_"&amp;$A19,元帳!$K$4:$K$3539)</f>
        <v>250000</v>
      </c>
      <c r="F19" s="161">
        <f>-SUMIF(元帳!$F$4:$F$3539,F$2&amp;"_"&amp;$A19,元帳!$K$4:$K$3539)</f>
        <v>250000</v>
      </c>
      <c r="G19" s="161">
        <f>-SUMIF(元帳!$F$4:$F$3539,G$2&amp;"_"&amp;$A19,元帳!$K$4:$K$3539)</f>
        <v>0</v>
      </c>
      <c r="H19" s="161">
        <f>-SUMIF(元帳!$F$4:$F$3539,H$2&amp;"_"&amp;$A19,元帳!$K$4:$K$3539)</f>
        <v>0</v>
      </c>
      <c r="I19" s="161">
        <f>-SUMIF(元帳!$F$4:$F$3539,I$2&amp;"_"&amp;$A19,元帳!$K$4:$K$3539)</f>
        <v>0</v>
      </c>
      <c r="J19" s="161">
        <f>-SUMIF(元帳!$F$4:$F$3539,J$2&amp;"_"&amp;$A19,元帳!$K$4:$K$3539)</f>
        <v>0</v>
      </c>
      <c r="K19" s="161">
        <f>-SUMIF(元帳!$F$4:$F$3539,K$2&amp;"_"&amp;$A19,元帳!$K$4:$K$3539)</f>
        <v>0</v>
      </c>
      <c r="L19" s="161">
        <f>-SUMIF(元帳!$F$4:$F$3539,L$2&amp;"_"&amp;$A19,元帳!$K$4:$K$3539)</f>
        <v>0</v>
      </c>
      <c r="M19" s="161">
        <f>-SUMIF(元帳!$F$4:$F$3539,M$2&amp;"_"&amp;$A19,元帳!$K$4:$K$3539)</f>
        <v>0</v>
      </c>
      <c r="N19" s="161">
        <f>-SUMIF(元帳!$F$4:$F$3539,N$2&amp;"_"&amp;$A19,元帳!$K$4:$K$3539)</f>
        <v>0</v>
      </c>
      <c r="O19" s="161">
        <f>-SUMIF(元帳!$F$4:$F$3539,O$2&amp;"_"&amp;$A19,元帳!$K$4:$K$3539)</f>
        <v>0</v>
      </c>
      <c r="P19" s="161">
        <f>-SUMIF(元帳!$F$4:$F$3539,P$2&amp;"_"&amp;$A19,元帳!$K$4:$K$3539)</f>
        <v>0</v>
      </c>
    </row>
    <row r="20" spans="1:16" x14ac:dyDescent="0.4">
      <c r="A20" s="166">
        <v>202</v>
      </c>
      <c r="B20" s="163" t="s">
        <v>101</v>
      </c>
      <c r="C20" s="163" t="s">
        <v>35</v>
      </c>
      <c r="D20" s="194">
        <f>VLOOKUP(A20,残高!$A$4:$F$76,6,FALSE)</f>
        <v>0</v>
      </c>
      <c r="E20" s="164">
        <f>-SUMIF(元帳!$F$4:$F$3539,E$2&amp;"_"&amp;$A20,元帳!$K$4:$K$3539)</f>
        <v>0</v>
      </c>
      <c r="F20" s="164">
        <f>-SUMIF(元帳!$F$4:$F$3539,F$2&amp;"_"&amp;$A20,元帳!$K$4:$K$3539)</f>
        <v>0</v>
      </c>
      <c r="G20" s="164">
        <f>-SUMIF(元帳!$F$4:$F$3539,G$2&amp;"_"&amp;$A20,元帳!$K$4:$K$3539)</f>
        <v>0</v>
      </c>
      <c r="H20" s="164">
        <f>-SUMIF(元帳!$F$4:$F$3539,H$2&amp;"_"&amp;$A20,元帳!$K$4:$K$3539)</f>
        <v>0</v>
      </c>
      <c r="I20" s="164">
        <f>-SUMIF(元帳!$F$4:$F$3539,I$2&amp;"_"&amp;$A20,元帳!$K$4:$K$3539)</f>
        <v>0</v>
      </c>
      <c r="J20" s="164">
        <f>-SUMIF(元帳!$F$4:$F$3539,J$2&amp;"_"&amp;$A20,元帳!$K$4:$K$3539)</f>
        <v>0</v>
      </c>
      <c r="K20" s="164">
        <f>-SUMIF(元帳!$F$4:$F$3539,K$2&amp;"_"&amp;$A20,元帳!$K$4:$K$3539)</f>
        <v>0</v>
      </c>
      <c r="L20" s="164">
        <f>-SUMIF(元帳!$F$4:$F$3539,L$2&amp;"_"&amp;$A20,元帳!$K$4:$K$3539)</f>
        <v>0</v>
      </c>
      <c r="M20" s="164">
        <f>-SUMIF(元帳!$F$4:$F$3539,M$2&amp;"_"&amp;$A20,元帳!$K$4:$K$3539)</f>
        <v>0</v>
      </c>
      <c r="N20" s="164">
        <f>-SUMIF(元帳!$F$4:$F$3539,N$2&amp;"_"&amp;$A20,元帳!$K$4:$K$3539)</f>
        <v>0</v>
      </c>
      <c r="O20" s="164">
        <f>-SUMIF(元帳!$F$4:$F$3539,O$2&amp;"_"&amp;$A20,元帳!$K$4:$K$3539)</f>
        <v>0</v>
      </c>
      <c r="P20" s="164">
        <f>-SUMIF(元帳!$F$4:$F$3539,P$2&amp;"_"&amp;$A20,元帳!$K$4:$K$3539)</f>
        <v>0</v>
      </c>
    </row>
  </sheetData>
  <phoneticPr fontId="2"/>
  <pageMargins left="0.7" right="0.7" top="0.75" bottom="0.75" header="0.3" footer="0.3"/>
  <ignoredErrors>
    <ignoredError sqref="F3:P14 D3:E20 F16:P20 G15:P1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★仕訳帳</vt:lpstr>
      <vt:lpstr>元帳</vt:lpstr>
      <vt:lpstr>残高</vt:lpstr>
      <vt:lpstr>決算書</vt:lpstr>
      <vt:lpstr>科目一覧</vt:lpstr>
      <vt:lpstr>月別収支</vt:lpstr>
      <vt:lpstr>元帳!Print_Area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Yuhei Kondo</dc:creator>
  <cp:lastModifiedBy>Yuhei_Kondo</cp:lastModifiedBy>
  <cp:lastPrinted>2020-06-28T13:27:07Z</cp:lastPrinted>
  <dcterms:created xsi:type="dcterms:W3CDTF">2019-09-09T08:03:18Z</dcterms:created>
  <dcterms:modified xsi:type="dcterms:W3CDTF">2020-06-30T02:14:05Z</dcterms:modified>
</cp:coreProperties>
</file>